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ply\rallit\tilastot\"/>
    </mc:Choice>
  </mc:AlternateContent>
  <xr:revisionPtr revIDLastSave="0" documentId="13_ncr:1_{A006E202-1404-44FC-9E41-B9E0682008A2}" xr6:coauthVersionLast="47" xr6:coauthVersionMax="47" xr10:uidLastSave="{00000000-0000-0000-0000-000000000000}"/>
  <bookViews>
    <workbookView xWindow="-120" yWindow="-120" windowWidth="29040" windowHeight="15840" activeTab="2" xr2:uid="{0D10B9F0-C189-4C69-9610-3E0AC09AD9D7}"/>
  </bookViews>
  <sheets>
    <sheet name="Uudet" sheetId="10" r:id="rId1"/>
    <sheet name="graafeja" sheetId="7" r:id="rId2"/>
    <sheet name="1986-2024 x csv" sheetId="11" r:id="rId3"/>
    <sheet name="1986-2024 x" sheetId="8" r:id="rId4"/>
    <sheet name="1986-2024" sheetId="1" r:id="rId5"/>
    <sheet name="apu" sheetId="5" r:id="rId6"/>
    <sheet name="lajit" sheetId="6" r:id="rId7"/>
    <sheet name="alkuperäinen" sheetId="4" r:id="rId8"/>
  </sheets>
  <definedNames>
    <definedName name="_xlnm.Print_Area" localSheetId="4">'1986-2024'!$1:$1048576</definedName>
    <definedName name="_xlnm.Print_Area" localSheetId="3">'1986-2024 x'!$1:$1048576</definedName>
    <definedName name="_xlnm.Print_Area" localSheetId="2">'1986-2024 x csv'!$1:$1048576</definedName>
    <definedName name="_xlnm.Print_Area" localSheetId="7">alkuperäinen!$1:$1048576</definedName>
    <definedName name="_xlnm.Print_Titles" localSheetId="4">'1986-2024'!$1:$4</definedName>
    <definedName name="_xlnm.Print_Titles" localSheetId="3">'1986-2024 x'!$1:$4</definedName>
    <definedName name="_xlnm.Print_Titles" localSheetId="2">'1986-2024 x csv'!$1:$1</definedName>
    <definedName name="_xlnm.Print_Titles" localSheetId="7">alkuperäinen!$1:$3</definedName>
  </definedNames>
  <calcPr calcId="191029"/>
</workbook>
</file>

<file path=xl/calcChain.xml><?xml version="1.0" encoding="utf-8"?>
<calcChain xmlns="http://schemas.openxmlformats.org/spreadsheetml/2006/main">
  <c r="AP268" i="11" l="1"/>
  <c r="AO268" i="11"/>
  <c r="AN268" i="11"/>
  <c r="AM268" i="11"/>
  <c r="AL268" i="11"/>
  <c r="AK268" i="11"/>
  <c r="AJ268" i="11"/>
  <c r="AI268" i="11"/>
  <c r="AH268" i="11"/>
  <c r="AG268" i="11"/>
  <c r="AF268" i="11"/>
  <c r="AE268" i="11"/>
  <c r="AD268" i="11"/>
  <c r="AC268" i="11"/>
  <c r="B268" i="11"/>
  <c r="C267" i="11"/>
  <c r="B267" i="11"/>
  <c r="AP266" i="11"/>
  <c r="AO266" i="11"/>
  <c r="AN266" i="11"/>
  <c r="AM266" i="11"/>
  <c r="AL266" i="11"/>
  <c r="AK266" i="11"/>
  <c r="AJ266" i="11"/>
  <c r="AI266" i="11"/>
  <c r="AH266" i="11"/>
  <c r="AG266" i="11"/>
  <c r="AF266" i="11"/>
  <c r="AE266" i="11"/>
  <c r="AD266" i="11"/>
  <c r="AC266" i="11"/>
  <c r="B266" i="11"/>
  <c r="AP265" i="11"/>
  <c r="AO265" i="11"/>
  <c r="AN265" i="11"/>
  <c r="AM265" i="11"/>
  <c r="AL265" i="11"/>
  <c r="AK265" i="11"/>
  <c r="AJ265" i="11"/>
  <c r="AH265" i="11"/>
  <c r="AG265" i="11"/>
  <c r="AF265" i="11"/>
  <c r="AE265" i="11"/>
  <c r="AD265" i="11"/>
  <c r="C265" i="11" s="1"/>
  <c r="AC265" i="11"/>
  <c r="B265" i="11"/>
  <c r="AM264" i="11"/>
  <c r="AJ264" i="11"/>
  <c r="AH264" i="11"/>
  <c r="AF264" i="11"/>
  <c r="AE264" i="11"/>
  <c r="B264" i="11"/>
  <c r="C263" i="11"/>
  <c r="B263" i="11"/>
  <c r="C262" i="11"/>
  <c r="B262" i="11"/>
  <c r="AP261" i="11"/>
  <c r="AO261" i="11"/>
  <c r="AN261" i="11"/>
  <c r="AM261" i="11"/>
  <c r="AL261" i="11"/>
  <c r="AK261" i="11"/>
  <c r="AJ261" i="11"/>
  <c r="AI261" i="11"/>
  <c r="AH261" i="11"/>
  <c r="AG261" i="11"/>
  <c r="AF261" i="11"/>
  <c r="AE261" i="11"/>
  <c r="AD261" i="11"/>
  <c r="AC261" i="11"/>
  <c r="B261" i="11"/>
  <c r="AN260" i="11"/>
  <c r="AM260" i="11"/>
  <c r="AL260" i="11"/>
  <c r="AK260" i="11"/>
  <c r="AJ260" i="11"/>
  <c r="AH260" i="11"/>
  <c r="AG260" i="11"/>
  <c r="AF260" i="11"/>
  <c r="AE260" i="11"/>
  <c r="AD260" i="11"/>
  <c r="AC260" i="11"/>
  <c r="B260" i="11"/>
  <c r="AN259" i="11"/>
  <c r="AL259" i="11"/>
  <c r="AK259" i="11"/>
  <c r="AJ259" i="11"/>
  <c r="AI259" i="11"/>
  <c r="AD259" i="11"/>
  <c r="B259" i="11"/>
  <c r="C258" i="11"/>
  <c r="B258" i="11"/>
  <c r="C257" i="11"/>
  <c r="B257" i="11"/>
  <c r="AF256" i="11"/>
  <c r="B256" i="11"/>
  <c r="C255" i="11"/>
  <c r="B255" i="11"/>
  <c r="AP254" i="11"/>
  <c r="AO254" i="11"/>
  <c r="AM254" i="11"/>
  <c r="AL254" i="11"/>
  <c r="AK254" i="11"/>
  <c r="AJ254" i="11"/>
  <c r="AH254" i="11"/>
  <c r="AG254" i="11"/>
  <c r="AF254" i="11"/>
  <c r="AE254" i="11"/>
  <c r="AC254" i="11"/>
  <c r="B254" i="11"/>
  <c r="C253" i="11"/>
  <c r="B253" i="11"/>
  <c r="C252" i="11"/>
  <c r="B252" i="11"/>
  <c r="C251" i="11"/>
  <c r="B251" i="11"/>
  <c r="C250" i="11"/>
  <c r="B250" i="11"/>
  <c r="C249" i="11"/>
  <c r="B249" i="11"/>
  <c r="C248" i="11"/>
  <c r="B248" i="11"/>
  <c r="C247" i="11"/>
  <c r="B247" i="11"/>
  <c r="C246" i="11"/>
  <c r="B246" i="11"/>
  <c r="C245" i="11"/>
  <c r="B245" i="11"/>
  <c r="C244" i="11"/>
  <c r="B244" i="11"/>
  <c r="C243" i="11"/>
  <c r="B243" i="11"/>
  <c r="C242" i="11"/>
  <c r="B242" i="11"/>
  <c r="C241" i="11"/>
  <c r="B241" i="11"/>
  <c r="C240" i="11"/>
  <c r="B240" i="11"/>
  <c r="AO239" i="11"/>
  <c r="AN239" i="11"/>
  <c r="AM239" i="11"/>
  <c r="AL239" i="11"/>
  <c r="AK239" i="11"/>
  <c r="AJ239" i="11"/>
  <c r="AI239" i="11"/>
  <c r="AH239" i="11"/>
  <c r="AG239" i="11"/>
  <c r="AF239" i="11"/>
  <c r="AD239" i="11"/>
  <c r="AC239" i="11"/>
  <c r="B239" i="11"/>
  <c r="C238" i="11"/>
  <c r="B238" i="11"/>
  <c r="AO237" i="11"/>
  <c r="AN237" i="11"/>
  <c r="AM237" i="11"/>
  <c r="AL237" i="11"/>
  <c r="AK237" i="11"/>
  <c r="AJ237" i="11"/>
  <c r="AI237" i="11"/>
  <c r="AH237" i="11"/>
  <c r="AG237" i="11"/>
  <c r="AF237" i="11"/>
  <c r="AE237" i="11"/>
  <c r="AD237" i="11"/>
  <c r="B237" i="11"/>
  <c r="C236" i="11"/>
  <c r="B236" i="11"/>
  <c r="AE235" i="11"/>
  <c r="B235" i="11"/>
  <c r="AP234" i="11"/>
  <c r="AO234" i="11"/>
  <c r="AN234" i="11"/>
  <c r="AL234" i="11"/>
  <c r="AK234" i="11"/>
  <c r="AJ234" i="11"/>
  <c r="AI234" i="11"/>
  <c r="AH234" i="11"/>
  <c r="AG234" i="11"/>
  <c r="AF234" i="11"/>
  <c r="AD234" i="11"/>
  <c r="AC234" i="11"/>
  <c r="B234" i="11"/>
  <c r="C233" i="11"/>
  <c r="B233" i="11"/>
  <c r="C232" i="11"/>
  <c r="B232" i="11"/>
  <c r="AP231" i="11"/>
  <c r="AO231" i="11"/>
  <c r="AN231" i="11"/>
  <c r="AM231" i="11"/>
  <c r="AL231" i="11"/>
  <c r="AK231" i="11"/>
  <c r="AJ231" i="11"/>
  <c r="AI231" i="11"/>
  <c r="AH231" i="11"/>
  <c r="AG231" i="11"/>
  <c r="AE231" i="11"/>
  <c r="AD231" i="11"/>
  <c r="AC231" i="11"/>
  <c r="B231" i="11"/>
  <c r="AP230" i="11"/>
  <c r="AO230" i="11"/>
  <c r="AN230" i="11"/>
  <c r="AM230" i="11"/>
  <c r="AL230" i="11"/>
  <c r="AK230" i="11"/>
  <c r="AJ230" i="11"/>
  <c r="AI230" i="11"/>
  <c r="AH230" i="11"/>
  <c r="AG230" i="11"/>
  <c r="AF230" i="11"/>
  <c r="AE230" i="11"/>
  <c r="AD230" i="11"/>
  <c r="AC230" i="11"/>
  <c r="B230" i="11"/>
  <c r="C229" i="11"/>
  <c r="B229" i="11"/>
  <c r="C228" i="11"/>
  <c r="B228" i="11"/>
  <c r="C227" i="11"/>
  <c r="B227" i="11"/>
  <c r="C226" i="11"/>
  <c r="B226" i="11"/>
  <c r="C225" i="11"/>
  <c r="B225" i="11"/>
  <c r="AN224" i="11"/>
  <c r="AM224" i="11"/>
  <c r="AJ224" i="11"/>
  <c r="AH224" i="11"/>
  <c r="AF224" i="11"/>
  <c r="AC224" i="11"/>
  <c r="B224" i="11"/>
  <c r="AP223" i="11"/>
  <c r="AO223" i="11"/>
  <c r="AN223" i="11"/>
  <c r="AM223" i="11"/>
  <c r="AL223" i="11"/>
  <c r="AK223" i="11"/>
  <c r="AJ223" i="11"/>
  <c r="AI223" i="11"/>
  <c r="AH223" i="11"/>
  <c r="AG223" i="11"/>
  <c r="AF223" i="11"/>
  <c r="AE223" i="11"/>
  <c r="AD223" i="11"/>
  <c r="AC223" i="11"/>
  <c r="B223" i="11"/>
  <c r="C222" i="11"/>
  <c r="B222" i="11"/>
  <c r="AO221" i="11"/>
  <c r="AN221" i="11"/>
  <c r="AK221" i="11"/>
  <c r="AI221" i="11"/>
  <c r="AG221" i="11"/>
  <c r="B221" i="11"/>
  <c r="C220" i="11"/>
  <c r="B220" i="11"/>
  <c r="C219" i="11"/>
  <c r="B219" i="11"/>
  <c r="C218" i="11"/>
  <c r="B218" i="11"/>
  <c r="C217" i="11"/>
  <c r="B217" i="11"/>
  <c r="C216" i="11"/>
  <c r="B216" i="11"/>
  <c r="AP215" i="11"/>
  <c r="AO215" i="11"/>
  <c r="AN215" i="11"/>
  <c r="AM215" i="11"/>
  <c r="AJ215" i="11"/>
  <c r="AI215" i="11"/>
  <c r="AG215" i="11"/>
  <c r="AC215" i="11"/>
  <c r="B215" i="11"/>
  <c r="C214" i="11"/>
  <c r="B214" i="11"/>
  <c r="C213" i="11"/>
  <c r="B213" i="11"/>
  <c r="C212" i="11"/>
  <c r="B212" i="11"/>
  <c r="C211" i="11"/>
  <c r="B211" i="11"/>
  <c r="AP210" i="11"/>
  <c r="AO210" i="11"/>
  <c r="AN210" i="11"/>
  <c r="AL210" i="11"/>
  <c r="AK210" i="11"/>
  <c r="AJ210" i="11"/>
  <c r="AI210" i="11"/>
  <c r="AH210" i="11"/>
  <c r="AG210" i="11"/>
  <c r="AF210" i="11"/>
  <c r="AE210" i="11"/>
  <c r="AD210" i="11"/>
  <c r="AC210" i="11"/>
  <c r="B210" i="11"/>
  <c r="AP209" i="11"/>
  <c r="AN209" i="11"/>
  <c r="AM209" i="11"/>
  <c r="AL209" i="11"/>
  <c r="AJ209" i="11"/>
  <c r="AI209" i="11"/>
  <c r="AH209" i="11"/>
  <c r="AG209" i="11"/>
  <c r="AF209" i="11"/>
  <c r="AE209" i="11"/>
  <c r="AD209" i="11"/>
  <c r="AC209" i="11"/>
  <c r="B209" i="11"/>
  <c r="AP208" i="11"/>
  <c r="AO208" i="11"/>
  <c r="AN208" i="11"/>
  <c r="AM208" i="11"/>
  <c r="AK208" i="11"/>
  <c r="AI208" i="11"/>
  <c r="AH208" i="11"/>
  <c r="AG208" i="11"/>
  <c r="AE208" i="11"/>
  <c r="AD208" i="11"/>
  <c r="B208" i="11"/>
  <c r="AP207" i="11"/>
  <c r="AI207" i="11"/>
  <c r="AG207" i="11"/>
  <c r="B207" i="11"/>
  <c r="C206" i="11"/>
  <c r="B206" i="11"/>
  <c r="AP205" i="11"/>
  <c r="AO205" i="11"/>
  <c r="AM205" i="11"/>
  <c r="AL205" i="11"/>
  <c r="AK205" i="11"/>
  <c r="AI205" i="11"/>
  <c r="AH205" i="11"/>
  <c r="AG205" i="11"/>
  <c r="AE205" i="11"/>
  <c r="AC205" i="11"/>
  <c r="B205" i="11"/>
  <c r="AP204" i="11"/>
  <c r="AN204" i="11"/>
  <c r="AM204" i="11"/>
  <c r="AL204" i="11"/>
  <c r="AK204" i="11"/>
  <c r="AJ204" i="11"/>
  <c r="AI204" i="11"/>
  <c r="AH204" i="11"/>
  <c r="AG204" i="11"/>
  <c r="AD204" i="11"/>
  <c r="AC204" i="11"/>
  <c r="B204" i="11"/>
  <c r="AM203" i="11"/>
  <c r="AL203" i="11"/>
  <c r="AJ203" i="11"/>
  <c r="AI203" i="11"/>
  <c r="AC203" i="11"/>
  <c r="B203" i="11"/>
  <c r="C202" i="11"/>
  <c r="B202" i="11"/>
  <c r="C201" i="11"/>
  <c r="B201" i="11"/>
  <c r="C200" i="11"/>
  <c r="B200" i="11"/>
  <c r="C199" i="11"/>
  <c r="B199" i="11"/>
  <c r="C198" i="11"/>
  <c r="B198" i="11"/>
  <c r="AO197" i="11"/>
  <c r="AN197" i="11"/>
  <c r="AM197" i="11"/>
  <c r="AL197" i="11"/>
  <c r="AK197" i="11"/>
  <c r="AJ197" i="11"/>
  <c r="AI197" i="11"/>
  <c r="AH197" i="11"/>
  <c r="AG197" i="11"/>
  <c r="AF197" i="11"/>
  <c r="AE197" i="11"/>
  <c r="AD197" i="11"/>
  <c r="AC197" i="11"/>
  <c r="B197" i="11"/>
  <c r="C196" i="11"/>
  <c r="B196" i="11"/>
  <c r="AP195" i="11"/>
  <c r="AO195" i="11"/>
  <c r="AN195" i="11"/>
  <c r="AM195" i="11"/>
  <c r="AL195" i="11"/>
  <c r="AK195" i="11"/>
  <c r="AJ195" i="11"/>
  <c r="AI195" i="11"/>
  <c r="AH195" i="11"/>
  <c r="AG195" i="11"/>
  <c r="AF195" i="11"/>
  <c r="AE195" i="11"/>
  <c r="AD195" i="11"/>
  <c r="AC195" i="11"/>
  <c r="B195" i="11"/>
  <c r="C194" i="11"/>
  <c r="B194" i="11"/>
  <c r="C193" i="11"/>
  <c r="B193" i="11"/>
  <c r="AP192" i="11"/>
  <c r="AO192" i="11"/>
  <c r="AN192" i="11"/>
  <c r="AM192" i="11"/>
  <c r="AL192" i="11"/>
  <c r="AK192" i="11"/>
  <c r="AJ192" i="11"/>
  <c r="AI192" i="11"/>
  <c r="AH192" i="11"/>
  <c r="AG192" i="11"/>
  <c r="AF192" i="11"/>
  <c r="AE192" i="11"/>
  <c r="AC192" i="11"/>
  <c r="B192" i="11"/>
  <c r="AJ191" i="11"/>
  <c r="AI191" i="11"/>
  <c r="AH191" i="11"/>
  <c r="AG191" i="11"/>
  <c r="AF191" i="11"/>
  <c r="AE191" i="11"/>
  <c r="AC191" i="11"/>
  <c r="B191" i="11"/>
  <c r="AO190" i="11"/>
  <c r="AJ190" i="11"/>
  <c r="AH190" i="11"/>
  <c r="AE190" i="11"/>
  <c r="B190" i="11"/>
  <c r="AP189" i="11"/>
  <c r="AO189" i="11"/>
  <c r="AN189" i="11"/>
  <c r="AM189" i="11"/>
  <c r="AK189" i="11"/>
  <c r="AJ189" i="11"/>
  <c r="AI189" i="11"/>
  <c r="AH189" i="11"/>
  <c r="AG189" i="11"/>
  <c r="AF189" i="11"/>
  <c r="AE189" i="11"/>
  <c r="AD189" i="11"/>
  <c r="AC189" i="11"/>
  <c r="B189" i="11"/>
  <c r="AC188" i="11"/>
  <c r="B188" i="11"/>
  <c r="C187" i="11"/>
  <c r="B187" i="11"/>
  <c r="C186" i="11"/>
  <c r="B186" i="11"/>
  <c r="AE185" i="11"/>
  <c r="C185" i="11" s="1"/>
  <c r="B185" i="11"/>
  <c r="AP184" i="11"/>
  <c r="AO184" i="11"/>
  <c r="AN184" i="11"/>
  <c r="AM184" i="11"/>
  <c r="AL184" i="11"/>
  <c r="AK184" i="11"/>
  <c r="AJ184" i="11"/>
  <c r="AI184" i="11"/>
  <c r="AH184" i="11"/>
  <c r="AG184" i="11"/>
  <c r="AF184" i="11"/>
  <c r="AE184" i="11"/>
  <c r="AD184" i="11"/>
  <c r="AC184" i="11"/>
  <c r="B184" i="11"/>
  <c r="C183" i="11"/>
  <c r="B183" i="11"/>
  <c r="C182" i="11"/>
  <c r="B182" i="11"/>
  <c r="AP181" i="11"/>
  <c r="AO181" i="11"/>
  <c r="AN181" i="11"/>
  <c r="AM181" i="11"/>
  <c r="AL181" i="11"/>
  <c r="AK181" i="11"/>
  <c r="AJ181" i="11"/>
  <c r="AH181" i="11"/>
  <c r="AG181" i="11"/>
  <c r="AF181" i="11"/>
  <c r="AE181" i="11"/>
  <c r="AD181" i="11"/>
  <c r="AC181" i="11"/>
  <c r="B181" i="11"/>
  <c r="AP180" i="11"/>
  <c r="AO180" i="11"/>
  <c r="AM180" i="11"/>
  <c r="AL180" i="11"/>
  <c r="AJ180" i="11"/>
  <c r="AI180" i="11"/>
  <c r="AG180" i="11"/>
  <c r="AF180" i="11"/>
  <c r="AE180" i="11"/>
  <c r="AD180" i="11"/>
  <c r="AC180" i="11"/>
  <c r="B180" i="11"/>
  <c r="C179" i="11"/>
  <c r="B179" i="11"/>
  <c r="AP178" i="11"/>
  <c r="AO178" i="11"/>
  <c r="AN178" i="11"/>
  <c r="AM178" i="11"/>
  <c r="AL178" i="11"/>
  <c r="AK178" i="11"/>
  <c r="AJ178" i="11"/>
  <c r="AI178" i="11"/>
  <c r="AH178" i="11"/>
  <c r="AG178" i="11"/>
  <c r="AF178" i="11"/>
  <c r="AC178" i="11"/>
  <c r="B178" i="11"/>
  <c r="AP177" i="11"/>
  <c r="AO177" i="11"/>
  <c r="AM177" i="11"/>
  <c r="AL177" i="11"/>
  <c r="AK177" i="11"/>
  <c r="AJ177" i="11"/>
  <c r="AH177" i="11"/>
  <c r="AE177" i="11"/>
  <c r="AD177" i="11"/>
  <c r="AC177" i="11"/>
  <c r="B177" i="11"/>
  <c r="C176" i="11"/>
  <c r="B176" i="11"/>
  <c r="C175" i="11"/>
  <c r="B175" i="11"/>
  <c r="AP174" i="11"/>
  <c r="AO174" i="11"/>
  <c r="AN174" i="11"/>
  <c r="AM174" i="11"/>
  <c r="AL174" i="11"/>
  <c r="AK174" i="11"/>
  <c r="AJ174" i="11"/>
  <c r="AI174" i="11"/>
  <c r="AH174" i="11"/>
  <c r="AF174" i="11"/>
  <c r="AE174" i="11"/>
  <c r="AD174" i="11"/>
  <c r="AC174" i="11"/>
  <c r="B174" i="11"/>
  <c r="C173" i="11"/>
  <c r="B173" i="11"/>
  <c r="C172" i="11"/>
  <c r="B172" i="11"/>
  <c r="C171" i="11"/>
  <c r="B171" i="11"/>
  <c r="C170" i="11"/>
  <c r="B170" i="11"/>
  <c r="C169" i="11"/>
  <c r="B169" i="11"/>
  <c r="AP168" i="11"/>
  <c r="AO168" i="11"/>
  <c r="AN168" i="11"/>
  <c r="AM168" i="11"/>
  <c r="AL168" i="11"/>
  <c r="AK168" i="11"/>
  <c r="AJ168" i="11"/>
  <c r="AI168" i="11"/>
  <c r="AH168" i="11"/>
  <c r="AG168" i="11"/>
  <c r="AF168" i="11"/>
  <c r="AE168" i="11"/>
  <c r="AD168" i="11"/>
  <c r="AC168" i="11"/>
  <c r="B168" i="11"/>
  <c r="AK167" i="11"/>
  <c r="AI167" i="11"/>
  <c r="AF167" i="11"/>
  <c r="AE167" i="11"/>
  <c r="B167" i="11"/>
  <c r="AN166" i="11"/>
  <c r="AK166" i="11"/>
  <c r="B166" i="11"/>
  <c r="AP165" i="11"/>
  <c r="AF165" i="11"/>
  <c r="AE165" i="11"/>
  <c r="AD165" i="11"/>
  <c r="AC165" i="11"/>
  <c r="B165" i="11"/>
  <c r="C164" i="11"/>
  <c r="B164" i="11"/>
  <c r="C163" i="11"/>
  <c r="B163" i="11"/>
  <c r="AP162" i="11"/>
  <c r="AN162" i="11"/>
  <c r="AM162" i="11"/>
  <c r="AL162" i="11"/>
  <c r="AK162" i="11"/>
  <c r="AJ162" i="11"/>
  <c r="AI162" i="11"/>
  <c r="AH162" i="11"/>
  <c r="AG162" i="11"/>
  <c r="AF162" i="11"/>
  <c r="AE162" i="11"/>
  <c r="AD162" i="11"/>
  <c r="AC162" i="11"/>
  <c r="B162" i="11"/>
  <c r="C161" i="11"/>
  <c r="B161" i="11"/>
  <c r="AP160" i="11"/>
  <c r="AO160" i="11"/>
  <c r="AN160" i="11"/>
  <c r="AM160" i="11"/>
  <c r="AL160" i="11"/>
  <c r="AK160" i="11"/>
  <c r="AJ160" i="11"/>
  <c r="AI160" i="11"/>
  <c r="AH160" i="11"/>
  <c r="AG160" i="11"/>
  <c r="AF160" i="11"/>
  <c r="AE160" i="11"/>
  <c r="AD160" i="11"/>
  <c r="AC160" i="11"/>
  <c r="B160" i="11"/>
  <c r="AP159" i="11"/>
  <c r="AO159" i="11"/>
  <c r="AN159" i="11"/>
  <c r="AM159" i="11"/>
  <c r="AL159" i="11"/>
  <c r="AK159" i="11"/>
  <c r="AJ159" i="11"/>
  <c r="AH159" i="11"/>
  <c r="AG159" i="11"/>
  <c r="AF159" i="11"/>
  <c r="AE159" i="11"/>
  <c r="AD159" i="11"/>
  <c r="AC159" i="11"/>
  <c r="B159" i="11"/>
  <c r="C158" i="11"/>
  <c r="B158" i="11"/>
  <c r="AO157" i="11"/>
  <c r="AL157" i="11"/>
  <c r="AI157" i="11"/>
  <c r="AH157" i="11"/>
  <c r="B157" i="11"/>
  <c r="C156" i="11"/>
  <c r="B156" i="11"/>
  <c r="C155" i="11"/>
  <c r="B155" i="11"/>
  <c r="AP154" i="11"/>
  <c r="AL154" i="11"/>
  <c r="AI154" i="11"/>
  <c r="B154" i="11"/>
  <c r="C153" i="11"/>
  <c r="B153" i="11"/>
  <c r="AJ152" i="11"/>
  <c r="AI152" i="11"/>
  <c r="B152" i="11"/>
  <c r="AO151" i="11"/>
  <c r="AN151" i="11"/>
  <c r="AL151" i="11"/>
  <c r="AI151" i="11"/>
  <c r="AH151" i="11"/>
  <c r="AE151" i="11"/>
  <c r="AD151" i="11"/>
  <c r="B151" i="11"/>
  <c r="C150" i="11"/>
  <c r="B150" i="11"/>
  <c r="C149" i="11"/>
  <c r="B149" i="11"/>
  <c r="AP148" i="11"/>
  <c r="AN148" i="11"/>
  <c r="AM148" i="11"/>
  <c r="AL148" i="11"/>
  <c r="AK148" i="11"/>
  <c r="AJ148" i="11"/>
  <c r="AI148" i="11"/>
  <c r="AH148" i="11"/>
  <c r="AG148" i="11"/>
  <c r="AF148" i="11"/>
  <c r="AE148" i="11"/>
  <c r="AD148" i="11"/>
  <c r="AC148" i="11"/>
  <c r="B148" i="11"/>
  <c r="C147" i="11"/>
  <c r="B147" i="11"/>
  <c r="C146" i="11"/>
  <c r="B146" i="11"/>
  <c r="C145" i="11"/>
  <c r="B145" i="11"/>
  <c r="C144" i="11"/>
  <c r="B144" i="11"/>
  <c r="C143" i="11"/>
  <c r="B143" i="11"/>
  <c r="AP142" i="11"/>
  <c r="AO142" i="11"/>
  <c r="AN142" i="11"/>
  <c r="AM142" i="11"/>
  <c r="AL142" i="11"/>
  <c r="AK142" i="11"/>
  <c r="AJ142" i="11"/>
  <c r="AI142" i="11"/>
  <c r="AH142" i="11"/>
  <c r="AG142" i="11"/>
  <c r="AF142" i="11"/>
  <c r="AE142" i="11"/>
  <c r="AD142" i="11"/>
  <c r="AC142" i="11"/>
  <c r="B142" i="11"/>
  <c r="C141" i="11"/>
  <c r="B141" i="11"/>
  <c r="C140" i="11"/>
  <c r="B140" i="11"/>
  <c r="C139" i="11"/>
  <c r="B139" i="11"/>
  <c r="C138" i="11"/>
  <c r="B138" i="11"/>
  <c r="AP137" i="11"/>
  <c r="AO137" i="11"/>
  <c r="AN137" i="11"/>
  <c r="AM137" i="11"/>
  <c r="AL137" i="11"/>
  <c r="AK137" i="11"/>
  <c r="AJ137" i="11"/>
  <c r="AI137" i="11"/>
  <c r="AH137" i="11"/>
  <c r="AF137" i="11"/>
  <c r="AE137" i="11"/>
  <c r="AD137" i="11"/>
  <c r="AC137" i="11"/>
  <c r="B137" i="11"/>
  <c r="C136" i="11"/>
  <c r="B136" i="11"/>
  <c r="C135" i="11"/>
  <c r="B135" i="11"/>
  <c r="C134" i="11"/>
  <c r="B134" i="11"/>
  <c r="AP133" i="11"/>
  <c r="AO133" i="11"/>
  <c r="AN133" i="11"/>
  <c r="AM133" i="11"/>
  <c r="AL133" i="11"/>
  <c r="AK133" i="11"/>
  <c r="AJ133" i="11"/>
  <c r="AI133" i="11"/>
  <c r="AH133" i="11"/>
  <c r="AG133" i="11"/>
  <c r="AF133" i="11"/>
  <c r="AE133" i="11"/>
  <c r="AD133" i="11"/>
  <c r="AC133" i="11"/>
  <c r="C133" i="11" s="1"/>
  <c r="B133" i="11"/>
  <c r="AP132" i="11"/>
  <c r="AO132" i="11"/>
  <c r="AN132" i="11"/>
  <c r="AM132" i="11"/>
  <c r="AL132" i="11"/>
  <c r="AK132" i="11"/>
  <c r="AJ132" i="11"/>
  <c r="AI132" i="11"/>
  <c r="AG132" i="11"/>
  <c r="AD132" i="11"/>
  <c r="AC132" i="11"/>
  <c r="B132" i="11"/>
  <c r="C131" i="11"/>
  <c r="B131" i="11"/>
  <c r="AP130" i="11"/>
  <c r="AO130" i="11"/>
  <c r="AN130" i="11"/>
  <c r="AM130" i="11"/>
  <c r="AL130" i="11"/>
  <c r="AK130" i="11"/>
  <c r="AJ130" i="11"/>
  <c r="AI130" i="11"/>
  <c r="AE130" i="11"/>
  <c r="AD130" i="11"/>
  <c r="AC130" i="11"/>
  <c r="B130" i="11"/>
  <c r="C129" i="11"/>
  <c r="B129" i="11"/>
  <c r="AE128" i="11"/>
  <c r="B128" i="11"/>
  <c r="AG127" i="11"/>
  <c r="B127" i="11"/>
  <c r="AP126" i="11"/>
  <c r="AO126" i="11"/>
  <c r="AN126" i="11"/>
  <c r="AM126" i="11"/>
  <c r="AL126" i="11"/>
  <c r="AK126" i="11"/>
  <c r="AH126" i="11"/>
  <c r="AG126" i="11"/>
  <c r="AF126" i="11"/>
  <c r="AE126" i="11"/>
  <c r="AD126" i="11"/>
  <c r="AC126" i="11"/>
  <c r="B126" i="11"/>
  <c r="C125" i="11"/>
  <c r="B125" i="11"/>
  <c r="AP124" i="11"/>
  <c r="AO124" i="11"/>
  <c r="AN124" i="11"/>
  <c r="AM124" i="11"/>
  <c r="AL124" i="11"/>
  <c r="AK124" i="11"/>
  <c r="AJ124" i="11"/>
  <c r="AI124" i="11"/>
  <c r="AH124" i="11"/>
  <c r="AG124" i="11"/>
  <c r="AE124" i="11"/>
  <c r="AD124" i="11"/>
  <c r="AC124" i="11"/>
  <c r="B124" i="11"/>
  <c r="AP123" i="11"/>
  <c r="AO123" i="11"/>
  <c r="AN123" i="11"/>
  <c r="AM123" i="11"/>
  <c r="AL123" i="11"/>
  <c r="AK123" i="11"/>
  <c r="AJ123" i="11"/>
  <c r="AI123" i="11"/>
  <c r="AH123" i="11"/>
  <c r="AG123" i="11"/>
  <c r="AF123" i="11"/>
  <c r="AE123" i="11"/>
  <c r="AD123" i="11"/>
  <c r="AC123" i="11"/>
  <c r="B123" i="11"/>
  <c r="AP122" i="11"/>
  <c r="AO122" i="11"/>
  <c r="AN122" i="11"/>
  <c r="AM122" i="11"/>
  <c r="AL122" i="11"/>
  <c r="AK122" i="11"/>
  <c r="AJ122" i="11"/>
  <c r="AI122" i="11"/>
  <c r="AH122" i="11"/>
  <c r="AG122" i="11"/>
  <c r="AF122" i="11"/>
  <c r="AE122" i="11"/>
  <c r="AD122" i="11"/>
  <c r="AC122" i="11"/>
  <c r="B122" i="11"/>
  <c r="C121" i="11"/>
  <c r="B121" i="11"/>
  <c r="C120" i="11"/>
  <c r="B120" i="11"/>
  <c r="AJ119" i="11"/>
  <c r="B119" i="11"/>
  <c r="C118" i="11"/>
  <c r="B118" i="11"/>
  <c r="C117" i="11"/>
  <c r="B117" i="11"/>
  <c r="AO116" i="11"/>
  <c r="AK116" i="11"/>
  <c r="AJ116" i="11"/>
  <c r="AI116" i="11"/>
  <c r="AC116" i="11"/>
  <c r="B116" i="11"/>
  <c r="C115" i="11"/>
  <c r="B115" i="11"/>
  <c r="AG114" i="11"/>
  <c r="B114" i="11"/>
  <c r="C113" i="11"/>
  <c r="B113" i="11"/>
  <c r="C112" i="11"/>
  <c r="B112" i="11"/>
  <c r="AM111" i="11"/>
  <c r="B111" i="11"/>
  <c r="AL110" i="11"/>
  <c r="B110" i="11"/>
  <c r="AC109" i="11"/>
  <c r="B109" i="11"/>
  <c r="AO108" i="11"/>
  <c r="AN108" i="11"/>
  <c r="AM108" i="11"/>
  <c r="AL108" i="11"/>
  <c r="AK108" i="11"/>
  <c r="AJ108" i="11"/>
  <c r="AI108" i="11"/>
  <c r="AH108" i="11"/>
  <c r="AG108" i="11"/>
  <c r="AF108" i="11"/>
  <c r="AE108" i="11"/>
  <c r="AD108" i="11"/>
  <c r="AC108" i="11"/>
  <c r="B108" i="11"/>
  <c r="C107" i="11"/>
  <c r="B107" i="11"/>
  <c r="AM106" i="11"/>
  <c r="AL106" i="11"/>
  <c r="AJ106" i="11"/>
  <c r="AH106" i="11"/>
  <c r="AE106" i="11"/>
  <c r="B106" i="11"/>
  <c r="C105" i="11"/>
  <c r="B105" i="11"/>
  <c r="AP104" i="11"/>
  <c r="AO104" i="11"/>
  <c r="AM104" i="11"/>
  <c r="AL104" i="11"/>
  <c r="AK104" i="11"/>
  <c r="AJ104" i="11"/>
  <c r="AH104" i="11"/>
  <c r="AF104" i="11"/>
  <c r="AC104" i="11"/>
  <c r="B104" i="11"/>
  <c r="C103" i="11"/>
  <c r="B103" i="11"/>
  <c r="C102" i="11"/>
  <c r="B102" i="11"/>
  <c r="AO101" i="11"/>
  <c r="AN101" i="11"/>
  <c r="AK101" i="11"/>
  <c r="AJ101" i="11"/>
  <c r="AC101" i="11"/>
  <c r="B101" i="11"/>
  <c r="C100" i="11"/>
  <c r="B100" i="11"/>
  <c r="AO99" i="11"/>
  <c r="AJ99" i="11"/>
  <c r="B99" i="11"/>
  <c r="C98" i="11"/>
  <c r="B98" i="11"/>
  <c r="C97" i="11"/>
  <c r="B97" i="11"/>
  <c r="C96" i="11"/>
  <c r="B96" i="11"/>
  <c r="AN95" i="11"/>
  <c r="AM95" i="11"/>
  <c r="AH95" i="11"/>
  <c r="AE95" i="11"/>
  <c r="B95" i="11"/>
  <c r="AP94" i="11"/>
  <c r="AO94" i="11"/>
  <c r="AN94" i="11"/>
  <c r="AM94" i="11"/>
  <c r="AK94" i="11"/>
  <c r="AJ94" i="11"/>
  <c r="AI94" i="11"/>
  <c r="AH94" i="11"/>
  <c r="AG94" i="11"/>
  <c r="AF94" i="11"/>
  <c r="AE94" i="11"/>
  <c r="AD94" i="11"/>
  <c r="AC94" i="11"/>
  <c r="B94" i="11"/>
  <c r="C93" i="11"/>
  <c r="B93" i="11"/>
  <c r="C92" i="11"/>
  <c r="B92" i="11"/>
  <c r="C91" i="11"/>
  <c r="B91" i="11"/>
  <c r="AO90" i="11"/>
  <c r="AE90" i="11"/>
  <c r="B90" i="11"/>
  <c r="C89" i="11"/>
  <c r="B89" i="11"/>
  <c r="C88" i="11"/>
  <c r="B88" i="11"/>
  <c r="AP87" i="11"/>
  <c r="AO87" i="11"/>
  <c r="AN87" i="11"/>
  <c r="AM87" i="11"/>
  <c r="AL87" i="11"/>
  <c r="AK87" i="11"/>
  <c r="AI87" i="11"/>
  <c r="AH87" i="11"/>
  <c r="AG87" i="11"/>
  <c r="AE87" i="11"/>
  <c r="AD87" i="11"/>
  <c r="AC87" i="11"/>
  <c r="B87" i="11"/>
  <c r="C86" i="11"/>
  <c r="B86" i="11"/>
  <c r="C85" i="11"/>
  <c r="B85" i="11"/>
  <c r="AP84" i="11"/>
  <c r="AO84" i="11"/>
  <c r="AN84" i="11"/>
  <c r="AM84" i="11"/>
  <c r="AL84" i="11"/>
  <c r="AK84" i="11"/>
  <c r="AJ84" i="11"/>
  <c r="AI84" i="11"/>
  <c r="AH84" i="11"/>
  <c r="AG84" i="11"/>
  <c r="AF84" i="11"/>
  <c r="AE84" i="11"/>
  <c r="AD84" i="11"/>
  <c r="AC84" i="11"/>
  <c r="B84" i="11"/>
  <c r="AL83" i="11"/>
  <c r="AI83" i="11"/>
  <c r="B83" i="11"/>
  <c r="C82" i="11"/>
  <c r="B82" i="11"/>
  <c r="C81" i="11"/>
  <c r="B81" i="11"/>
  <c r="AO80" i="11"/>
  <c r="AN80" i="11"/>
  <c r="AG80" i="11"/>
  <c r="B80" i="11"/>
  <c r="AO79" i="11"/>
  <c r="AN79" i="11"/>
  <c r="AM79" i="11"/>
  <c r="AL79" i="11"/>
  <c r="AK79" i="11"/>
  <c r="AJ79" i="11"/>
  <c r="AI79" i="11"/>
  <c r="AH79" i="11"/>
  <c r="AG79" i="11"/>
  <c r="AF79" i="11"/>
  <c r="AE79" i="11"/>
  <c r="AD79" i="11"/>
  <c r="AC79" i="11"/>
  <c r="B79" i="11"/>
  <c r="C78" i="11"/>
  <c r="B78" i="11"/>
  <c r="AH77" i="11"/>
  <c r="B77" i="11"/>
  <c r="AP76" i="11"/>
  <c r="AO76" i="11"/>
  <c r="AN76" i="11"/>
  <c r="AM76" i="11"/>
  <c r="AL76" i="11"/>
  <c r="AK76" i="11"/>
  <c r="AI76" i="11"/>
  <c r="AH76" i="11"/>
  <c r="AG76" i="11"/>
  <c r="AF76" i="11"/>
  <c r="AE76" i="11"/>
  <c r="AD76" i="11"/>
  <c r="AC76" i="11"/>
  <c r="B76" i="11"/>
  <c r="C75" i="11"/>
  <c r="B75" i="11"/>
  <c r="AF74" i="11"/>
  <c r="B74" i="11"/>
  <c r="AP73" i="11"/>
  <c r="AO73" i="11"/>
  <c r="AN73" i="11"/>
  <c r="AM73" i="11"/>
  <c r="AL73" i="11"/>
  <c r="AK73" i="11"/>
  <c r="AJ73" i="11"/>
  <c r="AI73" i="11"/>
  <c r="AH73" i="11"/>
  <c r="AG73" i="11"/>
  <c r="AF73" i="11"/>
  <c r="AE73" i="11"/>
  <c r="AD73" i="11"/>
  <c r="AC73" i="11"/>
  <c r="B73" i="11"/>
  <c r="AO72" i="11"/>
  <c r="AE72" i="11"/>
  <c r="B72" i="11"/>
  <c r="AP71" i="11"/>
  <c r="AO71" i="11"/>
  <c r="AN71" i="11"/>
  <c r="AM71" i="11"/>
  <c r="AL71" i="11"/>
  <c r="AK71" i="11"/>
  <c r="AJ71" i="11"/>
  <c r="AI71" i="11"/>
  <c r="AG71" i="11"/>
  <c r="AE71" i="11"/>
  <c r="AD71" i="11"/>
  <c r="B71" i="11"/>
  <c r="AO70" i="11"/>
  <c r="AL70" i="11"/>
  <c r="AK70" i="11"/>
  <c r="AI70" i="11"/>
  <c r="AF70" i="11"/>
  <c r="B70" i="11"/>
  <c r="C69" i="11"/>
  <c r="B69" i="11"/>
  <c r="C68" i="11"/>
  <c r="B68" i="11"/>
  <c r="C67" i="11"/>
  <c r="B67" i="11"/>
  <c r="AO66" i="11"/>
  <c r="AN66" i="11"/>
  <c r="AM66" i="11"/>
  <c r="AL66" i="11"/>
  <c r="AK66" i="11"/>
  <c r="AJ66" i="11"/>
  <c r="AI66" i="11"/>
  <c r="B66" i="11"/>
  <c r="AL65" i="11"/>
  <c r="AK65" i="11"/>
  <c r="AD65" i="11"/>
  <c r="B65" i="11"/>
  <c r="C64" i="11"/>
  <c r="B64" i="11"/>
  <c r="C63" i="11"/>
  <c r="B63" i="11"/>
  <c r="C62" i="11"/>
  <c r="B62" i="11"/>
  <c r="AP61" i="11"/>
  <c r="AK61" i="11"/>
  <c r="AJ61" i="11"/>
  <c r="AI61" i="11"/>
  <c r="AH61" i="11"/>
  <c r="AG61" i="11"/>
  <c r="AE61" i="11"/>
  <c r="AC61" i="11"/>
  <c r="B61" i="11"/>
  <c r="C60" i="11"/>
  <c r="B60" i="11"/>
  <c r="AP59" i="11"/>
  <c r="AO59" i="11"/>
  <c r="AM59" i="11"/>
  <c r="AL59" i="11"/>
  <c r="AK59" i="11"/>
  <c r="AJ59" i="11"/>
  <c r="AI59" i="11"/>
  <c r="AH59" i="11"/>
  <c r="AG59" i="11"/>
  <c r="AF59" i="11"/>
  <c r="AE59" i="11"/>
  <c r="AD59" i="11"/>
  <c r="AC59" i="11"/>
  <c r="B59" i="11"/>
  <c r="AO58" i="11"/>
  <c r="AN58" i="11"/>
  <c r="AM58" i="11"/>
  <c r="AK58" i="11"/>
  <c r="AJ58" i="11"/>
  <c r="AI58" i="11"/>
  <c r="AF58" i="11"/>
  <c r="AE58" i="11"/>
  <c r="AD58" i="11"/>
  <c r="AC58" i="11"/>
  <c r="B58" i="11"/>
  <c r="AN57" i="11"/>
  <c r="AL57" i="11"/>
  <c r="AK57" i="11"/>
  <c r="AJ57" i="11"/>
  <c r="AG57" i="11"/>
  <c r="AE57" i="11"/>
  <c r="AD57" i="11"/>
  <c r="AC57" i="11"/>
  <c r="B57" i="11"/>
  <c r="C56" i="11"/>
  <c r="B56" i="11"/>
  <c r="C55" i="11"/>
  <c r="B55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B54" i="11"/>
  <c r="C53" i="11"/>
  <c r="B53" i="11"/>
  <c r="C52" i="11"/>
  <c r="B52" i="11"/>
  <c r="C51" i="11"/>
  <c r="B51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B50" i="11"/>
  <c r="AP49" i="11"/>
  <c r="AO49" i="11"/>
  <c r="AN49" i="11"/>
  <c r="AM49" i="11"/>
  <c r="AL49" i="11"/>
  <c r="AK49" i="11"/>
  <c r="AJ49" i="11"/>
  <c r="AI49" i="11"/>
  <c r="AH49" i="11"/>
  <c r="AG49" i="11"/>
  <c r="AF49" i="11"/>
  <c r="AE49" i="11"/>
  <c r="AD49" i="11"/>
  <c r="AC49" i="11"/>
  <c r="C49" i="11" s="1"/>
  <c r="B49" i="11"/>
  <c r="C48" i="11"/>
  <c r="B48" i="11"/>
  <c r="C47" i="11"/>
  <c r="B47" i="11"/>
  <c r="C46" i="11"/>
  <c r="B46" i="11"/>
  <c r="AL45" i="11"/>
  <c r="B45" i="11"/>
  <c r="AO44" i="11"/>
  <c r="AM44" i="11"/>
  <c r="B44" i="11"/>
  <c r="C43" i="11"/>
  <c r="B43" i="11"/>
  <c r="AP42" i="11"/>
  <c r="AO42" i="11"/>
  <c r="AH42" i="11"/>
  <c r="B42" i="11"/>
  <c r="C41" i="11"/>
  <c r="B41" i="11"/>
  <c r="AP40" i="11"/>
  <c r="AO40" i="11"/>
  <c r="AN40" i="11"/>
  <c r="AM40" i="11"/>
  <c r="AL40" i="11"/>
  <c r="AJ40" i="11"/>
  <c r="AI40" i="11"/>
  <c r="AF40" i="11"/>
  <c r="AE40" i="11"/>
  <c r="AD40" i="11"/>
  <c r="AC40" i="11"/>
  <c r="C40" i="11" s="1"/>
  <c r="B40" i="11"/>
  <c r="AP39" i="11"/>
  <c r="AO39" i="11"/>
  <c r="AN39" i="11"/>
  <c r="AM39" i="11"/>
  <c r="AL39" i="11"/>
  <c r="AK39" i="11"/>
  <c r="AJ39" i="11"/>
  <c r="AI39" i="11"/>
  <c r="AH39" i="11"/>
  <c r="AG39" i="11"/>
  <c r="AF39" i="11"/>
  <c r="AE39" i="11"/>
  <c r="AD39" i="11"/>
  <c r="AC39" i="11"/>
  <c r="B39" i="11"/>
  <c r="C38" i="11"/>
  <c r="B38" i="11"/>
  <c r="C37" i="11"/>
  <c r="B37" i="11"/>
  <c r="C36" i="11"/>
  <c r="B36" i="11"/>
  <c r="C35" i="11"/>
  <c r="B35" i="11"/>
  <c r="C34" i="11"/>
  <c r="B34" i="11"/>
  <c r="C33" i="11"/>
  <c r="B33" i="11"/>
  <c r="C32" i="11"/>
  <c r="B32" i="11"/>
  <c r="AP31" i="11"/>
  <c r="AO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B31" i="11"/>
  <c r="AP30" i="11"/>
  <c r="AO30" i="11"/>
  <c r="AN30" i="11"/>
  <c r="AM30" i="11"/>
  <c r="AK30" i="11"/>
  <c r="AJ30" i="11"/>
  <c r="AI30" i="11"/>
  <c r="AH30" i="11"/>
  <c r="AG30" i="11"/>
  <c r="AF30" i="11"/>
  <c r="AE30" i="11"/>
  <c r="AD30" i="11"/>
  <c r="AC30" i="11"/>
  <c r="B30" i="11"/>
  <c r="AP29" i="11"/>
  <c r="AO29" i="11"/>
  <c r="AM29" i="11"/>
  <c r="AK29" i="11"/>
  <c r="AJ29" i="11"/>
  <c r="AH29" i="11"/>
  <c r="AF29" i="11"/>
  <c r="AC29" i="11"/>
  <c r="B29" i="11"/>
  <c r="AO28" i="11"/>
  <c r="AH28" i="11"/>
  <c r="B28" i="11"/>
  <c r="C27" i="11"/>
  <c r="B27" i="11"/>
  <c r="C26" i="11"/>
  <c r="B26" i="11"/>
  <c r="AP25" i="11"/>
  <c r="AO25" i="11"/>
  <c r="AN25" i="11"/>
  <c r="AM25" i="11"/>
  <c r="AL25" i="11"/>
  <c r="AK25" i="11"/>
  <c r="AJ25" i="11"/>
  <c r="AI25" i="11"/>
  <c r="AH25" i="11"/>
  <c r="AF25" i="11"/>
  <c r="AE25" i="11"/>
  <c r="AD25" i="11"/>
  <c r="AC25" i="11"/>
  <c r="B25" i="11"/>
  <c r="C24" i="11"/>
  <c r="B24" i="11"/>
  <c r="C23" i="11"/>
  <c r="B23" i="11"/>
  <c r="C22" i="11"/>
  <c r="B22" i="11"/>
  <c r="C21" i="11"/>
  <c r="B21" i="11"/>
  <c r="C20" i="11"/>
  <c r="B20" i="11"/>
  <c r="C19" i="11"/>
  <c r="B19" i="11"/>
  <c r="AP18" i="11"/>
  <c r="AO18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B18" i="11"/>
  <c r="C17" i="11"/>
  <c r="B17" i="11"/>
  <c r="AP16" i="11"/>
  <c r="AO16" i="11"/>
  <c r="AN16" i="11"/>
  <c r="AM16" i="11"/>
  <c r="AK16" i="11"/>
  <c r="AJ16" i="11"/>
  <c r="AI16" i="11"/>
  <c r="AH16" i="11"/>
  <c r="AG16" i="11"/>
  <c r="AF16" i="11"/>
  <c r="AE16" i="11"/>
  <c r="AC16" i="11"/>
  <c r="B16" i="11"/>
  <c r="C15" i="11"/>
  <c r="B15" i="11"/>
  <c r="AP14" i="11"/>
  <c r="AO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B14" i="11"/>
  <c r="AP13" i="11"/>
  <c r="AO13" i="11"/>
  <c r="AL13" i="11"/>
  <c r="AK13" i="11"/>
  <c r="AJ13" i="11"/>
  <c r="AI13" i="11"/>
  <c r="AH13" i="11"/>
  <c r="AG13" i="11"/>
  <c r="AF13" i="11"/>
  <c r="AE13" i="11"/>
  <c r="AD13" i="11"/>
  <c r="AC13" i="11"/>
  <c r="B13" i="11"/>
  <c r="C12" i="11"/>
  <c r="B12" i="11"/>
  <c r="C11" i="11"/>
  <c r="B11" i="11"/>
  <c r="AO10" i="11"/>
  <c r="AN10" i="11"/>
  <c r="AM10" i="11"/>
  <c r="AL10" i="11"/>
  <c r="AK10" i="11"/>
  <c r="AJ10" i="11"/>
  <c r="AI10" i="11"/>
  <c r="AH10" i="11"/>
  <c r="AG10" i="11"/>
  <c r="AF10" i="11"/>
  <c r="AE10" i="11"/>
  <c r="AD10" i="11"/>
  <c r="B10" i="11"/>
  <c r="C9" i="11"/>
  <c r="B9" i="11"/>
  <c r="AP8" i="11"/>
  <c r="AO8" i="11"/>
  <c r="AN8" i="11"/>
  <c r="AM8" i="11"/>
  <c r="AL8" i="11"/>
  <c r="AK8" i="11"/>
  <c r="AJ8" i="11"/>
  <c r="AI8" i="11"/>
  <c r="AH8" i="11"/>
  <c r="AF8" i="11"/>
  <c r="AD8" i="11"/>
  <c r="AC8" i="11"/>
  <c r="B8" i="11"/>
  <c r="AP7" i="11"/>
  <c r="AO7" i="11"/>
  <c r="AL7" i="11"/>
  <c r="AH7" i="11"/>
  <c r="AE7" i="11"/>
  <c r="AC7" i="11"/>
  <c r="B7" i="11"/>
  <c r="AP6" i="11"/>
  <c r="AN6" i="11"/>
  <c r="AM6" i="11"/>
  <c r="AK6" i="11"/>
  <c r="AJ6" i="11"/>
  <c r="AH6" i="11"/>
  <c r="AF6" i="11"/>
  <c r="AE6" i="11"/>
  <c r="B6" i="11"/>
  <c r="C5" i="11"/>
  <c r="B5" i="11"/>
  <c r="C4" i="11"/>
  <c r="B4" i="11"/>
  <c r="AP3" i="11"/>
  <c r="AO3" i="11"/>
  <c r="AN3" i="11"/>
  <c r="AM3" i="11"/>
  <c r="AL3" i="11"/>
  <c r="AK3" i="11"/>
  <c r="AJ3" i="11"/>
  <c r="AI3" i="11"/>
  <c r="AH3" i="11"/>
  <c r="AG3" i="11"/>
  <c r="AE3" i="11"/>
  <c r="AD3" i="11"/>
  <c r="AC3" i="11"/>
  <c r="B3" i="11"/>
  <c r="C2" i="11"/>
  <c r="B2" i="11"/>
  <c r="C270" i="8"/>
  <c r="C266" i="8"/>
  <c r="C265" i="8"/>
  <c r="C261" i="8"/>
  <c r="C260" i="8"/>
  <c r="C258" i="8"/>
  <c r="C256" i="8"/>
  <c r="C255" i="8"/>
  <c r="C254" i="8"/>
  <c r="C253" i="8"/>
  <c r="C252" i="8"/>
  <c r="C251" i="8"/>
  <c r="C250" i="8"/>
  <c r="C249" i="8"/>
  <c r="C248" i="8"/>
  <c r="C247" i="8"/>
  <c r="C246" i="8"/>
  <c r="C245" i="8"/>
  <c r="C244" i="8"/>
  <c r="C243" i="8"/>
  <c r="C241" i="8"/>
  <c r="C239" i="8"/>
  <c r="C236" i="8"/>
  <c r="C235" i="8"/>
  <c r="C232" i="8"/>
  <c r="C231" i="8"/>
  <c r="C230" i="8"/>
  <c r="C229" i="8"/>
  <c r="C228" i="8"/>
  <c r="C225" i="8"/>
  <c r="C223" i="8"/>
  <c r="C222" i="8"/>
  <c r="C221" i="8"/>
  <c r="C220" i="8"/>
  <c r="C219" i="8"/>
  <c r="C217" i="8"/>
  <c r="C216" i="8"/>
  <c r="C215" i="8"/>
  <c r="C214" i="8"/>
  <c r="C209" i="8"/>
  <c r="C205" i="8"/>
  <c r="C204" i="8"/>
  <c r="C203" i="8"/>
  <c r="C202" i="8"/>
  <c r="C201" i="8"/>
  <c r="C199" i="8"/>
  <c r="C197" i="8"/>
  <c r="C196" i="8"/>
  <c r="C190" i="8"/>
  <c r="C189" i="8"/>
  <c r="C186" i="8"/>
  <c r="C185" i="8"/>
  <c r="C182" i="8"/>
  <c r="C179" i="8"/>
  <c r="C178" i="8"/>
  <c r="C176" i="8"/>
  <c r="C175" i="8"/>
  <c r="C174" i="8"/>
  <c r="C173" i="8"/>
  <c r="C172" i="8"/>
  <c r="C167" i="8"/>
  <c r="C166" i="8"/>
  <c r="C164" i="8"/>
  <c r="C161" i="8"/>
  <c r="C159" i="8"/>
  <c r="C158" i="8"/>
  <c r="C156" i="8"/>
  <c r="C153" i="8"/>
  <c r="C152" i="8"/>
  <c r="C150" i="8"/>
  <c r="C149" i="8"/>
  <c r="C148" i="8"/>
  <c r="C147" i="8"/>
  <c r="C146" i="8"/>
  <c r="C144" i="8"/>
  <c r="C143" i="8"/>
  <c r="C142" i="8"/>
  <c r="C141" i="8"/>
  <c r="C139" i="8"/>
  <c r="C138" i="8"/>
  <c r="C137" i="8"/>
  <c r="C134" i="8"/>
  <c r="C132" i="8"/>
  <c r="C128" i="8"/>
  <c r="C124" i="8"/>
  <c r="C123" i="8"/>
  <c r="C121" i="8"/>
  <c r="C120" i="8"/>
  <c r="C118" i="8"/>
  <c r="C116" i="8"/>
  <c r="C115" i="8"/>
  <c r="C110" i="8"/>
  <c r="C108" i="8"/>
  <c r="C106" i="8"/>
  <c r="C105" i="8"/>
  <c r="C103" i="8"/>
  <c r="C101" i="8"/>
  <c r="C100" i="8"/>
  <c r="C99" i="8"/>
  <c r="C96" i="8"/>
  <c r="C95" i="8"/>
  <c r="C94" i="8"/>
  <c r="C92" i="8"/>
  <c r="C91" i="8"/>
  <c r="C89" i="8"/>
  <c r="C88" i="8"/>
  <c r="C85" i="8"/>
  <c r="C84" i="8"/>
  <c r="C81" i="8"/>
  <c r="C78" i="8"/>
  <c r="C72" i="8"/>
  <c r="C71" i="8"/>
  <c r="C70" i="8"/>
  <c r="C67" i="8"/>
  <c r="C66" i="8"/>
  <c r="C65" i="8"/>
  <c r="C63" i="8"/>
  <c r="C59" i="8"/>
  <c r="C58" i="8"/>
  <c r="C56" i="8"/>
  <c r="C55" i="8"/>
  <c r="C54" i="8"/>
  <c r="C51" i="8"/>
  <c r="C50" i="8"/>
  <c r="C49" i="8"/>
  <c r="C46" i="8"/>
  <c r="C44" i="8"/>
  <c r="C41" i="8"/>
  <c r="C40" i="8"/>
  <c r="C39" i="8"/>
  <c r="C38" i="8"/>
  <c r="C37" i="8"/>
  <c r="C36" i="8"/>
  <c r="C35" i="8"/>
  <c r="C30" i="8"/>
  <c r="C29" i="8"/>
  <c r="C27" i="8"/>
  <c r="C26" i="8"/>
  <c r="C25" i="8"/>
  <c r="C24" i="8"/>
  <c r="C23" i="8"/>
  <c r="C22" i="8"/>
  <c r="C20" i="8"/>
  <c r="C18" i="8"/>
  <c r="C15" i="8"/>
  <c r="C14" i="8"/>
  <c r="C12" i="8"/>
  <c r="C8" i="8"/>
  <c r="C7" i="8"/>
  <c r="C5" i="8"/>
  <c r="AW302" i="1"/>
  <c r="AR302" i="1"/>
  <c r="AO302" i="1"/>
  <c r="AN302" i="1"/>
  <c r="AM302" i="1"/>
  <c r="AL302" i="1"/>
  <c r="AK302" i="1"/>
  <c r="AJ302" i="1"/>
  <c r="AI302" i="1"/>
  <c r="AH302" i="1"/>
  <c r="AG302" i="1"/>
  <c r="AF302" i="1"/>
  <c r="AE302" i="1"/>
  <c r="AD302" i="1"/>
  <c r="AC302" i="1"/>
  <c r="AB302" i="1"/>
  <c r="AP302" i="1" s="1"/>
  <c r="B302" i="1"/>
  <c r="AX302" i="8"/>
  <c r="AS302" i="8"/>
  <c r="AP302" i="8"/>
  <c r="AO302" i="8"/>
  <c r="AN302" i="8"/>
  <c r="AM302" i="8"/>
  <c r="AL302" i="8"/>
  <c r="AK302" i="8"/>
  <c r="AJ302" i="8"/>
  <c r="AI302" i="8"/>
  <c r="AH302" i="8"/>
  <c r="AG302" i="8"/>
  <c r="AF302" i="8"/>
  <c r="AE302" i="8"/>
  <c r="AD302" i="8"/>
  <c r="AC302" i="8"/>
  <c r="B302" i="8"/>
  <c r="C209" i="11" l="1"/>
  <c r="C14" i="11"/>
  <c r="C159" i="11"/>
  <c r="C162" i="11"/>
  <c r="C28" i="11"/>
  <c r="C90" i="11"/>
  <c r="C58" i="11"/>
  <c r="C264" i="11"/>
  <c r="C16" i="11"/>
  <c r="C6" i="11"/>
  <c r="C18" i="11"/>
  <c r="C79" i="11"/>
  <c r="C104" i="11"/>
  <c r="C184" i="11"/>
  <c r="C260" i="11"/>
  <c r="C160" i="11"/>
  <c r="C254" i="11"/>
  <c r="C13" i="11"/>
  <c r="C80" i="11"/>
  <c r="C83" i="11"/>
  <c r="C84" i="11"/>
  <c r="C167" i="11"/>
  <c r="C234" i="11"/>
  <c r="C261" i="11"/>
  <c r="C31" i="11"/>
  <c r="C44" i="11"/>
  <c r="C50" i="11"/>
  <c r="C73" i="11"/>
  <c r="C119" i="11"/>
  <c r="C235" i="11"/>
  <c r="C239" i="11"/>
  <c r="C61" i="11"/>
  <c r="C72" i="11"/>
  <c r="C178" i="11"/>
  <c r="C180" i="11"/>
  <c r="C205" i="11"/>
  <c r="C207" i="11"/>
  <c r="C223" i="11"/>
  <c r="C224" i="11"/>
  <c r="C230" i="11"/>
  <c r="C266" i="11"/>
  <c r="C268" i="11"/>
  <c r="C3" i="11"/>
  <c r="C8" i="11"/>
  <c r="C7" i="11"/>
  <c r="C10" i="11"/>
  <c r="C29" i="11"/>
  <c r="C57" i="11"/>
  <c r="C59" i="11"/>
  <c r="C70" i="11"/>
  <c r="C71" i="11"/>
  <c r="C74" i="11"/>
  <c r="C106" i="11"/>
  <c r="C124" i="11"/>
  <c r="C132" i="11"/>
  <c r="C25" i="11"/>
  <c r="C39" i="11"/>
  <c r="C45" i="11"/>
  <c r="C54" i="11"/>
  <c r="C66" i="11"/>
  <c r="C87" i="11"/>
  <c r="C114" i="11"/>
  <c r="C123" i="11"/>
  <c r="C126" i="11"/>
  <c r="C128" i="11"/>
  <c r="C122" i="11"/>
  <c r="C30" i="11"/>
  <c r="C42" i="11"/>
  <c r="C65" i="11"/>
  <c r="C76" i="11"/>
  <c r="C77" i="11"/>
  <c r="C116" i="11"/>
  <c r="C127" i="11"/>
  <c r="C151" i="11"/>
  <c r="C177" i="11"/>
  <c r="C94" i="11"/>
  <c r="C95" i="11"/>
  <c r="C99" i="11"/>
  <c r="C101" i="11"/>
  <c r="C108" i="11"/>
  <c r="C109" i="11"/>
  <c r="C110" i="11"/>
  <c r="C111" i="11"/>
  <c r="C130" i="11"/>
  <c r="C181" i="11"/>
  <c r="C191" i="11"/>
  <c r="C137" i="11"/>
  <c r="C142" i="11"/>
  <c r="C148" i="11"/>
  <c r="C152" i="11"/>
  <c r="C154" i="11"/>
  <c r="C157" i="11"/>
  <c r="C165" i="11"/>
  <c r="C166" i="11"/>
  <c r="C168" i="11"/>
  <c r="C174" i="11"/>
  <c r="C188" i="11"/>
  <c r="C189" i="11"/>
  <c r="C190" i="11"/>
  <c r="C192" i="11"/>
  <c r="C195" i="11"/>
  <c r="C231" i="11"/>
  <c r="C237" i="11"/>
  <c r="C256" i="11"/>
  <c r="C203" i="11"/>
  <c r="C204" i="11"/>
  <c r="C208" i="11"/>
  <c r="C210" i="11"/>
  <c r="C215" i="11"/>
  <c r="C197" i="11"/>
  <c r="C259" i="11"/>
  <c r="C221" i="11"/>
  <c r="AQ302" i="8"/>
  <c r="AT302" i="1"/>
  <c r="AV302" i="1" s="1"/>
  <c r="AU302" i="8"/>
  <c r="AW302" i="8" s="1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AX304" i="8"/>
  <c r="AS304" i="8"/>
  <c r="AP304" i="8"/>
  <c r="AO304" i="8"/>
  <c r="AN304" i="8"/>
  <c r="AM304" i="8"/>
  <c r="AL304" i="8"/>
  <c r="AK304" i="8"/>
  <c r="AJ304" i="8"/>
  <c r="AI304" i="8"/>
  <c r="AH304" i="8"/>
  <c r="AG304" i="8"/>
  <c r="AF304" i="8"/>
  <c r="AE304" i="8"/>
  <c r="AD304" i="8"/>
  <c r="AC304" i="8"/>
  <c r="AX303" i="8"/>
  <c r="AS303" i="8"/>
  <c r="AP303" i="8"/>
  <c r="AO303" i="8"/>
  <c r="AN303" i="8"/>
  <c r="AM303" i="8"/>
  <c r="AL303" i="8"/>
  <c r="AK303" i="8"/>
  <c r="AJ303" i="8"/>
  <c r="AI303" i="8"/>
  <c r="AH303" i="8"/>
  <c r="AG303" i="8"/>
  <c r="AF303" i="8"/>
  <c r="AE303" i="8"/>
  <c r="AD303" i="8"/>
  <c r="AX301" i="8"/>
  <c r="AS301" i="8"/>
  <c r="AP301" i="8"/>
  <c r="AO301" i="8"/>
  <c r="AN301" i="8"/>
  <c r="AM301" i="8"/>
  <c r="AL301" i="8"/>
  <c r="AK301" i="8"/>
  <c r="AJ301" i="8"/>
  <c r="AI301" i="8"/>
  <c r="AH301" i="8"/>
  <c r="AG301" i="8"/>
  <c r="AF301" i="8"/>
  <c r="AE301" i="8"/>
  <c r="AD301" i="8"/>
  <c r="AX300" i="8"/>
  <c r="AS300" i="8"/>
  <c r="AP300" i="8"/>
  <c r="AO300" i="8"/>
  <c r="AN300" i="8"/>
  <c r="AM300" i="8"/>
  <c r="AL300" i="8"/>
  <c r="AK300" i="8"/>
  <c r="AJ300" i="8"/>
  <c r="AI300" i="8"/>
  <c r="AH300" i="8"/>
  <c r="AG300" i="8"/>
  <c r="AF300" i="8"/>
  <c r="AE300" i="8"/>
  <c r="AD300" i="8"/>
  <c r="AX299" i="8"/>
  <c r="AS299" i="8"/>
  <c r="AP299" i="8"/>
  <c r="AO299" i="8"/>
  <c r="AN299" i="8"/>
  <c r="AM299" i="8"/>
  <c r="AL299" i="8"/>
  <c r="AK299" i="8"/>
  <c r="AJ299" i="8"/>
  <c r="AI299" i="8"/>
  <c r="AH299" i="8"/>
  <c r="AG299" i="8"/>
  <c r="AF299" i="8"/>
  <c r="AE299" i="8"/>
  <c r="AD299" i="8"/>
  <c r="AX298" i="8"/>
  <c r="AS298" i="8"/>
  <c r="AP298" i="8"/>
  <c r="AO298" i="8"/>
  <c r="AN298" i="8"/>
  <c r="AM298" i="8"/>
  <c r="AL298" i="8"/>
  <c r="AK298" i="8"/>
  <c r="AJ298" i="8"/>
  <c r="AI298" i="8"/>
  <c r="AH298" i="8"/>
  <c r="AG298" i="8"/>
  <c r="AF298" i="8"/>
  <c r="AE298" i="8"/>
  <c r="AD298" i="8"/>
  <c r="AC298" i="8"/>
  <c r="AX297" i="8"/>
  <c r="AS297" i="8"/>
  <c r="AP297" i="8"/>
  <c r="AO297" i="8"/>
  <c r="AN297" i="8"/>
  <c r="AM297" i="8"/>
  <c r="AL297" i="8"/>
  <c r="AK297" i="8"/>
  <c r="AJ297" i="8"/>
  <c r="AI297" i="8"/>
  <c r="AH297" i="8"/>
  <c r="AG297" i="8"/>
  <c r="AF297" i="8"/>
  <c r="AE297" i="8"/>
  <c r="AD297" i="8"/>
  <c r="AC297" i="8"/>
  <c r="AX296" i="8"/>
  <c r="AS296" i="8"/>
  <c r="AP296" i="8"/>
  <c r="AO296" i="8"/>
  <c r="AN296" i="8"/>
  <c r="AM296" i="8"/>
  <c r="AL296" i="8"/>
  <c r="AK296" i="8"/>
  <c r="AJ296" i="8"/>
  <c r="AI296" i="8"/>
  <c r="AH296" i="8"/>
  <c r="AG296" i="8"/>
  <c r="AF296" i="8"/>
  <c r="AE296" i="8"/>
  <c r="AD296" i="8"/>
  <c r="AC296" i="8"/>
  <c r="AX295" i="8"/>
  <c r="AS295" i="8"/>
  <c r="AP295" i="8"/>
  <c r="AO295" i="8"/>
  <c r="AN295" i="8"/>
  <c r="AM295" i="8"/>
  <c r="AL295" i="8"/>
  <c r="AK295" i="8"/>
  <c r="AJ295" i="8"/>
  <c r="AI295" i="8"/>
  <c r="AH295" i="8"/>
  <c r="AG295" i="8"/>
  <c r="AF295" i="8"/>
  <c r="AE295" i="8"/>
  <c r="AD295" i="8"/>
  <c r="AC295" i="8"/>
  <c r="AX294" i="8"/>
  <c r="AS294" i="8"/>
  <c r="AP294" i="8"/>
  <c r="AO294" i="8"/>
  <c r="AN294" i="8"/>
  <c r="AM294" i="8"/>
  <c r="AL294" i="8"/>
  <c r="AK294" i="8"/>
  <c r="AJ294" i="8"/>
  <c r="AI294" i="8"/>
  <c r="AH294" i="8"/>
  <c r="AG294" i="8"/>
  <c r="AF294" i="8"/>
  <c r="AE294" i="8"/>
  <c r="AD294" i="8"/>
  <c r="AC294" i="8"/>
  <c r="AX293" i="8"/>
  <c r="AS293" i="8"/>
  <c r="AP293" i="8"/>
  <c r="AO293" i="8"/>
  <c r="AN293" i="8"/>
  <c r="AM293" i="8"/>
  <c r="AL293" i="8"/>
  <c r="AK293" i="8"/>
  <c r="AJ293" i="8"/>
  <c r="AI293" i="8"/>
  <c r="AH293" i="8"/>
  <c r="AG293" i="8"/>
  <c r="AF293" i="8"/>
  <c r="AE293" i="8"/>
  <c r="AD293" i="8"/>
  <c r="AC293" i="8"/>
  <c r="AX292" i="8"/>
  <c r="AS292" i="8"/>
  <c r="AP292" i="8"/>
  <c r="AO292" i="8"/>
  <c r="AN292" i="8"/>
  <c r="AM292" i="8"/>
  <c r="AL292" i="8"/>
  <c r="AK292" i="8"/>
  <c r="AJ292" i="8"/>
  <c r="AI292" i="8"/>
  <c r="AH292" i="8"/>
  <c r="AG292" i="8"/>
  <c r="AF292" i="8"/>
  <c r="AE292" i="8"/>
  <c r="AD292" i="8"/>
  <c r="AC292" i="8"/>
  <c r="AX291" i="8"/>
  <c r="AS291" i="8"/>
  <c r="AP291" i="8"/>
  <c r="AO291" i="8"/>
  <c r="AN291" i="8"/>
  <c r="AM291" i="8"/>
  <c r="AL291" i="8"/>
  <c r="AK291" i="8"/>
  <c r="AJ291" i="8"/>
  <c r="AI291" i="8"/>
  <c r="AH291" i="8"/>
  <c r="AG291" i="8"/>
  <c r="AF291" i="8"/>
  <c r="AE291" i="8"/>
  <c r="AD291" i="8"/>
  <c r="AC291" i="8"/>
  <c r="AX290" i="8"/>
  <c r="AS290" i="8"/>
  <c r="AP290" i="8"/>
  <c r="AO290" i="8"/>
  <c r="AN290" i="8"/>
  <c r="AM290" i="8"/>
  <c r="AL290" i="8"/>
  <c r="AK290" i="8"/>
  <c r="AJ290" i="8"/>
  <c r="AI290" i="8"/>
  <c r="AH290" i="8"/>
  <c r="AG290" i="8"/>
  <c r="AF290" i="8"/>
  <c r="AE290" i="8"/>
  <c r="AD290" i="8"/>
  <c r="AC290" i="8"/>
  <c r="AX289" i="8"/>
  <c r="AS289" i="8"/>
  <c r="AP289" i="8"/>
  <c r="AO289" i="8"/>
  <c r="AN289" i="8"/>
  <c r="AM289" i="8"/>
  <c r="AL289" i="8"/>
  <c r="AK289" i="8"/>
  <c r="AJ289" i="8"/>
  <c r="AI289" i="8"/>
  <c r="AH289" i="8"/>
  <c r="AG289" i="8"/>
  <c r="AF289" i="8"/>
  <c r="AE289" i="8"/>
  <c r="AD289" i="8"/>
  <c r="AC289" i="8"/>
  <c r="AX288" i="8"/>
  <c r="AS288" i="8"/>
  <c r="AP288" i="8"/>
  <c r="AO288" i="8"/>
  <c r="AN288" i="8"/>
  <c r="AM288" i="8"/>
  <c r="AL288" i="8"/>
  <c r="AK288" i="8"/>
  <c r="AJ288" i="8"/>
  <c r="AI288" i="8"/>
  <c r="AH288" i="8"/>
  <c r="AG288" i="8"/>
  <c r="AF288" i="8"/>
  <c r="AE288" i="8"/>
  <c r="AD288" i="8"/>
  <c r="AC288" i="8"/>
  <c r="AX287" i="8"/>
  <c r="AS287" i="8"/>
  <c r="AP287" i="8"/>
  <c r="AO287" i="8"/>
  <c r="AN287" i="8"/>
  <c r="AM287" i="8"/>
  <c r="AL287" i="8"/>
  <c r="AK287" i="8"/>
  <c r="AJ287" i="8"/>
  <c r="AI287" i="8"/>
  <c r="AH287" i="8"/>
  <c r="AG287" i="8"/>
  <c r="AF287" i="8"/>
  <c r="AE287" i="8"/>
  <c r="AD287" i="8"/>
  <c r="AC287" i="8"/>
  <c r="AX286" i="8"/>
  <c r="AS286" i="8"/>
  <c r="AP286" i="8"/>
  <c r="AO286" i="8"/>
  <c r="AN286" i="8"/>
  <c r="AM286" i="8"/>
  <c r="AL286" i="8"/>
  <c r="AK286" i="8"/>
  <c r="AJ286" i="8"/>
  <c r="AI286" i="8"/>
  <c r="AH286" i="8"/>
  <c r="AG286" i="8"/>
  <c r="AF286" i="8"/>
  <c r="AE286" i="8"/>
  <c r="AD286" i="8"/>
  <c r="AC286" i="8"/>
  <c r="AX285" i="8"/>
  <c r="AS285" i="8"/>
  <c r="AP285" i="8"/>
  <c r="AO285" i="8"/>
  <c r="AN285" i="8"/>
  <c r="AM285" i="8"/>
  <c r="AL285" i="8"/>
  <c r="AK285" i="8"/>
  <c r="AJ285" i="8"/>
  <c r="AI285" i="8"/>
  <c r="AH285" i="8"/>
  <c r="AG285" i="8"/>
  <c r="AF285" i="8"/>
  <c r="AE285" i="8"/>
  <c r="AD285" i="8"/>
  <c r="AX284" i="8"/>
  <c r="AS284" i="8"/>
  <c r="AP284" i="8"/>
  <c r="AO284" i="8"/>
  <c r="AN284" i="8"/>
  <c r="AM284" i="8"/>
  <c r="AL284" i="8"/>
  <c r="AK284" i="8"/>
  <c r="AJ284" i="8"/>
  <c r="AI284" i="8"/>
  <c r="AH284" i="8"/>
  <c r="AG284" i="8"/>
  <c r="AF284" i="8"/>
  <c r="AE284" i="8"/>
  <c r="AD284" i="8"/>
  <c r="AC284" i="8"/>
  <c r="AX283" i="8"/>
  <c r="AS283" i="8"/>
  <c r="AP283" i="8"/>
  <c r="AO283" i="8"/>
  <c r="AN283" i="8"/>
  <c r="AM283" i="8"/>
  <c r="AL283" i="8"/>
  <c r="AK283" i="8"/>
  <c r="AJ283" i="8"/>
  <c r="AI283" i="8"/>
  <c r="AH283" i="8"/>
  <c r="AG283" i="8"/>
  <c r="AF283" i="8"/>
  <c r="AE283" i="8"/>
  <c r="AD283" i="8"/>
  <c r="AC283" i="8"/>
  <c r="AX282" i="8"/>
  <c r="AS282" i="8"/>
  <c r="AP282" i="8"/>
  <c r="AO282" i="8"/>
  <c r="AN282" i="8"/>
  <c r="AM282" i="8"/>
  <c r="AL282" i="8"/>
  <c r="AK282" i="8"/>
  <c r="AJ282" i="8"/>
  <c r="AI282" i="8"/>
  <c r="AH282" i="8"/>
  <c r="AG282" i="8"/>
  <c r="AF282" i="8"/>
  <c r="AE282" i="8"/>
  <c r="AD282" i="8"/>
  <c r="AC282" i="8"/>
  <c r="AX281" i="8"/>
  <c r="AS281" i="8"/>
  <c r="AP281" i="8"/>
  <c r="AO281" i="8"/>
  <c r="AN281" i="8"/>
  <c r="AM281" i="8"/>
  <c r="AL281" i="8"/>
  <c r="AK281" i="8"/>
  <c r="AJ281" i="8"/>
  <c r="AI281" i="8"/>
  <c r="AH281" i="8"/>
  <c r="AG281" i="8"/>
  <c r="AF281" i="8"/>
  <c r="AE281" i="8"/>
  <c r="AD281" i="8"/>
  <c r="AX280" i="8"/>
  <c r="AS280" i="8"/>
  <c r="AP280" i="8"/>
  <c r="AO280" i="8"/>
  <c r="AN280" i="8"/>
  <c r="AM280" i="8"/>
  <c r="AL280" i="8"/>
  <c r="AK280" i="8"/>
  <c r="AJ280" i="8"/>
  <c r="AI280" i="8"/>
  <c r="AH280" i="8"/>
  <c r="AG280" i="8"/>
  <c r="AF280" i="8"/>
  <c r="AE280" i="8"/>
  <c r="AD280" i="8"/>
  <c r="AC280" i="8"/>
  <c r="AX279" i="8"/>
  <c r="AS279" i="8"/>
  <c r="AP279" i="8"/>
  <c r="AO279" i="8"/>
  <c r="AN279" i="8"/>
  <c r="AM279" i="8"/>
  <c r="AL279" i="8"/>
  <c r="AK279" i="8"/>
  <c r="AJ279" i="8"/>
  <c r="AI279" i="8"/>
  <c r="AH279" i="8"/>
  <c r="AG279" i="8"/>
  <c r="AF279" i="8"/>
  <c r="AE279" i="8"/>
  <c r="AD279" i="8"/>
  <c r="AC279" i="8"/>
  <c r="AX278" i="8"/>
  <c r="AS278" i="8"/>
  <c r="AP278" i="8"/>
  <c r="AO278" i="8"/>
  <c r="AN278" i="8"/>
  <c r="AM278" i="8"/>
  <c r="AL278" i="8"/>
  <c r="AK278" i="8"/>
  <c r="AJ278" i="8"/>
  <c r="AI278" i="8"/>
  <c r="AH278" i="8"/>
  <c r="AG278" i="8"/>
  <c r="AF278" i="8"/>
  <c r="AE278" i="8"/>
  <c r="AD278" i="8"/>
  <c r="AC278" i="8"/>
  <c r="AX277" i="8"/>
  <c r="AS277" i="8"/>
  <c r="AP277" i="8"/>
  <c r="AO277" i="8"/>
  <c r="AN277" i="8"/>
  <c r="AM277" i="8"/>
  <c r="AL277" i="8"/>
  <c r="AK277" i="8"/>
  <c r="AJ277" i="8"/>
  <c r="AI277" i="8"/>
  <c r="AH277" i="8"/>
  <c r="AG277" i="8"/>
  <c r="AF277" i="8"/>
  <c r="AE277" i="8"/>
  <c r="AD277" i="8"/>
  <c r="AC277" i="8"/>
  <c r="AB273" i="8"/>
  <c r="AB275" i="8" s="1"/>
  <c r="AA273" i="8"/>
  <c r="AA275" i="8" s="1"/>
  <c r="Z273" i="8"/>
  <c r="Z275" i="8" s="1"/>
  <c r="Y273" i="8"/>
  <c r="Y275" i="8" s="1"/>
  <c r="X273" i="8"/>
  <c r="X275" i="8" s="1"/>
  <c r="W273" i="8"/>
  <c r="W275" i="8" s="1"/>
  <c r="V273" i="8"/>
  <c r="V275" i="8" s="1"/>
  <c r="U273" i="8"/>
  <c r="U275" i="8" s="1"/>
  <c r="T273" i="8"/>
  <c r="T275" i="8" s="1"/>
  <c r="S273" i="8"/>
  <c r="S275" i="8" s="1"/>
  <c r="R273" i="8"/>
  <c r="R275" i="8" s="1"/>
  <c r="Q273" i="8"/>
  <c r="Q275" i="8" s="1"/>
  <c r="P273" i="8"/>
  <c r="P275" i="8" s="1"/>
  <c r="O273" i="8"/>
  <c r="O275" i="8" s="1"/>
  <c r="N273" i="8"/>
  <c r="N275" i="8" s="1"/>
  <c r="M273" i="8"/>
  <c r="M275" i="8" s="1"/>
  <c r="L273" i="8"/>
  <c r="L275" i="8" s="1"/>
  <c r="K273" i="8"/>
  <c r="K275" i="8" s="1"/>
  <c r="J273" i="8"/>
  <c r="J275" i="8" s="1"/>
  <c r="I273" i="8"/>
  <c r="I275" i="8" s="1"/>
  <c r="H273" i="8"/>
  <c r="H275" i="8" s="1"/>
  <c r="G273" i="8"/>
  <c r="G275" i="8" s="1"/>
  <c r="F273" i="8"/>
  <c r="F275" i="8" s="1"/>
  <c r="E273" i="8"/>
  <c r="E275" i="8" s="1"/>
  <c r="D273" i="8"/>
  <c r="AB272" i="8"/>
  <c r="AA272" i="8"/>
  <c r="Z272" i="8"/>
  <c r="Y272" i="8"/>
  <c r="X272" i="8"/>
  <c r="W272" i="8"/>
  <c r="V272" i="8"/>
  <c r="U272" i="8"/>
  <c r="T272" i="8"/>
  <c r="S272" i="8"/>
  <c r="R272" i="8"/>
  <c r="Q272" i="8"/>
  <c r="P272" i="8"/>
  <c r="O272" i="8"/>
  <c r="N272" i="8"/>
  <c r="M272" i="8"/>
  <c r="L272" i="8"/>
  <c r="K272" i="8"/>
  <c r="J272" i="8"/>
  <c r="I272" i="8"/>
  <c r="H272" i="8"/>
  <c r="G272" i="8"/>
  <c r="F272" i="8"/>
  <c r="E272" i="8"/>
  <c r="D272" i="8"/>
  <c r="AX13" i="8"/>
  <c r="AS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X111" i="8"/>
  <c r="AS111" i="8"/>
  <c r="AO111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X82" i="8"/>
  <c r="AS82" i="8"/>
  <c r="AO82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C82" i="8" s="1"/>
  <c r="AX165" i="8"/>
  <c r="AS165" i="8"/>
  <c r="AP165" i="8"/>
  <c r="AN165" i="8"/>
  <c r="AM165" i="8"/>
  <c r="AL165" i="8"/>
  <c r="AK165" i="8"/>
  <c r="AJ165" i="8"/>
  <c r="AI165" i="8"/>
  <c r="AH165" i="8"/>
  <c r="AG165" i="8"/>
  <c r="AF165" i="8"/>
  <c r="AE165" i="8"/>
  <c r="AD165" i="8"/>
  <c r="AC165" i="8"/>
  <c r="AX213" i="8"/>
  <c r="AS213" i="8"/>
  <c r="AP213" i="8"/>
  <c r="AO213" i="8"/>
  <c r="AN213" i="8"/>
  <c r="AL213" i="8"/>
  <c r="AK213" i="8"/>
  <c r="AJ213" i="8"/>
  <c r="AI213" i="8"/>
  <c r="AH213" i="8"/>
  <c r="AG213" i="8"/>
  <c r="AF213" i="8"/>
  <c r="AE213" i="8"/>
  <c r="AD213" i="8"/>
  <c r="AC213" i="8"/>
  <c r="AX97" i="8"/>
  <c r="AS97" i="8"/>
  <c r="AP97" i="8"/>
  <c r="AO97" i="8"/>
  <c r="AN97" i="8"/>
  <c r="AM97" i="8"/>
  <c r="AK97" i="8"/>
  <c r="AJ97" i="8"/>
  <c r="AI97" i="8"/>
  <c r="AH97" i="8"/>
  <c r="AG97" i="8"/>
  <c r="AF97" i="8"/>
  <c r="AE97" i="8"/>
  <c r="AD97" i="8"/>
  <c r="AC97" i="8"/>
  <c r="AX33" i="8"/>
  <c r="AS33" i="8"/>
  <c r="AP33" i="8"/>
  <c r="AO33" i="8"/>
  <c r="AN33" i="8"/>
  <c r="AM33" i="8"/>
  <c r="AK33" i="8"/>
  <c r="AJ33" i="8"/>
  <c r="AI33" i="8"/>
  <c r="AH33" i="8"/>
  <c r="AG33" i="8"/>
  <c r="AF33" i="8"/>
  <c r="AE33" i="8"/>
  <c r="AD33" i="8"/>
  <c r="AC33" i="8"/>
  <c r="C33" i="8" s="1"/>
  <c r="AX162" i="8"/>
  <c r="AS162" i="8"/>
  <c r="AP162" i="8"/>
  <c r="AO162" i="8"/>
  <c r="AN162" i="8"/>
  <c r="AM162" i="8"/>
  <c r="AL162" i="8"/>
  <c r="AK162" i="8"/>
  <c r="AJ162" i="8"/>
  <c r="AH162" i="8"/>
  <c r="AG162" i="8"/>
  <c r="AF162" i="8"/>
  <c r="AE162" i="8"/>
  <c r="AD162" i="8"/>
  <c r="AC162" i="8"/>
  <c r="AX184" i="8"/>
  <c r="AS184" i="8"/>
  <c r="AP184" i="8"/>
  <c r="AO184" i="8"/>
  <c r="AN184" i="8"/>
  <c r="AM184" i="8"/>
  <c r="AL184" i="8"/>
  <c r="AK184" i="8"/>
  <c r="AJ184" i="8"/>
  <c r="AH184" i="8"/>
  <c r="AG184" i="8"/>
  <c r="AF184" i="8"/>
  <c r="AE184" i="8"/>
  <c r="AD184" i="8"/>
  <c r="AC184" i="8"/>
  <c r="AX177" i="8"/>
  <c r="AS177" i="8"/>
  <c r="AP177" i="8"/>
  <c r="AO177" i="8"/>
  <c r="AN177" i="8"/>
  <c r="AM177" i="8"/>
  <c r="AL177" i="8"/>
  <c r="AK177" i="8"/>
  <c r="AJ177" i="8"/>
  <c r="AI177" i="8"/>
  <c r="AH177" i="8"/>
  <c r="AF177" i="8"/>
  <c r="AE177" i="8"/>
  <c r="AD177" i="8"/>
  <c r="AC177" i="8"/>
  <c r="AX60" i="8"/>
  <c r="AS60" i="8"/>
  <c r="AN60" i="8"/>
  <c r="AL60" i="8"/>
  <c r="AK60" i="8"/>
  <c r="AJ60" i="8"/>
  <c r="AG60" i="8"/>
  <c r="AE60" i="8"/>
  <c r="AD60" i="8"/>
  <c r="AC60" i="8"/>
  <c r="AX133" i="8"/>
  <c r="AS133" i="8"/>
  <c r="AP133" i="8"/>
  <c r="AO133" i="8"/>
  <c r="AN133" i="8"/>
  <c r="AM133" i="8"/>
  <c r="AL133" i="8"/>
  <c r="AK133" i="8"/>
  <c r="AJ133" i="8"/>
  <c r="AI133" i="8"/>
  <c r="AE133" i="8"/>
  <c r="AD133" i="8"/>
  <c r="AC133" i="8"/>
  <c r="C133" i="8" s="1"/>
  <c r="AX242" i="8"/>
  <c r="AS242" i="8"/>
  <c r="AO242" i="8"/>
  <c r="AN242" i="8"/>
  <c r="AM242" i="8"/>
  <c r="AL242" i="8"/>
  <c r="AK242" i="8"/>
  <c r="AJ242" i="8"/>
  <c r="AI242" i="8"/>
  <c r="AH242" i="8"/>
  <c r="AG242" i="8"/>
  <c r="AF242" i="8"/>
  <c r="AD242" i="8"/>
  <c r="AC242" i="8"/>
  <c r="AX19" i="8"/>
  <c r="AS19" i="8"/>
  <c r="AP19" i="8"/>
  <c r="AO19" i="8"/>
  <c r="AN19" i="8"/>
  <c r="AM19" i="8"/>
  <c r="AK19" i="8"/>
  <c r="AJ19" i="8"/>
  <c r="AI19" i="8"/>
  <c r="AH19" i="8"/>
  <c r="AG19" i="8"/>
  <c r="AF19" i="8"/>
  <c r="AE19" i="8"/>
  <c r="AC19" i="8"/>
  <c r="C19" i="8" s="1"/>
  <c r="AX187" i="8"/>
  <c r="AS187" i="8"/>
  <c r="AP187" i="8"/>
  <c r="AO187" i="8"/>
  <c r="AN187" i="8"/>
  <c r="AM187" i="8"/>
  <c r="AL187" i="8"/>
  <c r="AK187" i="8"/>
  <c r="AJ187" i="8"/>
  <c r="AI187" i="8"/>
  <c r="AH187" i="8"/>
  <c r="AG187" i="8"/>
  <c r="AF187" i="8"/>
  <c r="AE187" i="8"/>
  <c r="AD187" i="8"/>
  <c r="AC187" i="8"/>
  <c r="C187" i="8" s="1"/>
  <c r="AX151" i="8"/>
  <c r="AS151" i="8"/>
  <c r="AP151" i="8"/>
  <c r="AN151" i="8"/>
  <c r="AM151" i="8"/>
  <c r="AL151" i="8"/>
  <c r="AK151" i="8"/>
  <c r="AJ151" i="8"/>
  <c r="AI151" i="8"/>
  <c r="AH151" i="8"/>
  <c r="AG151" i="8"/>
  <c r="AF151" i="8"/>
  <c r="AE151" i="8"/>
  <c r="AD151" i="8"/>
  <c r="AC151" i="8"/>
  <c r="AX136" i="8"/>
  <c r="AS136" i="8"/>
  <c r="AP136" i="8"/>
  <c r="AO136" i="8"/>
  <c r="AN136" i="8"/>
  <c r="AM136" i="8"/>
  <c r="AL136" i="8"/>
  <c r="AK136" i="8"/>
  <c r="AJ136" i="8"/>
  <c r="AI136" i="8"/>
  <c r="AH136" i="8"/>
  <c r="AG136" i="8"/>
  <c r="AF136" i="8"/>
  <c r="AE136" i="8"/>
  <c r="AD136" i="8"/>
  <c r="AC136" i="8"/>
  <c r="AX125" i="8"/>
  <c r="AS125" i="8"/>
  <c r="AP125" i="8"/>
  <c r="AO125" i="8"/>
  <c r="AN125" i="8"/>
  <c r="AM125" i="8"/>
  <c r="AL125" i="8"/>
  <c r="AK125" i="8"/>
  <c r="AJ125" i="8"/>
  <c r="AI125" i="8"/>
  <c r="AH125" i="8"/>
  <c r="AG125" i="8"/>
  <c r="AF125" i="8"/>
  <c r="AE125" i="8"/>
  <c r="AD125" i="8"/>
  <c r="AC125" i="8"/>
  <c r="AX62" i="8"/>
  <c r="AS62" i="8"/>
  <c r="AP62" i="8"/>
  <c r="AO62" i="8"/>
  <c r="AM62" i="8"/>
  <c r="AL62" i="8"/>
  <c r="AK62" i="8"/>
  <c r="AJ62" i="8"/>
  <c r="AI62" i="8"/>
  <c r="AH62" i="8"/>
  <c r="AG62" i="8"/>
  <c r="AF62" i="8"/>
  <c r="AE62" i="8"/>
  <c r="AD62" i="8"/>
  <c r="AC62" i="8"/>
  <c r="AX57" i="8"/>
  <c r="AS57" i="8"/>
  <c r="AP57" i="8"/>
  <c r="AO57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X53" i="8"/>
  <c r="AS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X264" i="8"/>
  <c r="AS264" i="8"/>
  <c r="AP264" i="8"/>
  <c r="AO264" i="8"/>
  <c r="AN264" i="8"/>
  <c r="AM264" i="8"/>
  <c r="AL264" i="8"/>
  <c r="AK264" i="8"/>
  <c r="AJ264" i="8"/>
  <c r="AI264" i="8"/>
  <c r="AH264" i="8"/>
  <c r="AG264" i="8"/>
  <c r="AF264" i="8"/>
  <c r="AE264" i="8"/>
  <c r="AD264" i="8"/>
  <c r="AC264" i="8"/>
  <c r="AX192" i="8"/>
  <c r="AS192" i="8"/>
  <c r="AP192" i="8"/>
  <c r="AO192" i="8"/>
  <c r="AN192" i="8"/>
  <c r="AM192" i="8"/>
  <c r="AK192" i="8"/>
  <c r="AJ192" i="8"/>
  <c r="AI192" i="8"/>
  <c r="AH192" i="8"/>
  <c r="AG192" i="8"/>
  <c r="AF192" i="8"/>
  <c r="AE192" i="8"/>
  <c r="AD192" i="8"/>
  <c r="AC192" i="8"/>
  <c r="AX181" i="8"/>
  <c r="AS181" i="8"/>
  <c r="AP181" i="8"/>
  <c r="AO181" i="8"/>
  <c r="AN181" i="8"/>
  <c r="AM181" i="8"/>
  <c r="AL181" i="8"/>
  <c r="AK181" i="8"/>
  <c r="AJ181" i="8"/>
  <c r="AI181" i="8"/>
  <c r="AH181" i="8"/>
  <c r="AG181" i="8"/>
  <c r="AF181" i="8"/>
  <c r="AC181" i="8"/>
  <c r="AX168" i="8"/>
  <c r="AS168" i="8"/>
  <c r="AP168" i="8"/>
  <c r="AF168" i="8"/>
  <c r="AE168" i="8"/>
  <c r="AD168" i="8"/>
  <c r="AC168" i="8"/>
  <c r="AX140" i="8"/>
  <c r="AS140" i="8"/>
  <c r="AP140" i="8"/>
  <c r="AO140" i="8"/>
  <c r="AN140" i="8"/>
  <c r="AM140" i="8"/>
  <c r="AL140" i="8"/>
  <c r="AK140" i="8"/>
  <c r="AJ140" i="8"/>
  <c r="AI140" i="8"/>
  <c r="AH140" i="8"/>
  <c r="AF140" i="8"/>
  <c r="AE140" i="8"/>
  <c r="AD140" i="8"/>
  <c r="AC140" i="8"/>
  <c r="AX76" i="8"/>
  <c r="AS76" i="8"/>
  <c r="AP76" i="8"/>
  <c r="AO76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X268" i="8"/>
  <c r="AS268" i="8"/>
  <c r="AP268" i="8"/>
  <c r="AO268" i="8"/>
  <c r="AN268" i="8"/>
  <c r="AM268" i="8"/>
  <c r="AL268" i="8"/>
  <c r="AK268" i="8"/>
  <c r="AJ268" i="8"/>
  <c r="AH268" i="8"/>
  <c r="AG268" i="8"/>
  <c r="AF268" i="8"/>
  <c r="AE268" i="8"/>
  <c r="AD268" i="8"/>
  <c r="AC268" i="8"/>
  <c r="C268" i="8" s="1"/>
  <c r="AX240" i="8"/>
  <c r="AS240" i="8"/>
  <c r="AO240" i="8"/>
  <c r="AN240" i="8"/>
  <c r="AM240" i="8"/>
  <c r="AL240" i="8"/>
  <c r="AK240" i="8"/>
  <c r="AJ240" i="8"/>
  <c r="AI240" i="8"/>
  <c r="AH240" i="8"/>
  <c r="AG240" i="8"/>
  <c r="AF240" i="8"/>
  <c r="AE240" i="8"/>
  <c r="AD240" i="8"/>
  <c r="AX194" i="8"/>
  <c r="AS194" i="8"/>
  <c r="AJ194" i="8"/>
  <c r="AI194" i="8"/>
  <c r="AH194" i="8"/>
  <c r="AG194" i="8"/>
  <c r="AF194" i="8"/>
  <c r="AE194" i="8"/>
  <c r="AC194" i="8"/>
  <c r="AX127" i="8"/>
  <c r="AS127" i="8"/>
  <c r="AP127" i="8"/>
  <c r="AO127" i="8"/>
  <c r="AN127" i="8"/>
  <c r="AM127" i="8"/>
  <c r="AL127" i="8"/>
  <c r="AK127" i="8"/>
  <c r="AJ127" i="8"/>
  <c r="AI127" i="8"/>
  <c r="AH127" i="8"/>
  <c r="AG127" i="8"/>
  <c r="AE127" i="8"/>
  <c r="AD127" i="8"/>
  <c r="AC127" i="8"/>
  <c r="AX52" i="8"/>
  <c r="AS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X42" i="8"/>
  <c r="AS42" i="8"/>
  <c r="AP42" i="8"/>
  <c r="AO42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X234" i="8"/>
  <c r="AS234" i="8"/>
  <c r="AP234" i="8"/>
  <c r="AO234" i="8"/>
  <c r="AN234" i="8"/>
  <c r="AM234" i="8"/>
  <c r="AL234" i="8"/>
  <c r="AK234" i="8"/>
  <c r="AJ234" i="8"/>
  <c r="AI234" i="8"/>
  <c r="AH234" i="8"/>
  <c r="AG234" i="8"/>
  <c r="AE234" i="8"/>
  <c r="AD234" i="8"/>
  <c r="AC234" i="8"/>
  <c r="AX212" i="8"/>
  <c r="AS212" i="8"/>
  <c r="AP212" i="8"/>
  <c r="AN212" i="8"/>
  <c r="AM212" i="8"/>
  <c r="AL212" i="8"/>
  <c r="AJ212" i="8"/>
  <c r="AI212" i="8"/>
  <c r="AH212" i="8"/>
  <c r="AG212" i="8"/>
  <c r="AF212" i="8"/>
  <c r="AE212" i="8"/>
  <c r="AD212" i="8"/>
  <c r="AC212" i="8"/>
  <c r="AX79" i="8"/>
  <c r="AS79" i="8"/>
  <c r="AP79" i="8"/>
  <c r="AO79" i="8"/>
  <c r="AN79" i="8"/>
  <c r="AM79" i="8"/>
  <c r="AL79" i="8"/>
  <c r="AK79" i="8"/>
  <c r="AI79" i="8"/>
  <c r="AH79" i="8"/>
  <c r="AG79" i="8"/>
  <c r="AF79" i="8"/>
  <c r="AE79" i="8"/>
  <c r="AD79" i="8"/>
  <c r="AC79" i="8"/>
  <c r="AX28" i="8"/>
  <c r="AS28" i="8"/>
  <c r="AP28" i="8"/>
  <c r="AO28" i="8"/>
  <c r="AN28" i="8"/>
  <c r="AM28" i="8"/>
  <c r="AL28" i="8"/>
  <c r="AK28" i="8"/>
  <c r="AJ28" i="8"/>
  <c r="AI28" i="8"/>
  <c r="AH28" i="8"/>
  <c r="AF28" i="8"/>
  <c r="AE28" i="8"/>
  <c r="AD28" i="8"/>
  <c r="AC28" i="8"/>
  <c r="AX21" i="8"/>
  <c r="AS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X11" i="8"/>
  <c r="AS11" i="8"/>
  <c r="AP11" i="8"/>
  <c r="AO11" i="8"/>
  <c r="AN11" i="8"/>
  <c r="AM11" i="8"/>
  <c r="AL11" i="8"/>
  <c r="AK11" i="8"/>
  <c r="AJ11" i="8"/>
  <c r="AI11" i="8"/>
  <c r="AH11" i="8"/>
  <c r="AF11" i="8"/>
  <c r="AD11" i="8"/>
  <c r="AC11" i="8"/>
  <c r="AX233" i="8"/>
  <c r="AS233" i="8"/>
  <c r="AP233" i="8"/>
  <c r="AO233" i="8"/>
  <c r="AN233" i="8"/>
  <c r="AM233" i="8"/>
  <c r="AL233" i="8"/>
  <c r="AK233" i="8"/>
  <c r="AJ233" i="8"/>
  <c r="AI233" i="8"/>
  <c r="AH233" i="8"/>
  <c r="AG233" i="8"/>
  <c r="AF233" i="8"/>
  <c r="AE233" i="8"/>
  <c r="AD233" i="8"/>
  <c r="AC233" i="8"/>
  <c r="AX218" i="8"/>
  <c r="AS218" i="8"/>
  <c r="AP218" i="8"/>
  <c r="AO218" i="8"/>
  <c r="AN218" i="8"/>
  <c r="AM218" i="8"/>
  <c r="AJ218" i="8"/>
  <c r="AI218" i="8"/>
  <c r="AG218" i="8"/>
  <c r="AC218" i="8"/>
  <c r="AX200" i="8"/>
  <c r="AS200" i="8"/>
  <c r="AO200" i="8"/>
  <c r="AN200" i="8"/>
  <c r="AM200" i="8"/>
  <c r="AL200" i="8"/>
  <c r="AK200" i="8"/>
  <c r="AJ200" i="8"/>
  <c r="AI200" i="8"/>
  <c r="AH200" i="8"/>
  <c r="AG200" i="8"/>
  <c r="AF200" i="8"/>
  <c r="AE200" i="8"/>
  <c r="AD200" i="8"/>
  <c r="AC200" i="8"/>
  <c r="C200" i="8" s="1"/>
  <c r="AX198" i="8"/>
  <c r="AS198" i="8"/>
  <c r="AP198" i="8"/>
  <c r="AO198" i="8"/>
  <c r="AN198" i="8"/>
  <c r="AM198" i="8"/>
  <c r="AL198" i="8"/>
  <c r="AK198" i="8"/>
  <c r="AJ198" i="8"/>
  <c r="AI198" i="8"/>
  <c r="AH198" i="8"/>
  <c r="AG198" i="8"/>
  <c r="AF198" i="8"/>
  <c r="AE198" i="8"/>
  <c r="AD198" i="8"/>
  <c r="AC198" i="8"/>
  <c r="C198" i="8" s="1"/>
  <c r="AX145" i="8"/>
  <c r="AS145" i="8"/>
  <c r="AP145" i="8"/>
  <c r="AO145" i="8"/>
  <c r="AN145" i="8"/>
  <c r="AM145" i="8"/>
  <c r="AL145" i="8"/>
  <c r="AK145" i="8"/>
  <c r="AJ145" i="8"/>
  <c r="AI145" i="8"/>
  <c r="AH145" i="8"/>
  <c r="AG145" i="8"/>
  <c r="AF145" i="8"/>
  <c r="AE145" i="8"/>
  <c r="AD145" i="8"/>
  <c r="AC145" i="8"/>
  <c r="C145" i="8" s="1"/>
  <c r="AX269" i="8"/>
  <c r="AS269" i="8"/>
  <c r="AP269" i="8"/>
  <c r="AO269" i="8"/>
  <c r="AN269" i="8"/>
  <c r="AM269" i="8"/>
  <c r="AL269" i="8"/>
  <c r="AK269" i="8"/>
  <c r="AJ269" i="8"/>
  <c r="AI269" i="8"/>
  <c r="AH269" i="8"/>
  <c r="AG269" i="8"/>
  <c r="AF269" i="8"/>
  <c r="AE269" i="8"/>
  <c r="AD269" i="8"/>
  <c r="AC269" i="8"/>
  <c r="C269" i="8" s="1"/>
  <c r="AX237" i="8"/>
  <c r="AS237" i="8"/>
  <c r="AP237" i="8"/>
  <c r="AO237" i="8"/>
  <c r="AN237" i="8"/>
  <c r="AL237" i="8"/>
  <c r="AK237" i="8"/>
  <c r="AJ237" i="8"/>
  <c r="AI237" i="8"/>
  <c r="AH237" i="8"/>
  <c r="AG237" i="8"/>
  <c r="AF237" i="8"/>
  <c r="AD237" i="8"/>
  <c r="AC237" i="8"/>
  <c r="AX226" i="8"/>
  <c r="AS226" i="8"/>
  <c r="AP226" i="8"/>
  <c r="AO226" i="8"/>
  <c r="AN226" i="8"/>
  <c r="AM226" i="8"/>
  <c r="AL226" i="8"/>
  <c r="AK226" i="8"/>
  <c r="AJ226" i="8"/>
  <c r="AI226" i="8"/>
  <c r="AH226" i="8"/>
  <c r="AG226" i="8"/>
  <c r="AF226" i="8"/>
  <c r="AE226" i="8"/>
  <c r="AD226" i="8"/>
  <c r="AC226" i="8"/>
  <c r="AX224" i="8"/>
  <c r="AS224" i="8"/>
  <c r="AO224" i="8"/>
  <c r="AN224" i="8"/>
  <c r="AK224" i="8"/>
  <c r="AI224" i="8"/>
  <c r="AG224" i="8"/>
  <c r="AX64" i="8"/>
  <c r="AS64" i="8"/>
  <c r="AP64" i="8"/>
  <c r="AK64" i="8"/>
  <c r="AJ64" i="8"/>
  <c r="AI64" i="8"/>
  <c r="AH64" i="8"/>
  <c r="AG64" i="8"/>
  <c r="AE64" i="8"/>
  <c r="AC64" i="8"/>
  <c r="AX17" i="8"/>
  <c r="AS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X74" i="8"/>
  <c r="AS74" i="8"/>
  <c r="AP74" i="8"/>
  <c r="AO74" i="8"/>
  <c r="AN74" i="8"/>
  <c r="AM74" i="8"/>
  <c r="AL74" i="8"/>
  <c r="AK74" i="8"/>
  <c r="AJ74" i="8"/>
  <c r="AI74" i="8"/>
  <c r="AG74" i="8"/>
  <c r="AE74" i="8"/>
  <c r="AD74" i="8"/>
  <c r="C74" i="8" s="1"/>
  <c r="AX163" i="8"/>
  <c r="AS163" i="8"/>
  <c r="AP163" i="8"/>
  <c r="AO163" i="8"/>
  <c r="AN163" i="8"/>
  <c r="AM163" i="8"/>
  <c r="AL163" i="8"/>
  <c r="AK163" i="8"/>
  <c r="AJ163" i="8"/>
  <c r="AI163" i="8"/>
  <c r="AH163" i="8"/>
  <c r="AG163" i="8"/>
  <c r="AF163" i="8"/>
  <c r="AE163" i="8"/>
  <c r="AD163" i="8"/>
  <c r="AC163" i="8"/>
  <c r="C163" i="8" s="1"/>
  <c r="AX126" i="8"/>
  <c r="AS126" i="8"/>
  <c r="AP126" i="8"/>
  <c r="AO126" i="8"/>
  <c r="AN126" i="8"/>
  <c r="AM126" i="8"/>
  <c r="AL126" i="8"/>
  <c r="AK126" i="8"/>
  <c r="AJ126" i="8"/>
  <c r="AI126" i="8"/>
  <c r="AH126" i="8"/>
  <c r="AG126" i="8"/>
  <c r="AF126" i="8"/>
  <c r="AE126" i="8"/>
  <c r="AD126" i="8"/>
  <c r="AC126" i="8"/>
  <c r="C126" i="8" s="1"/>
  <c r="AX87" i="8"/>
  <c r="AS87" i="8"/>
  <c r="AP87" i="8"/>
  <c r="AO87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C87" i="8" s="1"/>
  <c r="AX271" i="8"/>
  <c r="AS271" i="8"/>
  <c r="AP271" i="8"/>
  <c r="AO271" i="8"/>
  <c r="AN271" i="8"/>
  <c r="AM271" i="8"/>
  <c r="AL271" i="8"/>
  <c r="AK271" i="8"/>
  <c r="AJ271" i="8"/>
  <c r="AI271" i="8"/>
  <c r="AH271" i="8"/>
  <c r="AG271" i="8"/>
  <c r="AF271" i="8"/>
  <c r="AE271" i="8"/>
  <c r="AD271" i="8"/>
  <c r="AC271" i="8"/>
  <c r="C271" i="8" s="1"/>
  <c r="AX211" i="8"/>
  <c r="AS211" i="8"/>
  <c r="AP211" i="8"/>
  <c r="AO211" i="8"/>
  <c r="AN211" i="8"/>
  <c r="AM211" i="8"/>
  <c r="AK211" i="8"/>
  <c r="AI211" i="8"/>
  <c r="AH211" i="8"/>
  <c r="AG211" i="8"/>
  <c r="AE211" i="8"/>
  <c r="AD211" i="8"/>
  <c r="C211" i="8" s="1"/>
  <c r="AX129" i="8"/>
  <c r="AS129" i="8"/>
  <c r="AP129" i="8"/>
  <c r="AO129" i="8"/>
  <c r="AN129" i="8"/>
  <c r="AM129" i="8"/>
  <c r="AL129" i="8"/>
  <c r="AK129" i="8"/>
  <c r="AH129" i="8"/>
  <c r="AG129" i="8"/>
  <c r="AF129" i="8"/>
  <c r="AE129" i="8"/>
  <c r="AD129" i="8"/>
  <c r="AC129" i="8"/>
  <c r="AX43" i="8"/>
  <c r="AS43" i="8"/>
  <c r="AP43" i="8"/>
  <c r="AO43" i="8"/>
  <c r="AN43" i="8"/>
  <c r="AM43" i="8"/>
  <c r="AL43" i="8"/>
  <c r="AJ43" i="8"/>
  <c r="AI43" i="8"/>
  <c r="AF43" i="8"/>
  <c r="AE43" i="8"/>
  <c r="AD43" i="8"/>
  <c r="AC43" i="8"/>
  <c r="AX34" i="8"/>
  <c r="AS34" i="8"/>
  <c r="AP34" i="8"/>
  <c r="AO34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C34" i="8" s="1"/>
  <c r="AX16" i="8"/>
  <c r="AS16" i="8"/>
  <c r="AP16" i="8"/>
  <c r="AO16" i="8"/>
  <c r="AL16" i="8"/>
  <c r="AK16" i="8"/>
  <c r="AJ16" i="8"/>
  <c r="AI16" i="8"/>
  <c r="AH16" i="8"/>
  <c r="AG16" i="8"/>
  <c r="AF16" i="8"/>
  <c r="AE16" i="8"/>
  <c r="AD16" i="8"/>
  <c r="AC16" i="8"/>
  <c r="AX227" i="8"/>
  <c r="AS227" i="8"/>
  <c r="AN227" i="8"/>
  <c r="AM227" i="8"/>
  <c r="AJ227" i="8"/>
  <c r="AH227" i="8"/>
  <c r="AF227" i="8"/>
  <c r="AC227" i="8"/>
  <c r="AX195" i="8"/>
  <c r="AS195" i="8"/>
  <c r="AP195" i="8"/>
  <c r="AO195" i="8"/>
  <c r="AN195" i="8"/>
  <c r="AM195" i="8"/>
  <c r="AL195" i="8"/>
  <c r="AK195" i="8"/>
  <c r="AJ195" i="8"/>
  <c r="AI195" i="8"/>
  <c r="AH195" i="8"/>
  <c r="AG195" i="8"/>
  <c r="AF195" i="8"/>
  <c r="AE195" i="8"/>
  <c r="AC195" i="8"/>
  <c r="AX10" i="8"/>
  <c r="AS10" i="8"/>
  <c r="AP10" i="8"/>
  <c r="AO10" i="8"/>
  <c r="AL10" i="8"/>
  <c r="AH10" i="8"/>
  <c r="AE10" i="8"/>
  <c r="AC10" i="8"/>
  <c r="C10" i="8" s="1"/>
  <c r="AX90" i="8"/>
  <c r="AS90" i="8"/>
  <c r="AP90" i="8"/>
  <c r="AO90" i="8"/>
  <c r="AN90" i="8"/>
  <c r="AM90" i="8"/>
  <c r="AL90" i="8"/>
  <c r="AK90" i="8"/>
  <c r="AI90" i="8"/>
  <c r="AH90" i="8"/>
  <c r="AG90" i="8"/>
  <c r="AE90" i="8"/>
  <c r="AD90" i="8"/>
  <c r="AC90" i="8"/>
  <c r="AX253" i="8"/>
  <c r="AS253" i="8"/>
  <c r="AX210" i="8"/>
  <c r="AS210" i="8"/>
  <c r="AP210" i="8"/>
  <c r="AI210" i="8"/>
  <c r="AG210" i="8"/>
  <c r="AX69" i="8"/>
  <c r="AS69" i="8"/>
  <c r="AO69" i="8"/>
  <c r="AN69" i="8"/>
  <c r="AM69" i="8"/>
  <c r="AL69" i="8"/>
  <c r="AK69" i="8"/>
  <c r="AJ69" i="8"/>
  <c r="AI69" i="8"/>
  <c r="AX207" i="8"/>
  <c r="AS207" i="8"/>
  <c r="AP207" i="8"/>
  <c r="AN207" i="8"/>
  <c r="AM207" i="8"/>
  <c r="AL207" i="8"/>
  <c r="AK207" i="8"/>
  <c r="AJ207" i="8"/>
  <c r="AI207" i="8"/>
  <c r="AH207" i="8"/>
  <c r="AG207" i="8"/>
  <c r="AD207" i="8"/>
  <c r="AC207" i="8"/>
  <c r="AX171" i="8"/>
  <c r="AS171" i="8"/>
  <c r="AP171" i="8"/>
  <c r="AO171" i="8"/>
  <c r="AN171" i="8"/>
  <c r="AM171" i="8"/>
  <c r="AL171" i="8"/>
  <c r="AK171" i="8"/>
  <c r="AJ171" i="8"/>
  <c r="AI171" i="8"/>
  <c r="AH171" i="8"/>
  <c r="AG171" i="8"/>
  <c r="AF171" i="8"/>
  <c r="AE171" i="8"/>
  <c r="AD171" i="8"/>
  <c r="AC171" i="8"/>
  <c r="AX257" i="8"/>
  <c r="AS257" i="8"/>
  <c r="AP257" i="8"/>
  <c r="AO257" i="8"/>
  <c r="AM257" i="8"/>
  <c r="AL257" i="8"/>
  <c r="AK257" i="8"/>
  <c r="AJ257" i="8"/>
  <c r="AH257" i="8"/>
  <c r="AG257" i="8"/>
  <c r="AF257" i="8"/>
  <c r="AE257" i="8"/>
  <c r="AC257" i="8"/>
  <c r="AX68" i="8"/>
  <c r="AS68" i="8"/>
  <c r="AL68" i="8"/>
  <c r="AK68" i="8"/>
  <c r="AD68" i="8"/>
  <c r="AX61" i="8"/>
  <c r="AS61" i="8"/>
  <c r="AO61" i="8"/>
  <c r="AN61" i="8"/>
  <c r="AM61" i="8"/>
  <c r="AK61" i="8"/>
  <c r="AJ61" i="8"/>
  <c r="AI61" i="8"/>
  <c r="AF61" i="8"/>
  <c r="AE61" i="8"/>
  <c r="AD61" i="8"/>
  <c r="AC61" i="8"/>
  <c r="AX32" i="8"/>
  <c r="AS32" i="8"/>
  <c r="AP32" i="8"/>
  <c r="AO32" i="8"/>
  <c r="AM32" i="8"/>
  <c r="AK32" i="8"/>
  <c r="AJ32" i="8"/>
  <c r="AH32" i="8"/>
  <c r="AF32" i="8"/>
  <c r="AC32" i="8"/>
  <c r="AX130" i="8"/>
  <c r="AS130" i="8"/>
  <c r="AG130" i="8"/>
  <c r="C130" i="8" s="1"/>
  <c r="AX9" i="8"/>
  <c r="AS9" i="8"/>
  <c r="AP9" i="8"/>
  <c r="AN9" i="8"/>
  <c r="AM9" i="8"/>
  <c r="AK9" i="8"/>
  <c r="AJ9" i="8"/>
  <c r="AH9" i="8"/>
  <c r="AF9" i="8"/>
  <c r="AE9" i="8"/>
  <c r="AX131" i="8"/>
  <c r="AS131" i="8"/>
  <c r="AE131" i="8"/>
  <c r="C131" i="8" s="1"/>
  <c r="AX109" i="8"/>
  <c r="AS109" i="8"/>
  <c r="AM109" i="8"/>
  <c r="AL109" i="8"/>
  <c r="AJ109" i="8"/>
  <c r="AH109" i="8"/>
  <c r="AE109" i="8"/>
  <c r="AX183" i="8"/>
  <c r="AS183" i="8"/>
  <c r="AP183" i="8"/>
  <c r="AO183" i="8"/>
  <c r="AM183" i="8"/>
  <c r="AL183" i="8"/>
  <c r="AJ183" i="8"/>
  <c r="AI183" i="8"/>
  <c r="AG183" i="8"/>
  <c r="AF183" i="8"/>
  <c r="AE183" i="8"/>
  <c r="AD183" i="8"/>
  <c r="AC183" i="8"/>
  <c r="AX6" i="8"/>
  <c r="AS6" i="8"/>
  <c r="AP6" i="8"/>
  <c r="AO6" i="8"/>
  <c r="AN6" i="8"/>
  <c r="AM6" i="8"/>
  <c r="AL6" i="8"/>
  <c r="AK6" i="8"/>
  <c r="AJ6" i="8"/>
  <c r="AI6" i="8"/>
  <c r="AH6" i="8"/>
  <c r="AG6" i="8"/>
  <c r="AE6" i="8"/>
  <c r="AD6" i="8"/>
  <c r="AC6" i="8"/>
  <c r="AX107" i="8"/>
  <c r="AS107" i="8"/>
  <c r="AP107" i="8"/>
  <c r="AO107" i="8"/>
  <c r="AM107" i="8"/>
  <c r="AL107" i="8"/>
  <c r="AK107" i="8"/>
  <c r="AJ107" i="8"/>
  <c r="AH107" i="8"/>
  <c r="AF107" i="8"/>
  <c r="AC107" i="8"/>
  <c r="AX84" i="8"/>
  <c r="AS84" i="8"/>
  <c r="AX263" i="8"/>
  <c r="AS263" i="8"/>
  <c r="AN263" i="8"/>
  <c r="AM263" i="8"/>
  <c r="AL263" i="8"/>
  <c r="AK263" i="8"/>
  <c r="AJ263" i="8"/>
  <c r="AH263" i="8"/>
  <c r="AG263" i="8"/>
  <c r="AF263" i="8"/>
  <c r="AE263" i="8"/>
  <c r="AD263" i="8"/>
  <c r="AC263" i="8"/>
  <c r="AX135" i="8"/>
  <c r="AS135" i="8"/>
  <c r="AP135" i="8"/>
  <c r="AO135" i="8"/>
  <c r="AN135" i="8"/>
  <c r="AM135" i="8"/>
  <c r="AL135" i="8"/>
  <c r="AK135" i="8"/>
  <c r="AJ135" i="8"/>
  <c r="AI135" i="8"/>
  <c r="AG135" i="8"/>
  <c r="AD135" i="8"/>
  <c r="AC135" i="8"/>
  <c r="AX104" i="8"/>
  <c r="AS104" i="8"/>
  <c r="AO104" i="8"/>
  <c r="AN104" i="8"/>
  <c r="AK104" i="8"/>
  <c r="AJ104" i="8"/>
  <c r="AC104" i="8"/>
  <c r="AX208" i="8"/>
  <c r="AS208" i="8"/>
  <c r="AP208" i="8"/>
  <c r="AO208" i="8"/>
  <c r="AM208" i="8"/>
  <c r="AL208" i="8"/>
  <c r="AK208" i="8"/>
  <c r="AI208" i="8"/>
  <c r="AH208" i="8"/>
  <c r="AG208" i="8"/>
  <c r="AE208" i="8"/>
  <c r="AC208" i="8"/>
  <c r="AX206" i="8"/>
  <c r="AS206" i="8"/>
  <c r="AM206" i="8"/>
  <c r="AL206" i="8"/>
  <c r="AJ206" i="8"/>
  <c r="AI206" i="8"/>
  <c r="AC206" i="8"/>
  <c r="AX119" i="8"/>
  <c r="AS119" i="8"/>
  <c r="AO119" i="8"/>
  <c r="AK119" i="8"/>
  <c r="AJ119" i="8"/>
  <c r="AI119" i="8"/>
  <c r="AC119" i="8"/>
  <c r="AX262" i="8"/>
  <c r="AS262" i="8"/>
  <c r="AN262" i="8"/>
  <c r="AL262" i="8"/>
  <c r="AK262" i="8"/>
  <c r="AJ262" i="8"/>
  <c r="AI262" i="8"/>
  <c r="AD262" i="8"/>
  <c r="AX75" i="8"/>
  <c r="AS75" i="8"/>
  <c r="AO75" i="8"/>
  <c r="AE75" i="8"/>
  <c r="C75" i="8" s="1"/>
  <c r="AX238" i="8"/>
  <c r="AS238" i="8"/>
  <c r="AE238" i="8"/>
  <c r="C238" i="8" s="1"/>
  <c r="AX48" i="8"/>
  <c r="AS48" i="8"/>
  <c r="AL48" i="8"/>
  <c r="C48" i="8" s="1"/>
  <c r="AX154" i="8"/>
  <c r="AS154" i="8"/>
  <c r="AO154" i="8"/>
  <c r="AN154" i="8"/>
  <c r="AL154" i="8"/>
  <c r="AI154" i="8"/>
  <c r="AH154" i="8"/>
  <c r="AE154" i="8"/>
  <c r="AD154" i="8"/>
  <c r="AX83" i="8"/>
  <c r="AS83" i="8"/>
  <c r="AO83" i="8"/>
  <c r="AN83" i="8"/>
  <c r="AG83" i="8"/>
  <c r="AX180" i="8"/>
  <c r="AS180" i="8"/>
  <c r="AP180" i="8"/>
  <c r="AO180" i="8"/>
  <c r="AM180" i="8"/>
  <c r="AL180" i="8"/>
  <c r="AK180" i="8"/>
  <c r="AJ180" i="8"/>
  <c r="AH180" i="8"/>
  <c r="AE180" i="8"/>
  <c r="AD180" i="8"/>
  <c r="AC180" i="8"/>
  <c r="AX86" i="8"/>
  <c r="AS86" i="8"/>
  <c r="AL86" i="8"/>
  <c r="AI86" i="8"/>
  <c r="AX14" i="8"/>
  <c r="AS14" i="8"/>
  <c r="AX158" i="8"/>
  <c r="AS158" i="8"/>
  <c r="AX122" i="8"/>
  <c r="AS122" i="8"/>
  <c r="AJ122" i="8"/>
  <c r="C122" i="8" s="1"/>
  <c r="AX112" i="8"/>
  <c r="AS112" i="8"/>
  <c r="AC112" i="8"/>
  <c r="C112" i="8" s="1"/>
  <c r="AX186" i="8"/>
  <c r="AS186" i="8"/>
  <c r="AX15" i="8"/>
  <c r="AS15" i="8"/>
  <c r="AX73" i="8"/>
  <c r="AS73" i="8"/>
  <c r="AO73" i="8"/>
  <c r="AL73" i="8"/>
  <c r="AK73" i="8"/>
  <c r="AI73" i="8"/>
  <c r="AF73" i="8"/>
  <c r="AX217" i="8"/>
  <c r="AS217" i="8"/>
  <c r="AX98" i="8"/>
  <c r="AS98" i="8"/>
  <c r="AN98" i="8"/>
  <c r="AM98" i="8"/>
  <c r="AH98" i="8"/>
  <c r="AE98" i="8"/>
  <c r="AX170" i="8"/>
  <c r="AS170" i="8"/>
  <c r="AK170" i="8"/>
  <c r="AI170" i="8"/>
  <c r="AF170" i="8"/>
  <c r="AE170" i="8"/>
  <c r="AX155" i="8"/>
  <c r="AS155" i="8"/>
  <c r="AJ155" i="8"/>
  <c r="AI155" i="8"/>
  <c r="AX259" i="8"/>
  <c r="AS259" i="8"/>
  <c r="AF259" i="8"/>
  <c r="C259" i="8" s="1"/>
  <c r="AX188" i="8"/>
  <c r="AS188" i="8"/>
  <c r="AE188" i="8"/>
  <c r="C188" i="8" s="1"/>
  <c r="AX93" i="8"/>
  <c r="AS93" i="8"/>
  <c r="AO93" i="8"/>
  <c r="AE93" i="8"/>
  <c r="AX172" i="8"/>
  <c r="AS172" i="8"/>
  <c r="AX102" i="8"/>
  <c r="AS102" i="8"/>
  <c r="AO102" i="8"/>
  <c r="AJ102" i="8"/>
  <c r="AX80" i="8"/>
  <c r="AS80" i="8"/>
  <c r="AH80" i="8"/>
  <c r="C80" i="8" s="1"/>
  <c r="AX63" i="8"/>
  <c r="AS63" i="8"/>
  <c r="AX47" i="8"/>
  <c r="AS47" i="8"/>
  <c r="AO47" i="8"/>
  <c r="AM47" i="8"/>
  <c r="C47" i="8" s="1"/>
  <c r="AX153" i="8"/>
  <c r="AS153" i="8"/>
  <c r="AX5" i="8"/>
  <c r="AS5" i="8"/>
  <c r="B5" i="8"/>
  <c r="AX45" i="8"/>
  <c r="AS45" i="8"/>
  <c r="AP45" i="8"/>
  <c r="AO45" i="8"/>
  <c r="AH45" i="8"/>
  <c r="AX157" i="8"/>
  <c r="AS157" i="8"/>
  <c r="AP157" i="8"/>
  <c r="AL157" i="8"/>
  <c r="AI157" i="8"/>
  <c r="AX148" i="8"/>
  <c r="AS148" i="8"/>
  <c r="AX65" i="8"/>
  <c r="AS65" i="8"/>
  <c r="AX169" i="8"/>
  <c r="AS169" i="8"/>
  <c r="AN169" i="8"/>
  <c r="AK169" i="8"/>
  <c r="AX114" i="8"/>
  <c r="AS114" i="8"/>
  <c r="AM114" i="8"/>
  <c r="C114" i="8" s="1"/>
  <c r="AX81" i="8"/>
  <c r="AS81" i="8"/>
  <c r="AX8" i="8"/>
  <c r="AS8" i="8"/>
  <c r="AX231" i="8"/>
  <c r="AS231" i="8"/>
  <c r="AX267" i="8"/>
  <c r="AS267" i="8"/>
  <c r="AM267" i="8"/>
  <c r="AJ267" i="8"/>
  <c r="AH267" i="8"/>
  <c r="AF267" i="8"/>
  <c r="AE267" i="8"/>
  <c r="AX230" i="8"/>
  <c r="AS230" i="8"/>
  <c r="AX85" i="8"/>
  <c r="AS85" i="8"/>
  <c r="AX72" i="8"/>
  <c r="AS72" i="8"/>
  <c r="AX235" i="8"/>
  <c r="AS235" i="8"/>
  <c r="AX156" i="8"/>
  <c r="AS156" i="8"/>
  <c r="AX117" i="8"/>
  <c r="AS117" i="8"/>
  <c r="AG117" i="8"/>
  <c r="C117" i="8" s="1"/>
  <c r="AX191" i="8"/>
  <c r="AS191" i="8"/>
  <c r="AC191" i="8"/>
  <c r="C191" i="8" s="1"/>
  <c r="AX236" i="8"/>
  <c r="AS236" i="8"/>
  <c r="AX249" i="8"/>
  <c r="AS249" i="8"/>
  <c r="AX160" i="8"/>
  <c r="AS160" i="8"/>
  <c r="AO160" i="8"/>
  <c r="AL160" i="8"/>
  <c r="AI160" i="8"/>
  <c r="AH160" i="8"/>
  <c r="AX31" i="8"/>
  <c r="AS31" i="8"/>
  <c r="AO31" i="8"/>
  <c r="AH31" i="8"/>
  <c r="AX35" i="8"/>
  <c r="AS35" i="8"/>
  <c r="AX193" i="8"/>
  <c r="AS193" i="8"/>
  <c r="AO193" i="8"/>
  <c r="AJ193" i="8"/>
  <c r="AH193" i="8"/>
  <c r="AE193" i="8"/>
  <c r="AX70" i="8"/>
  <c r="AS70" i="8"/>
  <c r="AX166" i="8"/>
  <c r="AS166" i="8"/>
  <c r="AX55" i="8"/>
  <c r="AS55" i="8"/>
  <c r="AX77" i="8"/>
  <c r="AS77" i="8"/>
  <c r="AF77" i="8"/>
  <c r="C77" i="8" s="1"/>
  <c r="AX58" i="8"/>
  <c r="AS58" i="8"/>
  <c r="AX215" i="8"/>
  <c r="AS215" i="8"/>
  <c r="AX106" i="8"/>
  <c r="AS106" i="8"/>
  <c r="AX22" i="8"/>
  <c r="AS22" i="8"/>
  <c r="AX71" i="8"/>
  <c r="AS71" i="8"/>
  <c r="AX44" i="8"/>
  <c r="AS44" i="8"/>
  <c r="AX150" i="8"/>
  <c r="AS150" i="8"/>
  <c r="AX258" i="8"/>
  <c r="AS258" i="8"/>
  <c r="AX255" i="8"/>
  <c r="AS255" i="8"/>
  <c r="AX29" i="8"/>
  <c r="AS29" i="8"/>
  <c r="AX67" i="8"/>
  <c r="AS67" i="8"/>
  <c r="AX92" i="8"/>
  <c r="AS92" i="8"/>
  <c r="AX164" i="8"/>
  <c r="AS164" i="8"/>
  <c r="AX39" i="8"/>
  <c r="AS39" i="8"/>
  <c r="AX128" i="8"/>
  <c r="AS128" i="8"/>
  <c r="AX205" i="8"/>
  <c r="AS205" i="8"/>
  <c r="AX167" i="8"/>
  <c r="AS167" i="8"/>
  <c r="AX134" i="8"/>
  <c r="AS134" i="8"/>
  <c r="AX220" i="8"/>
  <c r="AS220" i="8"/>
  <c r="AX59" i="8"/>
  <c r="AS59" i="8"/>
  <c r="AX219" i="8"/>
  <c r="AS219" i="8"/>
  <c r="AX99" i="8"/>
  <c r="AS99" i="8"/>
  <c r="AX49" i="8"/>
  <c r="AS49" i="8"/>
  <c r="AX113" i="8"/>
  <c r="AS113" i="8"/>
  <c r="AL113" i="8"/>
  <c r="C113" i="8" s="1"/>
  <c r="AX159" i="8"/>
  <c r="AS159" i="8"/>
  <c r="AX50" i="8"/>
  <c r="AS50" i="8"/>
  <c r="AX132" i="8"/>
  <c r="AS132" i="8"/>
  <c r="AX216" i="8"/>
  <c r="AS216" i="8"/>
  <c r="AX239" i="8"/>
  <c r="AS239" i="8"/>
  <c r="AX116" i="8"/>
  <c r="AS116" i="8"/>
  <c r="AX189" i="8"/>
  <c r="AS189" i="8"/>
  <c r="AX256" i="8"/>
  <c r="AS256" i="8"/>
  <c r="AX110" i="8"/>
  <c r="AS110" i="8"/>
  <c r="AX201" i="8"/>
  <c r="AS201" i="8"/>
  <c r="AX51" i="8"/>
  <c r="AS51" i="8"/>
  <c r="AX101" i="8"/>
  <c r="AS101" i="8"/>
  <c r="AX222" i="8"/>
  <c r="AS222" i="8"/>
  <c r="AX78" i="8"/>
  <c r="AS78" i="8"/>
  <c r="AX56" i="8"/>
  <c r="AS56" i="8"/>
  <c r="AX95" i="8"/>
  <c r="AS95" i="8"/>
  <c r="AX146" i="8"/>
  <c r="AS146" i="8"/>
  <c r="AX18" i="8"/>
  <c r="AS18" i="8"/>
  <c r="AX37" i="8"/>
  <c r="AS37" i="8"/>
  <c r="AX261" i="8"/>
  <c r="AS261" i="8"/>
  <c r="AX246" i="8"/>
  <c r="AS246" i="8"/>
  <c r="AX123" i="8"/>
  <c r="AS123" i="8"/>
  <c r="AX36" i="8"/>
  <c r="AS36" i="8"/>
  <c r="AX244" i="8"/>
  <c r="AS244" i="8"/>
  <c r="AX26" i="8"/>
  <c r="AS26" i="8"/>
  <c r="AX103" i="8"/>
  <c r="AS103" i="8"/>
  <c r="AX214" i="8"/>
  <c r="AS214" i="8"/>
  <c r="AX152" i="8"/>
  <c r="AS152" i="8"/>
  <c r="AX147" i="8"/>
  <c r="AS147" i="8"/>
  <c r="AX161" i="8"/>
  <c r="AS161" i="8"/>
  <c r="AX88" i="8"/>
  <c r="AS88" i="8"/>
  <c r="AX247" i="8"/>
  <c r="AS247" i="8"/>
  <c r="AX243" i="8"/>
  <c r="AS243" i="8"/>
  <c r="AX266" i="8"/>
  <c r="AS266" i="8"/>
  <c r="AX223" i="8"/>
  <c r="AS223" i="8"/>
  <c r="AX232" i="8"/>
  <c r="AS232" i="8"/>
  <c r="AX143" i="8"/>
  <c r="AS143" i="8"/>
  <c r="AX260" i="8"/>
  <c r="AS260" i="8"/>
  <c r="AX251" i="8"/>
  <c r="AS251" i="8"/>
  <c r="AX66" i="8"/>
  <c r="AS66" i="8"/>
  <c r="AX108" i="8"/>
  <c r="AS108" i="8"/>
  <c r="AX228" i="8"/>
  <c r="AS228" i="8"/>
  <c r="AX46" i="8"/>
  <c r="AS46" i="8"/>
  <c r="AX209" i="8"/>
  <c r="AS209" i="8"/>
  <c r="AX182" i="8"/>
  <c r="AS182" i="8"/>
  <c r="AX196" i="8"/>
  <c r="AS196" i="8"/>
  <c r="AX190" i="8"/>
  <c r="AS190" i="8"/>
  <c r="AX12" i="8"/>
  <c r="AS12" i="8"/>
  <c r="AX203" i="8"/>
  <c r="AS203" i="8"/>
  <c r="AX91" i="8"/>
  <c r="AS91" i="8"/>
  <c r="AX54" i="8"/>
  <c r="AS54" i="8"/>
  <c r="AX197" i="8"/>
  <c r="AS197" i="8"/>
  <c r="AX254" i="8"/>
  <c r="AS254" i="8"/>
  <c r="AX174" i="8"/>
  <c r="AS174" i="8"/>
  <c r="AX121" i="8"/>
  <c r="AS121" i="8"/>
  <c r="AX252" i="8"/>
  <c r="AS252" i="8"/>
  <c r="AX248" i="8"/>
  <c r="AS248" i="8"/>
  <c r="AX179" i="8"/>
  <c r="AS179" i="8"/>
  <c r="AX173" i="8"/>
  <c r="AS173" i="8"/>
  <c r="AX137" i="8"/>
  <c r="AS137" i="8"/>
  <c r="AX178" i="8"/>
  <c r="AS178" i="8"/>
  <c r="AX139" i="8"/>
  <c r="AS139" i="8"/>
  <c r="AX118" i="8"/>
  <c r="AS118" i="8"/>
  <c r="AX96" i="8"/>
  <c r="AS96" i="8"/>
  <c r="AX27" i="8"/>
  <c r="AS27" i="8"/>
  <c r="AX241" i="8"/>
  <c r="AS241" i="8"/>
  <c r="AX199" i="8"/>
  <c r="AS199" i="8"/>
  <c r="AX176" i="8"/>
  <c r="AS176" i="8"/>
  <c r="AX149" i="8"/>
  <c r="AS149" i="8"/>
  <c r="AX138" i="8"/>
  <c r="AS138" i="8"/>
  <c r="AX115" i="8"/>
  <c r="AS115" i="8"/>
  <c r="AX41" i="8"/>
  <c r="AS41" i="8"/>
  <c r="AX25" i="8"/>
  <c r="AS25" i="8"/>
  <c r="AX7" i="8"/>
  <c r="AS7" i="8"/>
  <c r="AX270" i="8"/>
  <c r="AS270" i="8"/>
  <c r="AX265" i="8"/>
  <c r="AS265" i="8"/>
  <c r="AX225" i="8"/>
  <c r="AS225" i="8"/>
  <c r="AX202" i="8"/>
  <c r="AS202" i="8"/>
  <c r="AX175" i="8"/>
  <c r="AS175" i="8"/>
  <c r="AX120" i="8"/>
  <c r="AS120" i="8"/>
  <c r="AX124" i="8"/>
  <c r="AS124" i="8"/>
  <c r="AX105" i="8"/>
  <c r="AS105" i="8"/>
  <c r="AX23" i="8"/>
  <c r="AS23" i="8"/>
  <c r="AX20" i="8"/>
  <c r="AS20" i="8"/>
  <c r="AX250" i="8"/>
  <c r="AS250" i="8"/>
  <c r="AX245" i="8"/>
  <c r="AS245" i="8"/>
  <c r="AX229" i="8"/>
  <c r="AS229" i="8"/>
  <c r="AX221" i="8"/>
  <c r="AS221" i="8"/>
  <c r="AX204" i="8"/>
  <c r="AS204" i="8"/>
  <c r="AX185" i="8"/>
  <c r="AS185" i="8"/>
  <c r="AX144" i="8"/>
  <c r="AS144" i="8"/>
  <c r="AX142" i="8"/>
  <c r="AS142" i="8"/>
  <c r="AX141" i="8"/>
  <c r="AS141" i="8"/>
  <c r="AX100" i="8"/>
  <c r="AS100" i="8"/>
  <c r="AX94" i="8"/>
  <c r="AS94" i="8"/>
  <c r="AX89" i="8"/>
  <c r="AS89" i="8"/>
  <c r="AX40" i="8"/>
  <c r="AS40" i="8"/>
  <c r="AX38" i="8"/>
  <c r="AS38" i="8"/>
  <c r="AX30" i="8"/>
  <c r="AS30" i="8"/>
  <c r="AX24" i="8"/>
  <c r="AS24" i="8"/>
  <c r="AB276" i="8"/>
  <c r="Z276" i="8"/>
  <c r="X276" i="8"/>
  <c r="T276" i="8"/>
  <c r="P276" i="8"/>
  <c r="L276" i="8"/>
  <c r="H276" i="8"/>
  <c r="AQ3" i="8"/>
  <c r="C4" i="1"/>
  <c r="AU126" i="8"/>
  <c r="AW126" i="8" s="1"/>
  <c r="AU64" i="8"/>
  <c r="AW64" i="8" s="1"/>
  <c r="AU269" i="8"/>
  <c r="AW269" i="8" s="1"/>
  <c r="AU42" i="8"/>
  <c r="AW42" i="8" s="1"/>
  <c r="AQ168" i="8"/>
  <c r="AQ53" i="8"/>
  <c r="AQ136" i="8"/>
  <c r="AQ19" i="8"/>
  <c r="AQ177" i="8"/>
  <c r="AQ97" i="8"/>
  <c r="AQ111" i="8"/>
  <c r="AU226" i="8"/>
  <c r="AW226" i="8" s="1"/>
  <c r="AU198" i="8"/>
  <c r="AW198" i="8" s="1"/>
  <c r="AQ28" i="8"/>
  <c r="AU212" i="8"/>
  <c r="AW212" i="8" s="1"/>
  <c r="AQ90" i="8"/>
  <c r="AQ60" i="8"/>
  <c r="AQ82" i="8"/>
  <c r="AU28" i="8"/>
  <c r="AW28" i="8" s="1"/>
  <c r="AU163" i="8"/>
  <c r="AW163" i="8" s="1"/>
  <c r="AU145" i="8"/>
  <c r="AW145" i="8" s="1"/>
  <c r="AQ52" i="8"/>
  <c r="AU194" i="8"/>
  <c r="AW194" i="8" s="1"/>
  <c r="AU57" i="8"/>
  <c r="AW57" i="8" s="1"/>
  <c r="AU62" i="8"/>
  <c r="AW62" i="8" s="1"/>
  <c r="AU151" i="8"/>
  <c r="AW151" i="8" s="1"/>
  <c r="AQ213" i="8"/>
  <c r="AU10" i="8"/>
  <c r="AW10" i="8" s="1"/>
  <c r="AQ126" i="8"/>
  <c r="AQ64" i="8"/>
  <c r="AU140" i="8"/>
  <c r="AW140" i="8" s="1"/>
  <c r="AU264" i="8"/>
  <c r="AW264" i="8" s="1"/>
  <c r="AU125" i="8"/>
  <c r="AQ133" i="8"/>
  <c r="AQ162" i="8"/>
  <c r="AQ165" i="8"/>
  <c r="AQ195" i="8"/>
  <c r="AQ87" i="8"/>
  <c r="AQ163" i="8"/>
  <c r="AQ237" i="8"/>
  <c r="AQ145" i="8"/>
  <c r="AQ200" i="8"/>
  <c r="AQ21" i="8"/>
  <c r="AQ234" i="8"/>
  <c r="AU76" i="8"/>
  <c r="AW76" i="8" s="1"/>
  <c r="AU192" i="8"/>
  <c r="AW192" i="8" s="1"/>
  <c r="AQ33" i="8"/>
  <c r="AQ34" i="8"/>
  <c r="AQ271" i="8"/>
  <c r="AQ198" i="8"/>
  <c r="AQ11" i="8"/>
  <c r="AU87" i="8"/>
  <c r="AW87" i="8" s="1"/>
  <c r="AU17" i="8"/>
  <c r="AW17" i="8" s="1"/>
  <c r="AU237" i="8"/>
  <c r="AW237" i="8" s="1"/>
  <c r="AU200" i="8"/>
  <c r="AW200" i="8" s="1"/>
  <c r="AU21" i="8"/>
  <c r="AW21" i="8" s="1"/>
  <c r="AQ212" i="8"/>
  <c r="AQ42" i="8"/>
  <c r="AU234" i="8"/>
  <c r="AW234" i="8" s="1"/>
  <c r="AU52" i="8"/>
  <c r="AW52" i="8" s="1"/>
  <c r="AQ192" i="8"/>
  <c r="AQ62" i="8"/>
  <c r="AQ187" i="8"/>
  <c r="F276" i="8"/>
  <c r="AU168" i="8"/>
  <c r="AW168" i="8" s="1"/>
  <c r="AQ181" i="8"/>
  <c r="AU53" i="8"/>
  <c r="AW53" i="8" s="1"/>
  <c r="AQ57" i="8"/>
  <c r="AU136" i="8"/>
  <c r="AW136" i="8" s="1"/>
  <c r="AQ151" i="8"/>
  <c r="AU19" i="8"/>
  <c r="AW19" i="8" s="1"/>
  <c r="AQ242" i="8"/>
  <c r="AU242" i="8"/>
  <c r="AW242" i="8" s="1"/>
  <c r="AQ194" i="8"/>
  <c r="AQ140" i="8"/>
  <c r="AQ264" i="8"/>
  <c r="AQ125" i="8"/>
  <c r="AU187" i="8"/>
  <c r="AW187" i="8" s="1"/>
  <c r="D275" i="8"/>
  <c r="D276" i="8" s="1"/>
  <c r="AU133" i="8"/>
  <c r="AW133" i="8" s="1"/>
  <c r="AU60" i="8"/>
  <c r="AW60" i="8" s="1"/>
  <c r="AU177" i="8"/>
  <c r="AW177" i="8" s="1"/>
  <c r="AU184" i="8"/>
  <c r="AW184" i="8" s="1"/>
  <c r="AU162" i="8"/>
  <c r="AW162" i="8" s="1"/>
  <c r="AU33" i="8"/>
  <c r="AW33" i="8" s="1"/>
  <c r="AU97" i="8"/>
  <c r="AW97" i="8" s="1"/>
  <c r="AU213" i="8"/>
  <c r="AW213" i="8" s="1"/>
  <c r="AU165" i="8"/>
  <c r="AW165" i="8" s="1"/>
  <c r="AU82" i="8"/>
  <c r="AW82" i="8" s="1"/>
  <c r="AU111" i="8"/>
  <c r="AW111" i="8" s="1"/>
  <c r="AU304" i="8"/>
  <c r="AW304" i="8" s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AP3" i="1"/>
  <c r="AW270" i="1"/>
  <c r="AR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W269" i="1"/>
  <c r="AR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W292" i="1"/>
  <c r="AR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O271" i="1"/>
  <c r="AO289" i="1"/>
  <c r="AO268" i="1"/>
  <c r="AO267" i="1"/>
  <c r="AO266" i="1"/>
  <c r="AO265" i="1"/>
  <c r="AO296" i="1"/>
  <c r="AO264" i="1"/>
  <c r="AO263" i="1"/>
  <c r="AO293" i="1"/>
  <c r="AO262" i="1"/>
  <c r="AO295" i="1"/>
  <c r="AO261" i="1"/>
  <c r="AO260" i="1"/>
  <c r="AO259" i="1"/>
  <c r="AO258" i="1"/>
  <c r="AO301" i="1"/>
  <c r="AO257" i="1"/>
  <c r="AO298" i="1"/>
  <c r="AO297" i="1"/>
  <c r="AO256" i="1"/>
  <c r="AO255" i="1"/>
  <c r="AO294" i="1"/>
  <c r="AO254" i="1"/>
  <c r="AO283" i="1"/>
  <c r="AO282" i="1"/>
  <c r="AO287" i="1"/>
  <c r="AO253" i="1"/>
  <c r="AO252" i="1"/>
  <c r="AO251" i="1"/>
  <c r="AO277" i="1"/>
  <c r="AO304" i="1"/>
  <c r="AO250" i="1"/>
  <c r="AO249" i="1"/>
  <c r="AO248" i="1"/>
  <c r="AO247" i="1"/>
  <c r="AO246" i="1"/>
  <c r="AO291" i="1"/>
  <c r="AO290" i="1"/>
  <c r="AO245" i="1"/>
  <c r="AO279" i="1"/>
  <c r="AO244" i="1"/>
  <c r="AO243" i="1"/>
  <c r="AO242" i="1"/>
  <c r="AO241" i="1"/>
  <c r="AO285" i="1"/>
  <c r="AO240" i="1"/>
  <c r="AO239" i="1"/>
  <c r="AO238" i="1"/>
  <c r="AO237" i="1"/>
  <c r="AO299" i="1"/>
  <c r="AO236" i="1"/>
  <c r="AO235" i="1"/>
  <c r="AO234" i="1"/>
  <c r="AO233" i="1"/>
  <c r="AO232" i="1"/>
  <c r="AO231" i="1"/>
  <c r="AO230" i="1"/>
  <c r="AO229" i="1"/>
  <c r="AO228" i="1"/>
  <c r="AO288" i="1"/>
  <c r="AO286" i="1"/>
  <c r="AO284" i="1"/>
  <c r="AO281" i="1"/>
  <c r="AO227" i="1"/>
  <c r="AO226" i="1"/>
  <c r="AO225" i="1"/>
  <c r="AO224" i="1"/>
  <c r="AO223" i="1"/>
  <c r="AO222" i="1"/>
  <c r="AO221" i="1"/>
  <c r="AO220" i="1"/>
  <c r="AO219" i="1"/>
  <c r="AO218" i="1"/>
  <c r="AO217" i="1"/>
  <c r="AO216" i="1"/>
  <c r="AO300" i="1"/>
  <c r="AO215" i="1"/>
  <c r="AO280" i="1"/>
  <c r="AO214" i="1"/>
  <c r="AO278" i="1"/>
  <c r="AO213" i="1"/>
  <c r="AO212" i="1"/>
  <c r="AO211" i="1"/>
  <c r="AO210" i="1"/>
  <c r="AO209" i="1"/>
  <c r="AO208" i="1"/>
  <c r="AO207" i="1"/>
  <c r="AO206" i="1"/>
  <c r="AO205" i="1"/>
  <c r="AO204" i="1"/>
  <c r="AO203" i="1"/>
  <c r="AO202" i="1"/>
  <c r="AO201" i="1"/>
  <c r="AO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O187" i="1"/>
  <c r="AO186" i="1"/>
  <c r="AO185" i="1"/>
  <c r="AO184" i="1"/>
  <c r="AO183" i="1"/>
  <c r="AO182" i="1"/>
  <c r="AO181" i="1"/>
  <c r="AO180" i="1"/>
  <c r="AO179" i="1"/>
  <c r="AO178" i="1"/>
  <c r="AO303" i="1"/>
  <c r="AO177" i="1"/>
  <c r="AO175" i="1"/>
  <c r="AO174" i="1"/>
  <c r="AO173" i="1"/>
  <c r="AO172" i="1"/>
  <c r="AO170" i="1"/>
  <c r="AO169" i="1"/>
  <c r="AO168" i="1"/>
  <c r="AO167" i="1"/>
  <c r="AO166" i="1"/>
  <c r="AO165" i="1"/>
  <c r="AO164" i="1"/>
  <c r="AO163" i="1"/>
  <c r="AO162" i="1"/>
  <c r="AO161" i="1"/>
  <c r="AO160" i="1"/>
  <c r="AO159" i="1"/>
  <c r="AO158" i="1"/>
  <c r="AO157" i="1"/>
  <c r="AO155" i="1"/>
  <c r="AO154" i="1"/>
  <c r="AO151" i="1"/>
  <c r="AO150" i="1"/>
  <c r="AO149" i="1"/>
  <c r="AO148" i="1"/>
  <c r="AO147" i="1"/>
  <c r="AO146" i="1"/>
  <c r="AO145" i="1"/>
  <c r="AO144" i="1"/>
  <c r="AO143" i="1"/>
  <c r="AO142" i="1"/>
  <c r="AO141" i="1"/>
  <c r="AO140" i="1"/>
  <c r="AO139" i="1"/>
  <c r="AO138" i="1"/>
  <c r="AO136" i="1"/>
  <c r="AO135" i="1"/>
  <c r="AO134" i="1"/>
  <c r="AO133" i="1"/>
  <c r="AO132" i="1"/>
  <c r="AO131" i="1"/>
  <c r="AO130" i="1"/>
  <c r="AO129" i="1"/>
  <c r="AO127" i="1"/>
  <c r="AO126" i="1"/>
  <c r="AO124" i="1"/>
  <c r="AO123" i="1"/>
  <c r="AO119" i="1"/>
  <c r="AO116" i="1"/>
  <c r="AO115" i="1"/>
  <c r="AO105" i="1"/>
  <c r="AO79" i="1"/>
  <c r="AO71" i="1"/>
  <c r="BD217" i="5"/>
  <c r="BD216" i="5"/>
  <c r="BD215" i="5"/>
  <c r="BD214" i="5"/>
  <c r="BD213" i="5"/>
  <c r="BD212" i="5"/>
  <c r="BD211" i="5"/>
  <c r="BD210" i="5"/>
  <c r="BD209" i="5"/>
  <c r="BD208" i="5"/>
  <c r="BD207" i="5"/>
  <c r="BD206" i="5"/>
  <c r="BD205" i="5"/>
  <c r="BD1" i="5"/>
  <c r="BD204" i="5"/>
  <c r="BD203" i="5"/>
  <c r="BD202" i="5"/>
  <c r="BB195" i="5"/>
  <c r="BB191" i="5"/>
  <c r="BB190" i="5"/>
  <c r="BB189" i="5"/>
  <c r="BB173" i="5"/>
  <c r="BB160" i="5"/>
  <c r="BB158" i="5"/>
  <c r="BB157" i="5"/>
  <c r="BB150" i="5"/>
  <c r="BB146" i="5"/>
  <c r="BB137" i="5"/>
  <c r="BB123" i="5"/>
  <c r="BB118" i="5"/>
  <c r="BB111" i="5"/>
  <c r="BB109" i="5"/>
  <c r="BB99" i="5"/>
  <c r="BB98" i="5"/>
  <c r="BB95" i="5"/>
  <c r="BB86" i="5"/>
  <c r="BB80" i="5"/>
  <c r="BB72" i="5"/>
  <c r="BB70" i="5"/>
  <c r="BB67" i="5"/>
  <c r="BB64" i="5"/>
  <c r="BB53" i="5"/>
  <c r="BB43" i="5"/>
  <c r="BB41" i="5"/>
  <c r="BB37" i="5"/>
  <c r="BB36" i="5"/>
  <c r="BB35" i="5"/>
  <c r="BB32" i="5"/>
  <c r="BB31" i="5"/>
  <c r="BB30" i="5"/>
  <c r="BB21" i="5"/>
  <c r="BB14" i="5"/>
  <c r="BB10" i="5"/>
  <c r="BB8" i="5"/>
  <c r="BB7" i="5"/>
  <c r="BB6" i="5"/>
  <c r="BB1" i="5"/>
  <c r="BB201" i="5"/>
  <c r="BB198" i="5"/>
  <c r="BB194" i="5"/>
  <c r="BB188" i="5"/>
  <c r="BB186" i="5"/>
  <c r="BB185" i="5"/>
  <c r="BB184" i="5"/>
  <c r="BB183" i="5"/>
  <c r="BB182" i="5"/>
  <c r="BB181" i="5"/>
  <c r="BB180" i="5"/>
  <c r="BB179" i="5"/>
  <c r="BB178" i="5"/>
  <c r="BB177" i="5"/>
  <c r="BB175" i="5"/>
  <c r="BB169" i="5"/>
  <c r="BB166" i="5"/>
  <c r="BB165" i="5"/>
  <c r="BB163" i="5"/>
  <c r="BB161" i="5"/>
  <c r="BB159" i="5"/>
  <c r="BB155" i="5"/>
  <c r="BB153" i="5"/>
  <c r="BB152" i="5"/>
  <c r="BB149" i="5"/>
  <c r="BB148" i="5"/>
  <c r="BB147" i="5"/>
  <c r="BB144" i="5"/>
  <c r="BB143" i="5"/>
  <c r="BB142" i="5"/>
  <c r="BB138" i="5"/>
  <c r="BB134" i="5"/>
  <c r="BB133" i="5"/>
  <c r="BB132" i="5"/>
  <c r="BB131" i="5"/>
  <c r="BB130" i="5"/>
  <c r="BB129" i="5"/>
  <c r="BB128" i="5"/>
  <c r="BB127" i="5"/>
  <c r="BB120" i="5"/>
  <c r="BB112" i="5"/>
  <c r="BB110" i="5"/>
  <c r="BB108" i="5"/>
  <c r="BB107" i="5"/>
  <c r="BB106" i="5"/>
  <c r="BB105" i="5"/>
  <c r="BB104" i="5"/>
  <c r="BB103" i="5"/>
  <c r="BB102" i="5"/>
  <c r="BB101" i="5"/>
  <c r="BB100" i="5"/>
  <c r="BB94" i="5"/>
  <c r="BB93" i="5"/>
  <c r="BB91" i="5"/>
  <c r="BB90" i="5"/>
  <c r="BB88" i="5"/>
  <c r="BB85" i="5"/>
  <c r="BB78" i="5"/>
  <c r="BB76" i="5"/>
  <c r="BB71" i="5"/>
  <c r="BB68" i="5"/>
  <c r="BB66" i="5"/>
  <c r="BB63" i="5"/>
  <c r="BB62" i="5"/>
  <c r="BB61" i="5"/>
  <c r="BB42" i="5"/>
  <c r="BB33" i="5"/>
  <c r="BB27" i="5"/>
  <c r="BB25" i="5"/>
  <c r="BB24" i="5"/>
  <c r="BB22" i="5"/>
  <c r="BB20" i="5"/>
  <c r="BB17" i="5"/>
  <c r="BB15" i="5"/>
  <c r="BB13" i="5"/>
  <c r="BB12" i="5"/>
  <c r="BB11" i="5"/>
  <c r="BB9" i="5"/>
  <c r="BB4" i="5"/>
  <c r="BB2" i="5"/>
  <c r="AP269" i="1"/>
  <c r="AP292" i="1"/>
  <c r="AW289" i="1"/>
  <c r="AR289" i="1"/>
  <c r="AN289" i="1"/>
  <c r="AM289" i="1"/>
  <c r="AL289" i="1"/>
  <c r="AK289" i="1"/>
  <c r="AJ289" i="1"/>
  <c r="AI289" i="1"/>
  <c r="AH289" i="1"/>
  <c r="AG289" i="1"/>
  <c r="AF289" i="1"/>
  <c r="AE289" i="1"/>
  <c r="AD289" i="1"/>
  <c r="AC289" i="1"/>
  <c r="AB289" i="1"/>
  <c r="AW268" i="1"/>
  <c r="AR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W267" i="1"/>
  <c r="AR267" i="1"/>
  <c r="AN267" i="1"/>
  <c r="AM267" i="1"/>
  <c r="AL267" i="1"/>
  <c r="AK267" i="1"/>
  <c r="AJ267" i="1"/>
  <c r="AI267" i="1"/>
  <c r="AH267" i="1"/>
  <c r="AG267" i="1"/>
  <c r="AF267" i="1"/>
  <c r="AE267" i="1"/>
  <c r="AD267" i="1"/>
  <c r="AC267" i="1"/>
  <c r="AB267" i="1"/>
  <c r="AN271" i="1"/>
  <c r="AN266" i="1"/>
  <c r="AN265" i="1"/>
  <c r="AN296" i="1"/>
  <c r="AN264" i="1"/>
  <c r="AN263" i="1"/>
  <c r="AN293" i="1"/>
  <c r="AN262" i="1"/>
  <c r="AN295" i="1"/>
  <c r="AN261" i="1"/>
  <c r="AN260" i="1"/>
  <c r="AN259" i="1"/>
  <c r="AN258" i="1"/>
  <c r="AN301" i="1"/>
  <c r="AN257" i="1"/>
  <c r="AN298" i="1"/>
  <c r="AN297" i="1"/>
  <c r="AN256" i="1"/>
  <c r="AN255" i="1"/>
  <c r="AN294" i="1"/>
  <c r="AN254" i="1"/>
  <c r="AN283" i="1"/>
  <c r="AN282" i="1"/>
  <c r="AN287" i="1"/>
  <c r="AN253" i="1"/>
  <c r="AN252" i="1"/>
  <c r="AN251" i="1"/>
  <c r="AN277" i="1"/>
  <c r="AN304" i="1"/>
  <c r="AN250" i="1"/>
  <c r="AN249" i="1"/>
  <c r="AN248" i="1"/>
  <c r="AN247" i="1"/>
  <c r="AN246" i="1"/>
  <c r="AN291" i="1"/>
  <c r="AN290" i="1"/>
  <c r="AN245" i="1"/>
  <c r="AN279" i="1"/>
  <c r="AN244" i="1"/>
  <c r="AN243" i="1"/>
  <c r="AN242" i="1"/>
  <c r="AN241" i="1"/>
  <c r="AN285" i="1"/>
  <c r="AN240" i="1"/>
  <c r="AN239" i="1"/>
  <c r="AN238" i="1"/>
  <c r="AN237" i="1"/>
  <c r="AN299" i="1"/>
  <c r="AN236" i="1"/>
  <c r="AN235" i="1"/>
  <c r="AN234" i="1"/>
  <c r="AN233" i="1"/>
  <c r="AN232" i="1"/>
  <c r="AN231" i="1"/>
  <c r="AN230" i="1"/>
  <c r="AN229" i="1"/>
  <c r="AN228" i="1"/>
  <c r="AN288" i="1"/>
  <c r="AN286" i="1"/>
  <c r="AN284" i="1"/>
  <c r="AN281" i="1"/>
  <c r="AN227" i="1"/>
  <c r="AN226" i="1"/>
  <c r="AN225" i="1"/>
  <c r="AN224" i="1"/>
  <c r="AN223" i="1"/>
  <c r="AN222" i="1"/>
  <c r="AN221" i="1"/>
  <c r="AN220" i="1"/>
  <c r="AN219" i="1"/>
  <c r="AN218" i="1"/>
  <c r="AN217" i="1"/>
  <c r="AN216" i="1"/>
  <c r="AN300" i="1"/>
  <c r="AN215" i="1"/>
  <c r="AN280" i="1"/>
  <c r="AN214" i="1"/>
  <c r="AN278" i="1"/>
  <c r="AN213" i="1"/>
  <c r="AN212" i="1"/>
  <c r="AN211" i="1"/>
  <c r="AN210" i="1"/>
  <c r="AN209" i="1"/>
  <c r="AN208" i="1"/>
  <c r="AN207" i="1"/>
  <c r="AN206" i="1"/>
  <c r="AN205" i="1"/>
  <c r="AN204" i="1"/>
  <c r="AN203" i="1"/>
  <c r="AN202" i="1"/>
  <c r="AN201" i="1"/>
  <c r="AN200" i="1"/>
  <c r="AN199" i="1"/>
  <c r="AN198" i="1"/>
  <c r="AN197" i="1"/>
  <c r="AN196" i="1"/>
  <c r="AN195" i="1"/>
  <c r="AN194" i="1"/>
  <c r="AN193" i="1"/>
  <c r="AN192" i="1"/>
  <c r="AN191" i="1"/>
  <c r="AN190" i="1"/>
  <c r="AN189" i="1"/>
  <c r="AN188" i="1"/>
  <c r="AN187" i="1"/>
  <c r="AN186" i="1"/>
  <c r="AN185" i="1"/>
  <c r="AN184" i="1"/>
  <c r="AN183" i="1"/>
  <c r="AN182" i="1"/>
  <c r="AN181" i="1"/>
  <c r="AN180" i="1"/>
  <c r="AN179" i="1"/>
  <c r="AN178" i="1"/>
  <c r="AN303" i="1"/>
  <c r="AN177" i="1"/>
  <c r="AN175" i="1"/>
  <c r="AN174" i="1"/>
  <c r="AN173" i="1"/>
  <c r="AN172" i="1"/>
  <c r="AN170" i="1"/>
  <c r="AN169" i="1"/>
  <c r="AN168" i="1"/>
  <c r="AN167" i="1"/>
  <c r="AN166" i="1"/>
  <c r="AN165" i="1"/>
  <c r="AN164" i="1"/>
  <c r="AN163" i="1"/>
  <c r="AN162" i="1"/>
  <c r="AN161" i="1"/>
  <c r="AN160" i="1"/>
  <c r="AN159" i="1"/>
  <c r="AN158" i="1"/>
  <c r="AN157" i="1"/>
  <c r="AN155" i="1"/>
  <c r="AN154" i="1"/>
  <c r="AN151" i="1"/>
  <c r="AN150" i="1"/>
  <c r="AN149" i="1"/>
  <c r="AN148" i="1"/>
  <c r="AN147" i="1"/>
  <c r="AN146" i="1"/>
  <c r="AN145" i="1"/>
  <c r="AN144" i="1"/>
  <c r="AN143" i="1"/>
  <c r="AN142" i="1"/>
  <c r="AN141" i="1"/>
  <c r="AN140" i="1"/>
  <c r="AN139" i="1"/>
  <c r="AN138" i="1"/>
  <c r="AN136" i="1"/>
  <c r="AN135" i="1"/>
  <c r="AN134" i="1"/>
  <c r="AN133" i="1"/>
  <c r="AN132" i="1"/>
  <c r="AN131" i="1"/>
  <c r="AN130" i="1"/>
  <c r="AN129" i="1"/>
  <c r="AN127" i="1"/>
  <c r="AN126" i="1"/>
  <c r="AN124" i="1"/>
  <c r="AN123" i="1"/>
  <c r="AN119" i="1"/>
  <c r="AN116" i="1"/>
  <c r="AN115" i="1"/>
  <c r="AN105" i="1"/>
  <c r="AN79" i="1"/>
  <c r="AN71" i="1"/>
  <c r="AX195" i="5"/>
  <c r="AX191" i="5"/>
  <c r="AN121" i="1"/>
  <c r="AX190" i="5"/>
  <c r="AX189" i="5"/>
  <c r="AX173" i="5"/>
  <c r="AX160" i="5"/>
  <c r="AN92" i="1"/>
  <c r="AX158" i="5"/>
  <c r="AX157" i="5"/>
  <c r="AN108" i="1"/>
  <c r="AX150" i="5"/>
  <c r="AX146" i="5"/>
  <c r="AN95" i="1"/>
  <c r="AX137" i="5"/>
  <c r="AX123" i="5"/>
  <c r="AX118" i="5"/>
  <c r="AX111" i="5"/>
  <c r="AN122" i="1"/>
  <c r="AX109" i="5"/>
  <c r="AX99" i="5"/>
  <c r="AN111" i="1"/>
  <c r="AX98" i="5"/>
  <c r="AX95" i="5"/>
  <c r="AN114" i="1"/>
  <c r="AX86" i="5"/>
  <c r="AX80" i="5"/>
  <c r="AX72" i="5"/>
  <c r="AX70" i="5"/>
  <c r="AN107" i="1"/>
  <c r="AX67" i="5"/>
  <c r="AX64" i="5"/>
  <c r="AN117" i="1"/>
  <c r="AX53" i="5"/>
  <c r="AX43" i="5"/>
  <c r="AN118" i="1"/>
  <c r="AX41" i="5"/>
  <c r="AX37" i="5"/>
  <c r="AX36" i="5"/>
  <c r="AX35" i="5"/>
  <c r="AN90" i="1"/>
  <c r="AX32" i="5"/>
  <c r="AX31" i="5"/>
  <c r="AN103" i="1"/>
  <c r="AX30" i="5"/>
  <c r="AX21" i="5"/>
  <c r="AN86" i="1"/>
  <c r="AX14" i="5"/>
  <c r="AX10" i="5"/>
  <c r="AX8" i="5"/>
  <c r="AX7" i="5"/>
  <c r="AN171" i="1"/>
  <c r="AX6" i="5"/>
  <c r="AX1" i="5"/>
  <c r="AN156" i="1"/>
  <c r="AX201" i="5"/>
  <c r="AX198" i="5"/>
  <c r="AN29" i="1"/>
  <c r="AX194" i="5"/>
  <c r="AX188" i="5"/>
  <c r="AX186" i="5"/>
  <c r="AX185" i="5"/>
  <c r="AN66" i="1"/>
  <c r="AX184" i="5"/>
  <c r="AX183" i="5"/>
  <c r="AN137" i="1"/>
  <c r="AX182" i="5"/>
  <c r="AX181" i="5"/>
  <c r="AN73" i="1"/>
  <c r="AX180" i="5"/>
  <c r="AX179" i="5"/>
  <c r="AN19" i="1"/>
  <c r="AX178" i="5"/>
  <c r="AX177" i="5"/>
  <c r="AN72" i="1"/>
  <c r="AX175" i="5"/>
  <c r="AX169" i="5"/>
  <c r="AN69" i="1"/>
  <c r="AX166" i="5"/>
  <c r="AX165" i="5"/>
  <c r="AN63" i="1"/>
  <c r="AX163" i="5"/>
  <c r="AX161" i="5"/>
  <c r="AN70" i="1"/>
  <c r="AX159" i="5"/>
  <c r="AX155" i="5"/>
  <c r="AN101" i="1"/>
  <c r="AX153" i="5"/>
  <c r="AX152" i="5"/>
  <c r="AN61" i="1"/>
  <c r="AX149" i="5"/>
  <c r="AX148" i="5"/>
  <c r="AN56" i="1"/>
  <c r="AX147" i="5"/>
  <c r="AX144" i="5"/>
  <c r="AN38" i="1"/>
  <c r="AX143" i="5"/>
  <c r="AX142" i="5"/>
  <c r="AN59" i="1"/>
  <c r="AX138" i="5"/>
  <c r="AX134" i="5"/>
  <c r="AN15" i="1"/>
  <c r="AX133" i="5"/>
  <c r="AX132" i="5"/>
  <c r="AN47" i="1"/>
  <c r="AX131" i="5"/>
  <c r="AX130" i="5"/>
  <c r="AN37" i="1"/>
  <c r="AX129" i="5"/>
  <c r="AX128" i="5"/>
  <c r="AN51" i="1"/>
  <c r="AX127" i="5"/>
  <c r="AX120" i="5"/>
  <c r="AN75" i="1"/>
  <c r="AX112" i="5"/>
  <c r="AX110" i="5"/>
  <c r="AN36" i="1"/>
  <c r="AX108" i="5"/>
  <c r="AX107" i="5"/>
  <c r="AN88" i="1"/>
  <c r="AX106" i="5"/>
  <c r="AX105" i="5"/>
  <c r="AN68" i="1"/>
  <c r="AX104" i="5"/>
  <c r="AX103" i="5"/>
  <c r="AN12" i="1"/>
  <c r="AX102" i="5"/>
  <c r="AX101" i="5"/>
  <c r="AN35" i="1"/>
  <c r="AX100" i="5"/>
  <c r="AX94" i="5"/>
  <c r="AN24" i="1"/>
  <c r="AX93" i="5"/>
  <c r="AX91" i="5"/>
  <c r="AN50" i="1"/>
  <c r="AX90" i="5"/>
  <c r="AX88" i="5"/>
  <c r="AX85" i="5"/>
  <c r="AX78" i="5"/>
  <c r="AX76" i="5"/>
  <c r="AX71" i="5"/>
  <c r="AX68" i="5"/>
  <c r="AX66" i="5"/>
  <c r="AX63" i="5"/>
  <c r="AX62" i="5"/>
  <c r="AX61" i="5"/>
  <c r="AX42" i="5"/>
  <c r="AX33" i="5"/>
  <c r="AX27" i="5"/>
  <c r="AX25" i="5"/>
  <c r="AX24" i="5"/>
  <c r="AX22" i="5"/>
  <c r="AX20" i="5"/>
  <c r="AX17" i="5"/>
  <c r="AX15" i="5"/>
  <c r="AX13" i="5"/>
  <c r="AX12" i="5"/>
  <c r="AX11" i="5"/>
  <c r="AX9" i="5"/>
  <c r="AX4" i="5"/>
  <c r="AX2" i="5"/>
  <c r="AZ145" i="5"/>
  <c r="AZ69" i="5"/>
  <c r="AZ141" i="5"/>
  <c r="AZ51" i="5"/>
  <c r="AZ56" i="5"/>
  <c r="AZ57" i="5"/>
  <c r="AZ197" i="5"/>
  <c r="AZ115" i="5"/>
  <c r="AZ196" i="5"/>
  <c r="AZ45" i="5"/>
  <c r="AZ174" i="5"/>
  <c r="AZ214" i="5"/>
  <c r="AZ213" i="5"/>
  <c r="AZ212" i="5"/>
  <c r="AZ208" i="5"/>
  <c r="AZ207" i="5"/>
  <c r="AZ206" i="5"/>
  <c r="AZ205" i="5"/>
  <c r="AZ1" i="5"/>
  <c r="AZ204" i="5"/>
  <c r="AZ203" i="5"/>
  <c r="AZ202" i="5"/>
  <c r="AM271" i="1"/>
  <c r="AM266" i="1"/>
  <c r="AM265" i="1"/>
  <c r="AM296" i="1"/>
  <c r="AM264" i="1"/>
  <c r="AM263" i="1"/>
  <c r="AM293" i="1"/>
  <c r="AM262" i="1"/>
  <c r="AM295" i="1"/>
  <c r="AM261" i="1"/>
  <c r="AM260" i="1"/>
  <c r="AM259" i="1"/>
  <c r="AM258" i="1"/>
  <c r="AM301" i="1"/>
  <c r="AM257" i="1"/>
  <c r="AM298" i="1"/>
  <c r="AM297" i="1"/>
  <c r="AM256" i="1"/>
  <c r="AM255" i="1"/>
  <c r="AM294" i="1"/>
  <c r="AM254" i="1"/>
  <c r="AM283" i="1"/>
  <c r="AM282" i="1"/>
  <c r="AM287" i="1"/>
  <c r="AM253" i="1"/>
  <c r="AM252" i="1"/>
  <c r="AM251" i="1"/>
  <c r="AM277" i="1"/>
  <c r="AM304" i="1"/>
  <c r="AM250" i="1"/>
  <c r="AM249" i="1"/>
  <c r="AM248" i="1"/>
  <c r="AM247" i="1"/>
  <c r="AM246" i="1"/>
  <c r="AM291" i="1"/>
  <c r="AM290" i="1"/>
  <c r="AM245" i="1"/>
  <c r="AM279" i="1"/>
  <c r="AM244" i="1"/>
  <c r="AM243" i="1"/>
  <c r="AM242" i="1"/>
  <c r="AM241" i="1"/>
  <c r="AM285" i="1"/>
  <c r="AM240" i="1"/>
  <c r="AM239" i="1"/>
  <c r="AM238" i="1"/>
  <c r="AM237" i="1"/>
  <c r="AM299" i="1"/>
  <c r="AM236" i="1"/>
  <c r="AM235" i="1"/>
  <c r="AM234" i="1"/>
  <c r="AM233" i="1"/>
  <c r="AM232" i="1"/>
  <c r="AM231" i="1"/>
  <c r="AM230" i="1"/>
  <c r="AM229" i="1"/>
  <c r="AM228" i="1"/>
  <c r="AM288" i="1"/>
  <c r="AM286" i="1"/>
  <c r="AM284" i="1"/>
  <c r="AM281" i="1"/>
  <c r="AM227" i="1"/>
  <c r="AM226" i="1"/>
  <c r="AM225" i="1"/>
  <c r="AM224" i="1"/>
  <c r="AM223" i="1"/>
  <c r="AM222" i="1"/>
  <c r="AM221" i="1"/>
  <c r="AM220" i="1"/>
  <c r="AM219" i="1"/>
  <c r="AM218" i="1"/>
  <c r="AM217" i="1"/>
  <c r="AM216" i="1"/>
  <c r="AM300" i="1"/>
  <c r="AM215" i="1"/>
  <c r="AM280" i="1"/>
  <c r="AM214" i="1"/>
  <c r="AM278" i="1"/>
  <c r="AM213" i="1"/>
  <c r="AM212" i="1"/>
  <c r="AM211" i="1"/>
  <c r="AM210" i="1"/>
  <c r="AM209" i="1"/>
  <c r="AM208" i="1"/>
  <c r="AM207" i="1"/>
  <c r="AM206" i="1"/>
  <c r="AM205" i="1"/>
  <c r="AM204" i="1"/>
  <c r="AM203" i="1"/>
  <c r="AM202" i="1"/>
  <c r="AM201" i="1"/>
  <c r="AM200" i="1"/>
  <c r="AM199" i="1"/>
  <c r="AM198" i="1"/>
  <c r="AM197" i="1"/>
  <c r="AM196" i="1"/>
  <c r="AM195" i="1"/>
  <c r="AM194" i="1"/>
  <c r="AM193" i="1"/>
  <c r="AM192" i="1"/>
  <c r="AM191" i="1"/>
  <c r="AM190" i="1"/>
  <c r="AM189" i="1"/>
  <c r="AM188" i="1"/>
  <c r="AM187" i="1"/>
  <c r="AM186" i="1"/>
  <c r="AM185" i="1"/>
  <c r="AM184" i="1"/>
  <c r="AM183" i="1"/>
  <c r="AM182" i="1"/>
  <c r="AM181" i="1"/>
  <c r="AM180" i="1"/>
  <c r="AM179" i="1"/>
  <c r="AM178" i="1"/>
  <c r="AM303" i="1"/>
  <c r="AM177" i="1"/>
  <c r="AM175" i="1"/>
  <c r="AM174" i="1"/>
  <c r="AM173" i="1"/>
  <c r="AM172" i="1"/>
  <c r="AM170" i="1"/>
  <c r="AM169" i="1"/>
  <c r="AM168" i="1"/>
  <c r="AM167" i="1"/>
  <c r="AM166" i="1"/>
  <c r="AM165" i="1"/>
  <c r="AM164" i="1"/>
  <c r="AM163" i="1"/>
  <c r="AM162" i="1"/>
  <c r="AM161" i="1"/>
  <c r="AM160" i="1"/>
  <c r="AM159" i="1"/>
  <c r="AM158" i="1"/>
  <c r="AM157" i="1"/>
  <c r="AM155" i="1"/>
  <c r="AM154" i="1"/>
  <c r="AM151" i="1"/>
  <c r="AM150" i="1"/>
  <c r="AM149" i="1"/>
  <c r="AM148" i="1"/>
  <c r="AM147" i="1"/>
  <c r="AM146" i="1"/>
  <c r="AM145" i="1"/>
  <c r="AM144" i="1"/>
  <c r="AM143" i="1"/>
  <c r="AM142" i="1"/>
  <c r="AM141" i="1"/>
  <c r="AM140" i="1"/>
  <c r="AM139" i="1"/>
  <c r="AM138" i="1"/>
  <c r="AM136" i="1"/>
  <c r="AM135" i="1"/>
  <c r="AM134" i="1"/>
  <c r="AM133" i="1"/>
  <c r="AM132" i="1"/>
  <c r="AM131" i="1"/>
  <c r="AM130" i="1"/>
  <c r="AM129" i="1"/>
  <c r="AM127" i="1"/>
  <c r="AM126" i="1"/>
  <c r="AM124" i="1"/>
  <c r="AM123" i="1"/>
  <c r="AM119" i="1"/>
  <c r="AM116" i="1"/>
  <c r="AM115" i="1"/>
  <c r="AM105" i="1"/>
  <c r="AM79" i="1"/>
  <c r="AM71" i="1"/>
  <c r="AV69" i="5"/>
  <c r="AV141" i="5"/>
  <c r="AV214" i="5"/>
  <c r="AV213" i="5"/>
  <c r="AV212" i="5"/>
  <c r="AV211" i="5"/>
  <c r="AV210" i="5"/>
  <c r="AV209" i="5"/>
  <c r="AV208" i="5"/>
  <c r="AV50" i="5"/>
  <c r="AV207" i="5"/>
  <c r="AV206" i="5"/>
  <c r="AV205" i="5"/>
  <c r="AV1" i="5"/>
  <c r="AV204" i="5"/>
  <c r="AV203" i="5"/>
  <c r="AV202" i="5"/>
  <c r="AT195" i="5"/>
  <c r="AT191" i="5"/>
  <c r="AT190" i="5"/>
  <c r="AT189" i="5"/>
  <c r="AT173" i="5"/>
  <c r="AT160" i="5"/>
  <c r="AT158" i="5"/>
  <c r="AT157" i="5"/>
  <c r="AT150" i="5"/>
  <c r="AT146" i="5"/>
  <c r="AT137" i="5"/>
  <c r="AT123" i="5"/>
  <c r="AT118" i="5"/>
  <c r="AT111" i="5"/>
  <c r="AT109" i="5"/>
  <c r="AT99" i="5"/>
  <c r="AT98" i="5"/>
  <c r="AT95" i="5"/>
  <c r="AT86" i="5"/>
  <c r="AT80" i="5"/>
  <c r="AT72" i="5"/>
  <c r="AT70" i="5"/>
  <c r="AT67" i="5"/>
  <c r="AT64" i="5"/>
  <c r="AT53" i="5"/>
  <c r="AT43" i="5"/>
  <c r="AT41" i="5"/>
  <c r="AT37" i="5"/>
  <c r="AT36" i="5"/>
  <c r="AT35" i="5"/>
  <c r="AT32" i="5"/>
  <c r="AT31" i="5"/>
  <c r="AT30" i="5"/>
  <c r="AT21" i="5"/>
  <c r="AT14" i="5"/>
  <c r="AT10" i="5"/>
  <c r="AT8" i="5"/>
  <c r="AT7" i="5"/>
  <c r="AT6" i="5"/>
  <c r="AT1" i="5"/>
  <c r="AT201" i="5"/>
  <c r="AT198" i="5"/>
  <c r="AT194" i="5"/>
  <c r="AT188" i="5"/>
  <c r="AT186" i="5"/>
  <c r="AT185" i="5"/>
  <c r="AT184" i="5"/>
  <c r="AT183" i="5"/>
  <c r="AT182" i="5"/>
  <c r="AT181" i="5"/>
  <c r="AT180" i="5"/>
  <c r="AT179" i="5"/>
  <c r="AT178" i="5"/>
  <c r="AT177" i="5"/>
  <c r="AT175" i="5"/>
  <c r="AT169" i="5"/>
  <c r="AT166" i="5"/>
  <c r="AT165" i="5"/>
  <c r="AT163" i="5"/>
  <c r="AT161" i="5"/>
  <c r="AT159" i="5"/>
  <c r="AT155" i="5"/>
  <c r="AT153" i="5"/>
  <c r="AT152" i="5"/>
  <c r="AT149" i="5"/>
  <c r="AT148" i="5"/>
  <c r="AT147" i="5"/>
  <c r="AT144" i="5"/>
  <c r="AT143" i="5"/>
  <c r="AT142" i="5"/>
  <c r="AT138" i="5"/>
  <c r="AT134" i="5"/>
  <c r="AT133" i="5"/>
  <c r="AT132" i="5"/>
  <c r="AT131" i="5"/>
  <c r="AT130" i="5"/>
  <c r="AT129" i="5"/>
  <c r="AT128" i="5"/>
  <c r="AT127" i="5"/>
  <c r="AT120" i="5"/>
  <c r="AT112" i="5"/>
  <c r="AT110" i="5"/>
  <c r="AT108" i="5"/>
  <c r="AT107" i="5"/>
  <c r="AT106" i="5"/>
  <c r="AT105" i="5"/>
  <c r="AT104" i="5"/>
  <c r="AT103" i="5"/>
  <c r="AT102" i="5"/>
  <c r="AT101" i="5"/>
  <c r="AT100" i="5"/>
  <c r="AT94" i="5"/>
  <c r="AT93" i="5"/>
  <c r="AT91" i="5"/>
  <c r="AT90" i="5"/>
  <c r="AT88" i="5"/>
  <c r="AT85" i="5"/>
  <c r="AT78" i="5"/>
  <c r="AT76" i="5"/>
  <c r="AT71" i="5"/>
  <c r="AT68" i="5"/>
  <c r="AT66" i="5"/>
  <c r="AT63" i="5"/>
  <c r="AT62" i="5"/>
  <c r="AT61" i="5"/>
  <c r="AT42" i="5"/>
  <c r="AT33" i="5"/>
  <c r="AT27" i="5"/>
  <c r="AT25" i="5"/>
  <c r="AT24" i="5"/>
  <c r="AT22" i="5"/>
  <c r="AT20" i="5"/>
  <c r="AT17" i="5"/>
  <c r="AT15" i="5"/>
  <c r="AT13" i="5"/>
  <c r="AT12" i="5"/>
  <c r="AT11" i="5"/>
  <c r="AT9" i="5"/>
  <c r="AT4" i="5"/>
  <c r="AT2" i="5"/>
  <c r="AW266" i="1"/>
  <c r="AR266" i="1"/>
  <c r="AL266" i="1"/>
  <c r="AK266" i="1"/>
  <c r="AJ266" i="1"/>
  <c r="AI266" i="1"/>
  <c r="AH266" i="1"/>
  <c r="AG266" i="1"/>
  <c r="AF266" i="1"/>
  <c r="AE266" i="1"/>
  <c r="AD266" i="1"/>
  <c r="AC266" i="1"/>
  <c r="AB266" i="1"/>
  <c r="AL271" i="1"/>
  <c r="AL265" i="1"/>
  <c r="AL296" i="1"/>
  <c r="AL264" i="1"/>
  <c r="AL263" i="1"/>
  <c r="AL293" i="1"/>
  <c r="AL262" i="1"/>
  <c r="AL295" i="1"/>
  <c r="AL261" i="1"/>
  <c r="AL260" i="1"/>
  <c r="AL259" i="1"/>
  <c r="AL258" i="1"/>
  <c r="AL301" i="1"/>
  <c r="AL257" i="1"/>
  <c r="AL298" i="1"/>
  <c r="AL297" i="1"/>
  <c r="AL256" i="1"/>
  <c r="AL255" i="1"/>
  <c r="AL294" i="1"/>
  <c r="AL254" i="1"/>
  <c r="AL283" i="1"/>
  <c r="AL282" i="1"/>
  <c r="AL287" i="1"/>
  <c r="AL253" i="1"/>
  <c r="AL252" i="1"/>
  <c r="AL251" i="1"/>
  <c r="AL277" i="1"/>
  <c r="AL304" i="1"/>
  <c r="AL250" i="1"/>
  <c r="AL249" i="1"/>
  <c r="AL248" i="1"/>
  <c r="AL247" i="1"/>
  <c r="AL246" i="1"/>
  <c r="AL291" i="1"/>
  <c r="AL290" i="1"/>
  <c r="AL245" i="1"/>
  <c r="AL279" i="1"/>
  <c r="AL244" i="1"/>
  <c r="AL243" i="1"/>
  <c r="AL242" i="1"/>
  <c r="AL241" i="1"/>
  <c r="AL285" i="1"/>
  <c r="AL240" i="1"/>
  <c r="AL239" i="1"/>
  <c r="AL238" i="1"/>
  <c r="AL237" i="1"/>
  <c r="AL299" i="1"/>
  <c r="AL236" i="1"/>
  <c r="AL235" i="1"/>
  <c r="AL234" i="1"/>
  <c r="AL233" i="1"/>
  <c r="AL232" i="1"/>
  <c r="AL231" i="1"/>
  <c r="AL230" i="1"/>
  <c r="AL229" i="1"/>
  <c r="AL228" i="1"/>
  <c r="AL288" i="1"/>
  <c r="AL286" i="1"/>
  <c r="AL284" i="1"/>
  <c r="AL281" i="1"/>
  <c r="AL227" i="1"/>
  <c r="AL226" i="1"/>
  <c r="AL225" i="1"/>
  <c r="AL224" i="1"/>
  <c r="AL223" i="1"/>
  <c r="AL222" i="1"/>
  <c r="AL221" i="1"/>
  <c r="AL220" i="1"/>
  <c r="AL219" i="1"/>
  <c r="AL218" i="1"/>
  <c r="AL217" i="1"/>
  <c r="AL216" i="1"/>
  <c r="AL300" i="1"/>
  <c r="AL215" i="1"/>
  <c r="AL280" i="1"/>
  <c r="AL214" i="1"/>
  <c r="AL278" i="1"/>
  <c r="AL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L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L187" i="1"/>
  <c r="AL186" i="1"/>
  <c r="AL185" i="1"/>
  <c r="AL184" i="1"/>
  <c r="AL183" i="1"/>
  <c r="AL182" i="1"/>
  <c r="AL181" i="1"/>
  <c r="AL180" i="1"/>
  <c r="AL179" i="1"/>
  <c r="AL178" i="1"/>
  <c r="AL303" i="1"/>
  <c r="AL177" i="1"/>
  <c r="AL175" i="1"/>
  <c r="AL174" i="1"/>
  <c r="AL173" i="1"/>
  <c r="AL172" i="1"/>
  <c r="AL170" i="1"/>
  <c r="AL169" i="1"/>
  <c r="AL168" i="1"/>
  <c r="AL167" i="1"/>
  <c r="AL166" i="1"/>
  <c r="AL165" i="1"/>
  <c r="AL164" i="1"/>
  <c r="AL163" i="1"/>
  <c r="AL162" i="1"/>
  <c r="AL161" i="1"/>
  <c r="AL160" i="1"/>
  <c r="AL159" i="1"/>
  <c r="AL158" i="1"/>
  <c r="AL157" i="1"/>
  <c r="AL155" i="1"/>
  <c r="AL154" i="1"/>
  <c r="AL151" i="1"/>
  <c r="AL150" i="1"/>
  <c r="AL149" i="1"/>
  <c r="AL148" i="1"/>
  <c r="AL147" i="1"/>
  <c r="AL146" i="1"/>
  <c r="AL145" i="1"/>
  <c r="AL144" i="1"/>
  <c r="AL143" i="1"/>
  <c r="AL142" i="1"/>
  <c r="AL141" i="1"/>
  <c r="AL140" i="1"/>
  <c r="AL139" i="1"/>
  <c r="AL138" i="1"/>
  <c r="AL136" i="1"/>
  <c r="AL135" i="1"/>
  <c r="AL134" i="1"/>
  <c r="AL133" i="1"/>
  <c r="AL132" i="1"/>
  <c r="AL131" i="1"/>
  <c r="AL130" i="1"/>
  <c r="AL129" i="1"/>
  <c r="AL127" i="1"/>
  <c r="AL126" i="1"/>
  <c r="AL124" i="1"/>
  <c r="AL123" i="1"/>
  <c r="AL119" i="1"/>
  <c r="AL116" i="1"/>
  <c r="AL115" i="1"/>
  <c r="AL105" i="1"/>
  <c r="AL79" i="1"/>
  <c r="AL71" i="1"/>
  <c r="AR227" i="5"/>
  <c r="AR226" i="5"/>
  <c r="AR225" i="5"/>
  <c r="AR224" i="5"/>
  <c r="AR223" i="5"/>
  <c r="AR196" i="5"/>
  <c r="AR45" i="5"/>
  <c r="AR174" i="5"/>
  <c r="AR200" i="5"/>
  <c r="AR83" i="5"/>
  <c r="AR48" i="5"/>
  <c r="AR60" i="5"/>
  <c r="AR84" i="5"/>
  <c r="AR52" i="5"/>
  <c r="AR136" i="5"/>
  <c r="AR192" i="5"/>
  <c r="AR140" i="5"/>
  <c r="AR212" i="5"/>
  <c r="AR211" i="5"/>
  <c r="AR210" i="5"/>
  <c r="AR209" i="5"/>
  <c r="AR208" i="5"/>
  <c r="AR207" i="5"/>
  <c r="AR206" i="5"/>
  <c r="AR205" i="5"/>
  <c r="AR195" i="5"/>
  <c r="AR191" i="5"/>
  <c r="AR203" i="5"/>
  <c r="AR202" i="5"/>
  <c r="AR201" i="5"/>
  <c r="AR198" i="5"/>
  <c r="AR194" i="5"/>
  <c r="AP190" i="5"/>
  <c r="AL85" i="1"/>
  <c r="AP189" i="5"/>
  <c r="AL121" i="1"/>
  <c r="AP173" i="5"/>
  <c r="AL97" i="1"/>
  <c r="AP160" i="5"/>
  <c r="AL120" i="1"/>
  <c r="AP158" i="5"/>
  <c r="AL100" i="1"/>
  <c r="AP157" i="5"/>
  <c r="AL92" i="1"/>
  <c r="AP150" i="5"/>
  <c r="AL110" i="1"/>
  <c r="AP146" i="5"/>
  <c r="AL108" i="1"/>
  <c r="AP137" i="5"/>
  <c r="AL113" i="1"/>
  <c r="AP123" i="5"/>
  <c r="AL95" i="1"/>
  <c r="AP118" i="5"/>
  <c r="AL98" i="1"/>
  <c r="AP111" i="5"/>
  <c r="AL112" i="1"/>
  <c r="AP109" i="5"/>
  <c r="AL104" i="1"/>
  <c r="AP99" i="5"/>
  <c r="AL122" i="1"/>
  <c r="AP98" i="5"/>
  <c r="AL153" i="1"/>
  <c r="AP95" i="5"/>
  <c r="AL111" i="1"/>
  <c r="AP86" i="5"/>
  <c r="AL102" i="1"/>
  <c r="AP80" i="5"/>
  <c r="AL114" i="1"/>
  <c r="AP72" i="5"/>
  <c r="AL99" i="1"/>
  <c r="AP70" i="5"/>
  <c r="AL96" i="1"/>
  <c r="AP67" i="5"/>
  <c r="AL93" i="1"/>
  <c r="AP64" i="5"/>
  <c r="AL107" i="1"/>
  <c r="AP53" i="5"/>
  <c r="AL89" i="1"/>
  <c r="AP43" i="5"/>
  <c r="AL117" i="1"/>
  <c r="AP41" i="5"/>
  <c r="AL91" i="1"/>
  <c r="AP37" i="5"/>
  <c r="AL118" i="1"/>
  <c r="AP36" i="5"/>
  <c r="AL152" i="1"/>
  <c r="AP35" i="5"/>
  <c r="AL109" i="1"/>
  <c r="AP32" i="5"/>
  <c r="AL128" i="1"/>
  <c r="AP31" i="5"/>
  <c r="AL90" i="1"/>
  <c r="AP30" i="5"/>
  <c r="AL94" i="1"/>
  <c r="AP21" i="5"/>
  <c r="AL103" i="1"/>
  <c r="AP14" i="5"/>
  <c r="AL106" i="1"/>
  <c r="AP10" i="5"/>
  <c r="AL86" i="1"/>
  <c r="AP8" i="5"/>
  <c r="AL80" i="1"/>
  <c r="AP7" i="5"/>
  <c r="AL125" i="1"/>
  <c r="AP6" i="5"/>
  <c r="AL87" i="1"/>
  <c r="AP1" i="5"/>
  <c r="AL171" i="1"/>
  <c r="AP204" i="5"/>
  <c r="AL176" i="1"/>
  <c r="AP203" i="5"/>
  <c r="AL156" i="1"/>
  <c r="AP188" i="5"/>
  <c r="AP186" i="5"/>
  <c r="AL29" i="1"/>
  <c r="AP185" i="5"/>
  <c r="AP184" i="5"/>
  <c r="AL52" i="1"/>
  <c r="AP183" i="5"/>
  <c r="AP182" i="5"/>
  <c r="AL66" i="1"/>
  <c r="AP181" i="5"/>
  <c r="AP180" i="5"/>
  <c r="AL137" i="1"/>
  <c r="AP179" i="5"/>
  <c r="AP178" i="5"/>
  <c r="AL73" i="1"/>
  <c r="AP177" i="5"/>
  <c r="AP175" i="5"/>
  <c r="AL19" i="1"/>
  <c r="AP169" i="5"/>
  <c r="AP166" i="5"/>
  <c r="AL72" i="1"/>
  <c r="AP165" i="5"/>
  <c r="AP163" i="5"/>
  <c r="AL69" i="1"/>
  <c r="AP161" i="5"/>
  <c r="AP159" i="5"/>
  <c r="AL63" i="1"/>
  <c r="AP155" i="5"/>
  <c r="AP153" i="5"/>
  <c r="AL70" i="1"/>
  <c r="AP152" i="5"/>
  <c r="AP149" i="5"/>
  <c r="AL101" i="1"/>
  <c r="AP148" i="5"/>
  <c r="AP147" i="5"/>
  <c r="AL61" i="1"/>
  <c r="AP144" i="5"/>
  <c r="AP143" i="5"/>
  <c r="AL56" i="1"/>
  <c r="AP142" i="5"/>
  <c r="AP138" i="5"/>
  <c r="AL38" i="1"/>
  <c r="AP134" i="5"/>
  <c r="AP133" i="5"/>
  <c r="AP132" i="5"/>
  <c r="AP131" i="5"/>
  <c r="AP130" i="5"/>
  <c r="AP129" i="5"/>
  <c r="AP128" i="5"/>
  <c r="AP127" i="5"/>
  <c r="AP120" i="5"/>
  <c r="AP112" i="5"/>
  <c r="AP110" i="5"/>
  <c r="AP108" i="5"/>
  <c r="AP107" i="5"/>
  <c r="AP106" i="5"/>
  <c r="AP105" i="5"/>
  <c r="AP104" i="5"/>
  <c r="AP103" i="5"/>
  <c r="AP102" i="5"/>
  <c r="AP101" i="5"/>
  <c r="AP100" i="5"/>
  <c r="AP94" i="5"/>
  <c r="AP93" i="5"/>
  <c r="AP91" i="5"/>
  <c r="AP90" i="5"/>
  <c r="AP88" i="5"/>
  <c r="AP85" i="5"/>
  <c r="AP78" i="5"/>
  <c r="AP76" i="5"/>
  <c r="AP71" i="5"/>
  <c r="AP68" i="5"/>
  <c r="AP66" i="5"/>
  <c r="AP63" i="5"/>
  <c r="AP62" i="5"/>
  <c r="AP61" i="5"/>
  <c r="AP42" i="5"/>
  <c r="AP33" i="5"/>
  <c r="AP27" i="5"/>
  <c r="AP25" i="5"/>
  <c r="AP24" i="5"/>
  <c r="AP22" i="5"/>
  <c r="AP20" i="5"/>
  <c r="AP17" i="5"/>
  <c r="AP15" i="5"/>
  <c r="AP13" i="5"/>
  <c r="AP12" i="5"/>
  <c r="AP11" i="5"/>
  <c r="AP9" i="5"/>
  <c r="AP4" i="5"/>
  <c r="AP2" i="5"/>
  <c r="AP222" i="5"/>
  <c r="AP221" i="5"/>
  <c r="AP220" i="5"/>
  <c r="AW265" i="1"/>
  <c r="AR265" i="1"/>
  <c r="AK265" i="1"/>
  <c r="AJ265" i="1"/>
  <c r="AI265" i="1"/>
  <c r="AH265" i="1"/>
  <c r="AG265" i="1"/>
  <c r="AF265" i="1"/>
  <c r="AE265" i="1"/>
  <c r="AD265" i="1"/>
  <c r="AC265" i="1"/>
  <c r="AB265" i="1"/>
  <c r="AW296" i="1"/>
  <c r="AR296" i="1"/>
  <c r="AK296" i="1"/>
  <c r="AJ296" i="1"/>
  <c r="AI296" i="1"/>
  <c r="AH296" i="1"/>
  <c r="AG296" i="1"/>
  <c r="AF296" i="1"/>
  <c r="AE296" i="1"/>
  <c r="AD296" i="1"/>
  <c r="AC296" i="1"/>
  <c r="AB296" i="1"/>
  <c r="AK271" i="1"/>
  <c r="AK264" i="1"/>
  <c r="AK263" i="1"/>
  <c r="AK293" i="1"/>
  <c r="AK262" i="1"/>
  <c r="AK295" i="1"/>
  <c r="AK261" i="1"/>
  <c r="AK260" i="1"/>
  <c r="AK259" i="1"/>
  <c r="AK258" i="1"/>
  <c r="AK301" i="1"/>
  <c r="AK257" i="1"/>
  <c r="AK298" i="1"/>
  <c r="AK297" i="1"/>
  <c r="AK256" i="1"/>
  <c r="AK255" i="1"/>
  <c r="AK294" i="1"/>
  <c r="AK254" i="1"/>
  <c r="AK283" i="1"/>
  <c r="AK282" i="1"/>
  <c r="AK287" i="1"/>
  <c r="AK253" i="1"/>
  <c r="AK252" i="1"/>
  <c r="AK251" i="1"/>
  <c r="AK277" i="1"/>
  <c r="AK304" i="1"/>
  <c r="AK250" i="1"/>
  <c r="AK249" i="1"/>
  <c r="AK248" i="1"/>
  <c r="AK247" i="1"/>
  <c r="AK246" i="1"/>
  <c r="AK291" i="1"/>
  <c r="AK290" i="1"/>
  <c r="AK245" i="1"/>
  <c r="AK279" i="1"/>
  <c r="AK244" i="1"/>
  <c r="AK243" i="1"/>
  <c r="AK242" i="1"/>
  <c r="AK241" i="1"/>
  <c r="AK285" i="1"/>
  <c r="AK240" i="1"/>
  <c r="AK239" i="1"/>
  <c r="AK238" i="1"/>
  <c r="AK237" i="1"/>
  <c r="AK299" i="1"/>
  <c r="AK236" i="1"/>
  <c r="AK235" i="1"/>
  <c r="AK234" i="1"/>
  <c r="AK233" i="1"/>
  <c r="AK232" i="1"/>
  <c r="AK231" i="1"/>
  <c r="AK230" i="1"/>
  <c r="AK229" i="1"/>
  <c r="AK228" i="1"/>
  <c r="AK288" i="1"/>
  <c r="AK286" i="1"/>
  <c r="AK284" i="1"/>
  <c r="AK281" i="1"/>
  <c r="AK227" i="1"/>
  <c r="AK226" i="1"/>
  <c r="AK225" i="1"/>
  <c r="AK224" i="1"/>
  <c r="AK223" i="1"/>
  <c r="AK222" i="1"/>
  <c r="AK221" i="1"/>
  <c r="AK220" i="1"/>
  <c r="AK219" i="1"/>
  <c r="AK218" i="1"/>
  <c r="AK217" i="1"/>
  <c r="AK216" i="1"/>
  <c r="AK300" i="1"/>
  <c r="AK215" i="1"/>
  <c r="AK280" i="1"/>
  <c r="AK214" i="1"/>
  <c r="AK278" i="1"/>
  <c r="AK213" i="1"/>
  <c r="AK212" i="1"/>
  <c r="AK211" i="1"/>
  <c r="AK210" i="1"/>
  <c r="AK209" i="1"/>
  <c r="AK208" i="1"/>
  <c r="AK207" i="1"/>
  <c r="AK206" i="1"/>
  <c r="AK205" i="1"/>
  <c r="AK204" i="1"/>
  <c r="AK203" i="1"/>
  <c r="AK202" i="1"/>
  <c r="AK201" i="1"/>
  <c r="AK200" i="1"/>
  <c r="AK199" i="1"/>
  <c r="AK198" i="1"/>
  <c r="AK197" i="1"/>
  <c r="AK196" i="1"/>
  <c r="AK195" i="1"/>
  <c r="AK194" i="1"/>
  <c r="AK193" i="1"/>
  <c r="AK192" i="1"/>
  <c r="AK191" i="1"/>
  <c r="AK190" i="1"/>
  <c r="AK189" i="1"/>
  <c r="AK188" i="1"/>
  <c r="AK187" i="1"/>
  <c r="AK186" i="1"/>
  <c r="AK185" i="1"/>
  <c r="AK184" i="1"/>
  <c r="AK183" i="1"/>
  <c r="AK182" i="1"/>
  <c r="AK181" i="1"/>
  <c r="AK180" i="1"/>
  <c r="AK179" i="1"/>
  <c r="AK178" i="1"/>
  <c r="AK303" i="1"/>
  <c r="AK177" i="1"/>
  <c r="AK176" i="1"/>
  <c r="AK175" i="1"/>
  <c r="AK174" i="1"/>
  <c r="AK173" i="1"/>
  <c r="AK172" i="1"/>
  <c r="AK171" i="1"/>
  <c r="AK170" i="1"/>
  <c r="AK169" i="1"/>
  <c r="AK168" i="1"/>
  <c r="AK167" i="1"/>
  <c r="AK166" i="1"/>
  <c r="AK165" i="1"/>
  <c r="AK164" i="1"/>
  <c r="AK163" i="1"/>
  <c r="AK162" i="1"/>
  <c r="AK161" i="1"/>
  <c r="AK160" i="1"/>
  <c r="AK159" i="1"/>
  <c r="AK158" i="1"/>
  <c r="AK157" i="1"/>
  <c r="AK155" i="1"/>
  <c r="AK154" i="1"/>
  <c r="AK151" i="1"/>
  <c r="AK150" i="1"/>
  <c r="AK149" i="1"/>
  <c r="AK148" i="1"/>
  <c r="AK147" i="1"/>
  <c r="AK146" i="1"/>
  <c r="AK145" i="1"/>
  <c r="AK144" i="1"/>
  <c r="AK143" i="1"/>
  <c r="AK142" i="1"/>
  <c r="AK141" i="1"/>
  <c r="AK140" i="1"/>
  <c r="AK139" i="1"/>
  <c r="AK138" i="1"/>
  <c r="AK136" i="1"/>
  <c r="AK135" i="1"/>
  <c r="AK134" i="1"/>
  <c r="AK133" i="1"/>
  <c r="AK132" i="1"/>
  <c r="AK131" i="1"/>
  <c r="AK130" i="1"/>
  <c r="AK129" i="1"/>
  <c r="AK127" i="1"/>
  <c r="AK126" i="1"/>
  <c r="AK125" i="1"/>
  <c r="AK124" i="1"/>
  <c r="AK123" i="1"/>
  <c r="AK119" i="1"/>
  <c r="AK116" i="1"/>
  <c r="AK105" i="1"/>
  <c r="AN230" i="5"/>
  <c r="AN229" i="5"/>
  <c r="AN228" i="5"/>
  <c r="AN51" i="5"/>
  <c r="AN56" i="5"/>
  <c r="AN57" i="5"/>
  <c r="AN197" i="5"/>
  <c r="AN79" i="5"/>
  <c r="AN39" i="5"/>
  <c r="AN5" i="5"/>
  <c r="AN171" i="5"/>
  <c r="AN18" i="5"/>
  <c r="AN124" i="5"/>
  <c r="AN74" i="5"/>
  <c r="AN40" i="5"/>
  <c r="AN77" i="5"/>
  <c r="AN121" i="5"/>
  <c r="AN187" i="5"/>
  <c r="AN214" i="5"/>
  <c r="AN213" i="5"/>
  <c r="AN212" i="5"/>
  <c r="AN211" i="5"/>
  <c r="AN210" i="5"/>
  <c r="AN209" i="5"/>
  <c r="AN208" i="5"/>
  <c r="AN207" i="5"/>
  <c r="AN206" i="5"/>
  <c r="AN205" i="5"/>
  <c r="AN195" i="5"/>
  <c r="AN191" i="5"/>
  <c r="AN203" i="5"/>
  <c r="AN202" i="5"/>
  <c r="AN201" i="5"/>
  <c r="AN198" i="5"/>
  <c r="AN194" i="5"/>
  <c r="AL190" i="5"/>
  <c r="AL189" i="5"/>
  <c r="AK85" i="1"/>
  <c r="AL173" i="5"/>
  <c r="AL160" i="5"/>
  <c r="AK97" i="1"/>
  <c r="AL158" i="5"/>
  <c r="AL157" i="5"/>
  <c r="AK100" i="1"/>
  <c r="AL150" i="5"/>
  <c r="AL146" i="5"/>
  <c r="AK110" i="1"/>
  <c r="AL137" i="5"/>
  <c r="AL123" i="5"/>
  <c r="AK113" i="1"/>
  <c r="AL118" i="5"/>
  <c r="AL111" i="5"/>
  <c r="AK98" i="1"/>
  <c r="AL109" i="5"/>
  <c r="AL99" i="5"/>
  <c r="AK104" i="1"/>
  <c r="AL98" i="5"/>
  <c r="AL95" i="5"/>
  <c r="AK153" i="1"/>
  <c r="AL86" i="5"/>
  <c r="AL80" i="5"/>
  <c r="AK102" i="1"/>
  <c r="AL72" i="5"/>
  <c r="AL70" i="5"/>
  <c r="AK99" i="1"/>
  <c r="AL67" i="5"/>
  <c r="AL64" i="5"/>
  <c r="AK79" i="1"/>
  <c r="AL53" i="5"/>
  <c r="AL43" i="5"/>
  <c r="AK107" i="1"/>
  <c r="AL41" i="5"/>
  <c r="AL37" i="5"/>
  <c r="AK117" i="1"/>
  <c r="AL36" i="5"/>
  <c r="AL35" i="5"/>
  <c r="AK118" i="1"/>
  <c r="AL32" i="5"/>
  <c r="AL31" i="5"/>
  <c r="AK109" i="1"/>
  <c r="AL30" i="5"/>
  <c r="AL21" i="5"/>
  <c r="AK90" i="1"/>
  <c r="AL14" i="5"/>
  <c r="AL10" i="5"/>
  <c r="AK103" i="1"/>
  <c r="AL8" i="5"/>
  <c r="AL7" i="5"/>
  <c r="AK115" i="1"/>
  <c r="AL6" i="5"/>
  <c r="AL1" i="5"/>
  <c r="AK80" i="1"/>
  <c r="AL204" i="5"/>
  <c r="AL203" i="5"/>
  <c r="AK156" i="1"/>
  <c r="AL188" i="5"/>
  <c r="AL186" i="5"/>
  <c r="AK29" i="1"/>
  <c r="AL185" i="5"/>
  <c r="AL184" i="5"/>
  <c r="AK52" i="1"/>
  <c r="AL183" i="5"/>
  <c r="AL182" i="5"/>
  <c r="AK66" i="1"/>
  <c r="AL181" i="5"/>
  <c r="AL180" i="5"/>
  <c r="AK137" i="1"/>
  <c r="AL179" i="5"/>
  <c r="AL178" i="5"/>
  <c r="AK73" i="1"/>
  <c r="AL177" i="5"/>
  <c r="AL175" i="5"/>
  <c r="AK19" i="1"/>
  <c r="AL169" i="5"/>
  <c r="AL166" i="5"/>
  <c r="AK72" i="1"/>
  <c r="AL165" i="5"/>
  <c r="AL163" i="5"/>
  <c r="AK69" i="1"/>
  <c r="AL161" i="5"/>
  <c r="AL159" i="5"/>
  <c r="AK63" i="1"/>
  <c r="AL155" i="5"/>
  <c r="AL153" i="5"/>
  <c r="AK70" i="1"/>
  <c r="AL152" i="5"/>
  <c r="AL149" i="5"/>
  <c r="AK101" i="1"/>
  <c r="AL148" i="5"/>
  <c r="AL147" i="5"/>
  <c r="AK61" i="1"/>
  <c r="AL144" i="5"/>
  <c r="AL143" i="5"/>
  <c r="AK56" i="1"/>
  <c r="AL142" i="5"/>
  <c r="AL138" i="5"/>
  <c r="AK38" i="1"/>
  <c r="AL134" i="5"/>
  <c r="AL133" i="5"/>
  <c r="AK59" i="1"/>
  <c r="AL132" i="5"/>
  <c r="AL131" i="5"/>
  <c r="AK15" i="1"/>
  <c r="AL130" i="5"/>
  <c r="AL129" i="5"/>
  <c r="AK47" i="1"/>
  <c r="AL128" i="5"/>
  <c r="AL127" i="5"/>
  <c r="AK37" i="1"/>
  <c r="AL120" i="5"/>
  <c r="AL112" i="5"/>
  <c r="AK51" i="1"/>
  <c r="AL110" i="5"/>
  <c r="AL108" i="5"/>
  <c r="AK75" i="1"/>
  <c r="AL107" i="5"/>
  <c r="AL106" i="5"/>
  <c r="AK36" i="1"/>
  <c r="AL105" i="5"/>
  <c r="AL104" i="5"/>
  <c r="AK88" i="1"/>
  <c r="AL103" i="5"/>
  <c r="AL102" i="5"/>
  <c r="AK68" i="1"/>
  <c r="AL101" i="5"/>
  <c r="AL100" i="5"/>
  <c r="AK12" i="1"/>
  <c r="AL94" i="5"/>
  <c r="AL93" i="5"/>
  <c r="AK35" i="1"/>
  <c r="AL91" i="5"/>
  <c r="AL90" i="5"/>
  <c r="AK24" i="1"/>
  <c r="AL88" i="5"/>
  <c r="AL85" i="5"/>
  <c r="AK50" i="1"/>
  <c r="AL78" i="5"/>
  <c r="AL76" i="5"/>
  <c r="AK42" i="1"/>
  <c r="AL71" i="5"/>
  <c r="AL68" i="5"/>
  <c r="AK64" i="1"/>
  <c r="AL66" i="5"/>
  <c r="AL63" i="5"/>
  <c r="AK11" i="1"/>
  <c r="AL62" i="5"/>
  <c r="AL61" i="5"/>
  <c r="AK10" i="1"/>
  <c r="AL42" i="5"/>
  <c r="AL33" i="5"/>
  <c r="AK9" i="1"/>
  <c r="AL27" i="5"/>
  <c r="AL25" i="5"/>
  <c r="AK65" i="1"/>
  <c r="AL24" i="5"/>
  <c r="AL22" i="5"/>
  <c r="AK62" i="1"/>
  <c r="AL20" i="5"/>
  <c r="AL17" i="5"/>
  <c r="AK8" i="1"/>
  <c r="AL15" i="5"/>
  <c r="AL13" i="5"/>
  <c r="AK82" i="1"/>
  <c r="AL12" i="5"/>
  <c r="AL11" i="5"/>
  <c r="AK40" i="1"/>
  <c r="AL9" i="5"/>
  <c r="AL4" i="5"/>
  <c r="AK5" i="1"/>
  <c r="AL2" i="5"/>
  <c r="AL222" i="5"/>
  <c r="AK21" i="1"/>
  <c r="AL221" i="5"/>
  <c r="AL220" i="5"/>
  <c r="AK31" i="1"/>
  <c r="AJ271" i="1"/>
  <c r="AJ264" i="1"/>
  <c r="AJ263" i="1"/>
  <c r="AJ293" i="1"/>
  <c r="AJ262" i="1"/>
  <c r="AJ295" i="1"/>
  <c r="AJ261" i="1"/>
  <c r="AJ260" i="1"/>
  <c r="AJ259" i="1"/>
  <c r="AJ258" i="1"/>
  <c r="AJ301" i="1"/>
  <c r="AJ257" i="1"/>
  <c r="AJ298" i="1"/>
  <c r="AJ297" i="1"/>
  <c r="AJ256" i="1"/>
  <c r="AJ255" i="1"/>
  <c r="AJ294" i="1"/>
  <c r="AJ254" i="1"/>
  <c r="AJ283" i="1"/>
  <c r="AJ282" i="1"/>
  <c r="AJ287" i="1"/>
  <c r="AJ253" i="1"/>
  <c r="AJ252" i="1"/>
  <c r="AJ251" i="1"/>
  <c r="AJ277" i="1"/>
  <c r="AJ304" i="1"/>
  <c r="AJ250" i="1"/>
  <c r="AJ249" i="1"/>
  <c r="AJ248" i="1"/>
  <c r="AJ247" i="1"/>
  <c r="AJ246" i="1"/>
  <c r="AJ291" i="1"/>
  <c r="AJ290" i="1"/>
  <c r="AJ245" i="1"/>
  <c r="AJ279" i="1"/>
  <c r="AJ244" i="1"/>
  <c r="AJ243" i="1"/>
  <c r="AJ242" i="1"/>
  <c r="AJ241" i="1"/>
  <c r="AJ285" i="1"/>
  <c r="AJ240" i="1"/>
  <c r="AJ239" i="1"/>
  <c r="AJ238" i="1"/>
  <c r="AJ237" i="1"/>
  <c r="AJ299" i="1"/>
  <c r="AJ236" i="1"/>
  <c r="AJ235" i="1"/>
  <c r="AJ234" i="1"/>
  <c r="AJ233" i="1"/>
  <c r="AJ232" i="1"/>
  <c r="AJ231" i="1"/>
  <c r="AJ230" i="1"/>
  <c r="AJ229" i="1"/>
  <c r="AJ228" i="1"/>
  <c r="AJ288" i="1"/>
  <c r="AJ286" i="1"/>
  <c r="AJ284" i="1"/>
  <c r="AJ281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300" i="1"/>
  <c r="AJ215" i="1"/>
  <c r="AJ280" i="1"/>
  <c r="AJ214" i="1"/>
  <c r="AJ278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2" i="1"/>
  <c r="AJ191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303" i="1"/>
  <c r="AJ177" i="1"/>
  <c r="AJ176" i="1"/>
  <c r="AJ175" i="1"/>
  <c r="AJ174" i="1"/>
  <c r="AJ173" i="1"/>
  <c r="AJ172" i="1"/>
  <c r="AJ171" i="1"/>
  <c r="AJ170" i="1"/>
  <c r="AJ169" i="1"/>
  <c r="AJ168" i="1"/>
  <c r="AJ167" i="1"/>
  <c r="AJ166" i="1"/>
  <c r="AJ165" i="1"/>
  <c r="AJ164" i="1"/>
  <c r="AJ163" i="1"/>
  <c r="AJ162" i="1"/>
  <c r="AJ161" i="1"/>
  <c r="AJ160" i="1"/>
  <c r="AJ159" i="1"/>
  <c r="AJ158" i="1"/>
  <c r="AJ157" i="1"/>
  <c r="AJ155" i="1"/>
  <c r="AJ154" i="1"/>
  <c r="AJ151" i="1"/>
  <c r="AJ150" i="1"/>
  <c r="AJ149" i="1"/>
  <c r="AJ148" i="1"/>
  <c r="AJ147" i="1"/>
  <c r="AJ146" i="1"/>
  <c r="AJ145" i="1"/>
  <c r="AJ144" i="1"/>
  <c r="AJ143" i="1"/>
  <c r="AJ142" i="1"/>
  <c r="AJ141" i="1"/>
  <c r="AJ140" i="1"/>
  <c r="AJ139" i="1"/>
  <c r="AJ138" i="1"/>
  <c r="AJ136" i="1"/>
  <c r="AJ135" i="1"/>
  <c r="AJ134" i="1"/>
  <c r="AJ133" i="1"/>
  <c r="AJ132" i="1"/>
  <c r="AJ131" i="1"/>
  <c r="AJ130" i="1"/>
  <c r="AJ129" i="1"/>
  <c r="AJ127" i="1"/>
  <c r="AJ126" i="1"/>
  <c r="AJ125" i="1"/>
  <c r="AJ124" i="1"/>
  <c r="AJ123" i="1"/>
  <c r="AJ119" i="1"/>
  <c r="AJ116" i="1"/>
  <c r="AJ105" i="1"/>
  <c r="AP265" i="1"/>
  <c r="AT265" i="1"/>
  <c r="AV265" i="1" s="1"/>
  <c r="AP296" i="1"/>
  <c r="AJ229" i="5"/>
  <c r="AJ228" i="5"/>
  <c r="AJ227" i="5"/>
  <c r="AJ215" i="5"/>
  <c r="AJ51" i="5"/>
  <c r="AJ56" i="5"/>
  <c r="AJ57" i="5"/>
  <c r="AJ197" i="5"/>
  <c r="AJ79" i="5"/>
  <c r="AJ39" i="5"/>
  <c r="AJ5" i="5"/>
  <c r="AJ171" i="5"/>
  <c r="AJ18" i="5"/>
  <c r="AJ124" i="5"/>
  <c r="AJ74" i="5"/>
  <c r="AJ40" i="5"/>
  <c r="AJ77" i="5"/>
  <c r="AJ121" i="5"/>
  <c r="AJ187" i="5"/>
  <c r="AJ214" i="5"/>
  <c r="AJ213" i="5"/>
  <c r="AJ212" i="5"/>
  <c r="AJ211" i="5"/>
  <c r="AJ210" i="5"/>
  <c r="AJ209" i="5"/>
  <c r="AJ208" i="5"/>
  <c r="AJ207" i="5"/>
  <c r="AJ206" i="5"/>
  <c r="AJ205" i="5"/>
  <c r="AJ195" i="5"/>
  <c r="AJ191" i="5"/>
  <c r="AJ203" i="5"/>
  <c r="AJ202" i="5"/>
  <c r="AJ201" i="5"/>
  <c r="AJ198" i="5"/>
  <c r="AJ194" i="5"/>
  <c r="AH190" i="5"/>
  <c r="AH189" i="5"/>
  <c r="AJ85" i="1"/>
  <c r="AH173" i="5"/>
  <c r="AH160" i="5"/>
  <c r="AJ97" i="1"/>
  <c r="AH158" i="5"/>
  <c r="AH157" i="5"/>
  <c r="AJ100" i="1"/>
  <c r="AH150" i="5"/>
  <c r="AH146" i="5"/>
  <c r="AJ110" i="1"/>
  <c r="AH137" i="5"/>
  <c r="AH123" i="5"/>
  <c r="AJ113" i="1"/>
  <c r="AH118" i="5"/>
  <c r="AH111" i="5"/>
  <c r="AJ98" i="1"/>
  <c r="AH109" i="5"/>
  <c r="AH99" i="5"/>
  <c r="AJ104" i="1"/>
  <c r="AH98" i="5"/>
  <c r="AH95" i="5"/>
  <c r="AJ153" i="1"/>
  <c r="AH86" i="5"/>
  <c r="AH80" i="5"/>
  <c r="AJ102" i="1"/>
  <c r="AH72" i="5"/>
  <c r="AH70" i="5"/>
  <c r="AJ99" i="1"/>
  <c r="AH67" i="5"/>
  <c r="AH64" i="5"/>
  <c r="AJ79" i="1"/>
  <c r="AH53" i="5"/>
  <c r="AH43" i="5"/>
  <c r="AJ107" i="1"/>
  <c r="AH41" i="5"/>
  <c r="AH37" i="5"/>
  <c r="AJ117" i="1"/>
  <c r="AH36" i="5"/>
  <c r="AH35" i="5"/>
  <c r="AJ118" i="1"/>
  <c r="AH32" i="5"/>
  <c r="AH31" i="5"/>
  <c r="AJ109" i="1"/>
  <c r="AH30" i="5"/>
  <c r="AH21" i="5"/>
  <c r="AJ90" i="1"/>
  <c r="AH14" i="5"/>
  <c r="AH10" i="5"/>
  <c r="AJ103" i="1"/>
  <c r="AH8" i="5"/>
  <c r="AH7" i="5"/>
  <c r="AJ115" i="1"/>
  <c r="AH6" i="5"/>
  <c r="AH1" i="5"/>
  <c r="AJ80" i="1"/>
  <c r="AH204" i="5"/>
  <c r="AH203" i="5"/>
  <c r="AJ156" i="1"/>
  <c r="AH188" i="5"/>
  <c r="AH186" i="5"/>
  <c r="AJ29" i="1"/>
  <c r="AH185" i="5"/>
  <c r="AH184" i="5"/>
  <c r="AJ52" i="1"/>
  <c r="AH183" i="5"/>
  <c r="AH182" i="5"/>
  <c r="AJ66" i="1"/>
  <c r="AH181" i="5"/>
  <c r="AH180" i="5"/>
  <c r="AJ137" i="1"/>
  <c r="AH179" i="5"/>
  <c r="AH178" i="5"/>
  <c r="AJ73" i="1"/>
  <c r="AH177" i="5"/>
  <c r="AH175" i="5"/>
  <c r="AJ19" i="1"/>
  <c r="AH169" i="5"/>
  <c r="AH166" i="5"/>
  <c r="AJ72" i="1"/>
  <c r="AH165" i="5"/>
  <c r="AH163" i="5"/>
  <c r="AJ69" i="1"/>
  <c r="AH161" i="5"/>
  <c r="AH159" i="5"/>
  <c r="AJ63" i="1"/>
  <c r="AH155" i="5"/>
  <c r="AH153" i="5"/>
  <c r="AJ70" i="1"/>
  <c r="AH152" i="5"/>
  <c r="AH149" i="5"/>
  <c r="AJ101" i="1"/>
  <c r="AH148" i="5"/>
  <c r="AH147" i="5"/>
  <c r="AJ61" i="1"/>
  <c r="AH144" i="5"/>
  <c r="AH143" i="5"/>
  <c r="AJ56" i="1"/>
  <c r="AH142" i="5"/>
  <c r="AH138" i="5"/>
  <c r="AJ38" i="1"/>
  <c r="AH134" i="5"/>
  <c r="AH133" i="5"/>
  <c r="AJ59" i="1"/>
  <c r="AH132" i="5"/>
  <c r="AH131" i="5"/>
  <c r="AJ15" i="1"/>
  <c r="AH130" i="5"/>
  <c r="AH129" i="5"/>
  <c r="AJ47" i="1"/>
  <c r="AH128" i="5"/>
  <c r="AH127" i="5"/>
  <c r="AJ37" i="1"/>
  <c r="AH120" i="5"/>
  <c r="AH112" i="5"/>
  <c r="AJ51" i="1"/>
  <c r="AH110" i="5"/>
  <c r="AH108" i="5"/>
  <c r="AJ75" i="1"/>
  <c r="AH107" i="5"/>
  <c r="AH106" i="5"/>
  <c r="AJ36" i="1"/>
  <c r="AH105" i="5"/>
  <c r="AH104" i="5"/>
  <c r="AJ88" i="1"/>
  <c r="AH103" i="5"/>
  <c r="AH102" i="5"/>
  <c r="AJ68" i="1"/>
  <c r="AH101" i="5"/>
  <c r="AH100" i="5"/>
  <c r="AJ12" i="1"/>
  <c r="AH94" i="5"/>
  <c r="AH93" i="5"/>
  <c r="AJ35" i="1"/>
  <c r="AH91" i="5"/>
  <c r="AH90" i="5"/>
  <c r="AJ24" i="1"/>
  <c r="AH88" i="5"/>
  <c r="AH85" i="5"/>
  <c r="AJ50" i="1"/>
  <c r="AH78" i="5"/>
  <c r="AH76" i="5"/>
  <c r="AJ42" i="1"/>
  <c r="AH71" i="5"/>
  <c r="AH68" i="5"/>
  <c r="AJ64" i="1"/>
  <c r="AH66" i="5"/>
  <c r="AH63" i="5"/>
  <c r="AJ11" i="1"/>
  <c r="AH62" i="5"/>
  <c r="AH61" i="5"/>
  <c r="AJ10" i="1"/>
  <c r="AH42" i="5"/>
  <c r="AH33" i="5"/>
  <c r="AJ9" i="1"/>
  <c r="AH27" i="5"/>
  <c r="AH25" i="5"/>
  <c r="AJ65" i="1"/>
  <c r="AH24" i="5"/>
  <c r="AH22" i="5"/>
  <c r="AJ62" i="1"/>
  <c r="AH20" i="5"/>
  <c r="AH17" i="5"/>
  <c r="AJ8" i="1"/>
  <c r="AH15" i="5"/>
  <c r="AH13" i="5"/>
  <c r="AJ82" i="1"/>
  <c r="AH12" i="5"/>
  <c r="AH11" i="5"/>
  <c r="AJ40" i="1"/>
  <c r="AH9" i="5"/>
  <c r="AH4" i="5"/>
  <c r="AJ5" i="1"/>
  <c r="AH2" i="5"/>
  <c r="AH222" i="5"/>
  <c r="AJ21" i="1"/>
  <c r="AH221" i="5"/>
  <c r="AH220" i="5"/>
  <c r="AJ31" i="1"/>
  <c r="AW264" i="1"/>
  <c r="AR264" i="1"/>
  <c r="AI264" i="1"/>
  <c r="AH264" i="1"/>
  <c r="AG264" i="1"/>
  <c r="AF264" i="1"/>
  <c r="AE264" i="1"/>
  <c r="AD264" i="1"/>
  <c r="AC264" i="1"/>
  <c r="AB264" i="1"/>
  <c r="AI271" i="1"/>
  <c r="AI263" i="1"/>
  <c r="AI293" i="1"/>
  <c r="AI262" i="1"/>
  <c r="AI295" i="1"/>
  <c r="AI261" i="1"/>
  <c r="AI260" i="1"/>
  <c r="AI259" i="1"/>
  <c r="AI258" i="1"/>
  <c r="AI301" i="1"/>
  <c r="AI257" i="1"/>
  <c r="AI298" i="1"/>
  <c r="AI297" i="1"/>
  <c r="AI256" i="1"/>
  <c r="AI255" i="1"/>
  <c r="AI294" i="1"/>
  <c r="AI254" i="1"/>
  <c r="AI283" i="1"/>
  <c r="AI282" i="1"/>
  <c r="AI287" i="1"/>
  <c r="AI253" i="1"/>
  <c r="AI252" i="1"/>
  <c r="AI251" i="1"/>
  <c r="AI277" i="1"/>
  <c r="AI304" i="1"/>
  <c r="AI250" i="1"/>
  <c r="AI249" i="1"/>
  <c r="AI248" i="1"/>
  <c r="AI247" i="1"/>
  <c r="AI246" i="1"/>
  <c r="AI291" i="1"/>
  <c r="AI290" i="1"/>
  <c r="AI245" i="1"/>
  <c r="AI279" i="1"/>
  <c r="AI244" i="1"/>
  <c r="AI243" i="1"/>
  <c r="AI242" i="1"/>
  <c r="AI241" i="1"/>
  <c r="AI285" i="1"/>
  <c r="AI240" i="1"/>
  <c r="AI239" i="1"/>
  <c r="AI238" i="1"/>
  <c r="AI237" i="1"/>
  <c r="AI299" i="1"/>
  <c r="AI236" i="1"/>
  <c r="AI235" i="1"/>
  <c r="AI234" i="1"/>
  <c r="AI233" i="1"/>
  <c r="AI232" i="1"/>
  <c r="AI231" i="1"/>
  <c r="AI230" i="1"/>
  <c r="AI229" i="1"/>
  <c r="AI228" i="1"/>
  <c r="AI288" i="1"/>
  <c r="AI286" i="1"/>
  <c r="AI284" i="1"/>
  <c r="AI281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300" i="1"/>
  <c r="AI215" i="1"/>
  <c r="AI280" i="1"/>
  <c r="AI214" i="1"/>
  <c r="AI278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303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5" i="1"/>
  <c r="AI154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6" i="1"/>
  <c r="AI135" i="1"/>
  <c r="AI134" i="1"/>
  <c r="AI133" i="1"/>
  <c r="AI132" i="1"/>
  <c r="AI131" i="1"/>
  <c r="AI130" i="1"/>
  <c r="AI129" i="1"/>
  <c r="AI127" i="1"/>
  <c r="AI126" i="1"/>
  <c r="AI125" i="1"/>
  <c r="AI124" i="1"/>
  <c r="AI123" i="1"/>
  <c r="AI119" i="1"/>
  <c r="AI116" i="1"/>
  <c r="AI105" i="1"/>
  <c r="AF245" i="5"/>
  <c r="AF244" i="5"/>
  <c r="AF243" i="5"/>
  <c r="AF242" i="5"/>
  <c r="AF241" i="5"/>
  <c r="AF240" i="5"/>
  <c r="AF239" i="5"/>
  <c r="AF238" i="5"/>
  <c r="AF237" i="5"/>
  <c r="AF236" i="5"/>
  <c r="AF235" i="5"/>
  <c r="AF234" i="5"/>
  <c r="AF233" i="5"/>
  <c r="AF232" i="5"/>
  <c r="AF231" i="5"/>
  <c r="AF230" i="5"/>
  <c r="AF229" i="5"/>
  <c r="AF228" i="5"/>
  <c r="AF227" i="5"/>
  <c r="AF226" i="5"/>
  <c r="AF225" i="5"/>
  <c r="AF223" i="5"/>
  <c r="AF217" i="5"/>
  <c r="AF51" i="5"/>
  <c r="AF56" i="5"/>
  <c r="AF57" i="5"/>
  <c r="AF197" i="5"/>
  <c r="AF79" i="5"/>
  <c r="AF39" i="5"/>
  <c r="AF5" i="5"/>
  <c r="AF171" i="5"/>
  <c r="AF18" i="5"/>
  <c r="AF124" i="5"/>
  <c r="AF74" i="5"/>
  <c r="AF40" i="5"/>
  <c r="AF77" i="5"/>
  <c r="AF121" i="5"/>
  <c r="AF187" i="5"/>
  <c r="AF214" i="5"/>
  <c r="AF213" i="5"/>
  <c r="AF212" i="5"/>
  <c r="AF211" i="5"/>
  <c r="AF207" i="5"/>
  <c r="AF206" i="5"/>
  <c r="AF205" i="5"/>
  <c r="AF195" i="5"/>
  <c r="AF191" i="5"/>
  <c r="AF70" i="5"/>
  <c r="AF202" i="5"/>
  <c r="AF201" i="5"/>
  <c r="AF198" i="5"/>
  <c r="AF194" i="5"/>
  <c r="AD190" i="5"/>
  <c r="AI71" i="1"/>
  <c r="AD189" i="5"/>
  <c r="AD173" i="5"/>
  <c r="AI120" i="1"/>
  <c r="AD160" i="5"/>
  <c r="AD158" i="5"/>
  <c r="AI97" i="1"/>
  <c r="AD157" i="5"/>
  <c r="AD150" i="5"/>
  <c r="AI92" i="1"/>
  <c r="AD146" i="5"/>
  <c r="AD137" i="5"/>
  <c r="AI108" i="1"/>
  <c r="AD123" i="5"/>
  <c r="AD118" i="5"/>
  <c r="AI95" i="1"/>
  <c r="AD111" i="5"/>
  <c r="AD109" i="5"/>
  <c r="AI112" i="1"/>
  <c r="AD99" i="5"/>
  <c r="AD98" i="5"/>
  <c r="AI122" i="1"/>
  <c r="AD95" i="5"/>
  <c r="AD86" i="5"/>
  <c r="AI102" i="1"/>
  <c r="AD80" i="5"/>
  <c r="AD72" i="5"/>
  <c r="AI114" i="1"/>
  <c r="AD70" i="5"/>
  <c r="AD67" i="5"/>
  <c r="AI79" i="1"/>
  <c r="AD64" i="5"/>
  <c r="AD53" i="5"/>
  <c r="AI107" i="1"/>
  <c r="AD43" i="5"/>
  <c r="AD41" i="5"/>
  <c r="AI96" i="1"/>
  <c r="AD37" i="5"/>
  <c r="AD36" i="5"/>
  <c r="AI89" i="1"/>
  <c r="AD35" i="5"/>
  <c r="AD32" i="5"/>
  <c r="AI118" i="1"/>
  <c r="AD31" i="5"/>
  <c r="AD30" i="5"/>
  <c r="AI109" i="1"/>
  <c r="AD21" i="5"/>
  <c r="AD14" i="5"/>
  <c r="AI90" i="1"/>
  <c r="AD10" i="5"/>
  <c r="AD8" i="5"/>
  <c r="AI103" i="1"/>
  <c r="AD7" i="5"/>
  <c r="AD6" i="5"/>
  <c r="AI115" i="1"/>
  <c r="AD1" i="5"/>
  <c r="AD204" i="5"/>
  <c r="AI80" i="1"/>
  <c r="AD203" i="5"/>
  <c r="AD188" i="5"/>
  <c r="AI30" i="1"/>
  <c r="AD186" i="5"/>
  <c r="AD185" i="5"/>
  <c r="AI67" i="1"/>
  <c r="AD184" i="5"/>
  <c r="AD183" i="5"/>
  <c r="AI49" i="1"/>
  <c r="AD182" i="5"/>
  <c r="AD181" i="5"/>
  <c r="AI20" i="1"/>
  <c r="AD180" i="5"/>
  <c r="AD179" i="5"/>
  <c r="AI48" i="1"/>
  <c r="AD178" i="5"/>
  <c r="AD177" i="5"/>
  <c r="AI84" i="1"/>
  <c r="AD175" i="5"/>
  <c r="AD169" i="5"/>
  <c r="AI81" i="1"/>
  <c r="AD166" i="5"/>
  <c r="AD165" i="5"/>
  <c r="AI39" i="1"/>
  <c r="AD163" i="5"/>
  <c r="AD161" i="5"/>
  <c r="AI63" i="1"/>
  <c r="AD159" i="5"/>
  <c r="AD155" i="5"/>
  <c r="AI28" i="1"/>
  <c r="AD153" i="5"/>
  <c r="AD152" i="5"/>
  <c r="AI17" i="1"/>
  <c r="AD149" i="5"/>
  <c r="AD148" i="5"/>
  <c r="AI101" i="1"/>
  <c r="AD147" i="5"/>
  <c r="AD144" i="5"/>
  <c r="AI16" i="1"/>
  <c r="AD143" i="5"/>
  <c r="AD142" i="5"/>
  <c r="AI27" i="1"/>
  <c r="AD138" i="5"/>
  <c r="AD134" i="5"/>
  <c r="AI53" i="1"/>
  <c r="AD133" i="5"/>
  <c r="AD132" i="5"/>
  <c r="AI58" i="1"/>
  <c r="AD131" i="5"/>
  <c r="AD130" i="5"/>
  <c r="AI60" i="1"/>
  <c r="AD129" i="5"/>
  <c r="AD128" i="5"/>
  <c r="AI44" i="1"/>
  <c r="AD127" i="5"/>
  <c r="AD120" i="5"/>
  <c r="AI26" i="1"/>
  <c r="AD112" i="5"/>
  <c r="AD110" i="5"/>
  <c r="AI46" i="1"/>
  <c r="AD108" i="5"/>
  <c r="AD107" i="5"/>
  <c r="AI77" i="1"/>
  <c r="AD106" i="5"/>
  <c r="AD105" i="5"/>
  <c r="AI76" i="1"/>
  <c r="AD104" i="5"/>
  <c r="AD103" i="5"/>
  <c r="AI45" i="1"/>
  <c r="AD102" i="5"/>
  <c r="AD101" i="5"/>
  <c r="AI14" i="1"/>
  <c r="AD100" i="5"/>
  <c r="AD94" i="5"/>
  <c r="AI13" i="1"/>
  <c r="AD93" i="5"/>
  <c r="AD91" i="5"/>
  <c r="AI43" i="1"/>
  <c r="AD90" i="5"/>
  <c r="AD88" i="5"/>
  <c r="AI25" i="1"/>
  <c r="AD85" i="5"/>
  <c r="AD78" i="5"/>
  <c r="AI50" i="1"/>
  <c r="AD76" i="5"/>
  <c r="AD71" i="5"/>
  <c r="AI83" i="1"/>
  <c r="AD68" i="5"/>
  <c r="AD66" i="5"/>
  <c r="AI23" i="1"/>
  <c r="AD63" i="5"/>
  <c r="AD62" i="5"/>
  <c r="AI10" i="1"/>
  <c r="AD61" i="5"/>
  <c r="AD42" i="5"/>
  <c r="AI55" i="1"/>
  <c r="AD33" i="5"/>
  <c r="AD27" i="5"/>
  <c r="AI74" i="1"/>
  <c r="AD25" i="5"/>
  <c r="AD24" i="5"/>
  <c r="AI54" i="1"/>
  <c r="AD22" i="5"/>
  <c r="AD20" i="5"/>
  <c r="AI33" i="1"/>
  <c r="AD17" i="5"/>
  <c r="AD15" i="5"/>
  <c r="AI7" i="1"/>
  <c r="AD13" i="5"/>
  <c r="AD12" i="5"/>
  <c r="AI6" i="1"/>
  <c r="AD11" i="5"/>
  <c r="AD9" i="5"/>
  <c r="AI32" i="1"/>
  <c r="AD4" i="5"/>
  <c r="AD2" i="5"/>
  <c r="AI22" i="1"/>
  <c r="AD222" i="5"/>
  <c r="AD221" i="5"/>
  <c r="AI57" i="1"/>
  <c r="AD220" i="5"/>
  <c r="AB231" i="5"/>
  <c r="AB230" i="5"/>
  <c r="AB229" i="5"/>
  <c r="AB228" i="5"/>
  <c r="AB51" i="5"/>
  <c r="AB56" i="5"/>
  <c r="AB57" i="5"/>
  <c r="AB197" i="5"/>
  <c r="AB79" i="5"/>
  <c r="AB39" i="5"/>
  <c r="AB5" i="5"/>
  <c r="AB171" i="5"/>
  <c r="AB18" i="5"/>
  <c r="AB124" i="5"/>
  <c r="AB74" i="5"/>
  <c r="AB40" i="5"/>
  <c r="AB156" i="5"/>
  <c r="AB77" i="5"/>
  <c r="AB121" i="5"/>
  <c r="AB187" i="5"/>
  <c r="AB214" i="5"/>
  <c r="AB213" i="5"/>
  <c r="AB212" i="5"/>
  <c r="AB211" i="5"/>
  <c r="AB210" i="5"/>
  <c r="AB209" i="5"/>
  <c r="AB207" i="5"/>
  <c r="AB206" i="5"/>
  <c r="AB205" i="5"/>
  <c r="AB195" i="5"/>
  <c r="AB191" i="5"/>
  <c r="AB202" i="5"/>
  <c r="AB201" i="5"/>
  <c r="AB198" i="5"/>
  <c r="AB194" i="5"/>
  <c r="Z190" i="5"/>
  <c r="Z189" i="5"/>
  <c r="Z173" i="5"/>
  <c r="AH97" i="1"/>
  <c r="Z160" i="5"/>
  <c r="Z158" i="5"/>
  <c r="Z157" i="5"/>
  <c r="Z150" i="5"/>
  <c r="Z146" i="5"/>
  <c r="Z137" i="5"/>
  <c r="AH113" i="1"/>
  <c r="Z123" i="5"/>
  <c r="Z118" i="5"/>
  <c r="AH98" i="1"/>
  <c r="Z111" i="5"/>
  <c r="Z109" i="5"/>
  <c r="AH116" i="1"/>
  <c r="Z99" i="5"/>
  <c r="Z98" i="5"/>
  <c r="AH122" i="1"/>
  <c r="Z95" i="5"/>
  <c r="Z86" i="5"/>
  <c r="AH102" i="1"/>
  <c r="Z80" i="5"/>
  <c r="Z72" i="5"/>
  <c r="AH88" i="1"/>
  <c r="Z70" i="5"/>
  <c r="Z67" i="5"/>
  <c r="AH105" i="1"/>
  <c r="Z64" i="5"/>
  <c r="Z53" i="5"/>
  <c r="AH99" i="1"/>
  <c r="Z43" i="5"/>
  <c r="Z41" i="5"/>
  <c r="AH93" i="1"/>
  <c r="Z37" i="5"/>
  <c r="Z36" i="5"/>
  <c r="AH117" i="1"/>
  <c r="Z35" i="5"/>
  <c r="Z32" i="5"/>
  <c r="AH91" i="1"/>
  <c r="Z31" i="5"/>
  <c r="Z30" i="5"/>
  <c r="AH152" i="1"/>
  <c r="Z21" i="5"/>
  <c r="Z14" i="5"/>
  <c r="AH128" i="1"/>
  <c r="Z10" i="5"/>
  <c r="Z8" i="5"/>
  <c r="AH94" i="1"/>
  <c r="Z7" i="5"/>
  <c r="Z6" i="5"/>
  <c r="AH106" i="1"/>
  <c r="Z1" i="5"/>
  <c r="Z204" i="5"/>
  <c r="Z203" i="5"/>
  <c r="AH87" i="1"/>
  <c r="Z188" i="5"/>
  <c r="Z186" i="5"/>
  <c r="Z185" i="5"/>
  <c r="Z184" i="5"/>
  <c r="AH67" i="1"/>
  <c r="Z183" i="5"/>
  <c r="Z182" i="5"/>
  <c r="Z181" i="5"/>
  <c r="Z180" i="5"/>
  <c r="AH20" i="1"/>
  <c r="Z179" i="5"/>
  <c r="Z178" i="5"/>
  <c r="Z177" i="5"/>
  <c r="Z175" i="5"/>
  <c r="AH19" i="1"/>
  <c r="Z169" i="5"/>
  <c r="Z166" i="5"/>
  <c r="Z165" i="5"/>
  <c r="Z163" i="5"/>
  <c r="AH18" i="1"/>
  <c r="Z161" i="5"/>
  <c r="Z159" i="5"/>
  <c r="Z155" i="5"/>
  <c r="Z153" i="5"/>
  <c r="AH70" i="1"/>
  <c r="Z152" i="5"/>
  <c r="Z149" i="5"/>
  <c r="Z148" i="5"/>
  <c r="Z147" i="5"/>
  <c r="AH61" i="1"/>
  <c r="Z144" i="5"/>
  <c r="Z143" i="5"/>
  <c r="Z142" i="5"/>
  <c r="Z138" i="5"/>
  <c r="AH38" i="1"/>
  <c r="Z134" i="5"/>
  <c r="Z133" i="5"/>
  <c r="Z132" i="5"/>
  <c r="Z131" i="5"/>
  <c r="AH15" i="1"/>
  <c r="Z130" i="5"/>
  <c r="Z129" i="5"/>
  <c r="Z128" i="5"/>
  <c r="Z127" i="5"/>
  <c r="AH37" i="1"/>
  <c r="Z120" i="5"/>
  <c r="Z112" i="5"/>
  <c r="Z110" i="5"/>
  <c r="Z108" i="5"/>
  <c r="AH75" i="1"/>
  <c r="Z107" i="5"/>
  <c r="Z106" i="5"/>
  <c r="Z105" i="5"/>
  <c r="Z104" i="5"/>
  <c r="AH35" i="1"/>
  <c r="Z103" i="5"/>
  <c r="Z102" i="5"/>
  <c r="Z101" i="5"/>
  <c r="Z100" i="5"/>
  <c r="AH13" i="1"/>
  <c r="Z94" i="5"/>
  <c r="Z93" i="5"/>
  <c r="Z91" i="5"/>
  <c r="Z90" i="5"/>
  <c r="AH25" i="1"/>
  <c r="Z88" i="5"/>
  <c r="Z85" i="5"/>
  <c r="Z78" i="5"/>
  <c r="Z76" i="5"/>
  <c r="AH83" i="1"/>
  <c r="Z71" i="5"/>
  <c r="Z68" i="5"/>
  <c r="Z66" i="5"/>
  <c r="Z63" i="5"/>
  <c r="AH10" i="1"/>
  <c r="Z62" i="5"/>
  <c r="Z61" i="5"/>
  <c r="Z42" i="5"/>
  <c r="Z33" i="5"/>
  <c r="AH74" i="1"/>
  <c r="Z27" i="5"/>
  <c r="Z25" i="5"/>
  <c r="Z24" i="5"/>
  <c r="Z22" i="5"/>
  <c r="AH33" i="1"/>
  <c r="Z20" i="5"/>
  <c r="Z17" i="5"/>
  <c r="Z15" i="5"/>
  <c r="Z13" i="5"/>
  <c r="AH6" i="1"/>
  <c r="Z12" i="5"/>
  <c r="Z11" i="5"/>
  <c r="Z9" i="5"/>
  <c r="Z4" i="5"/>
  <c r="AH5" i="1"/>
  <c r="Z2" i="5"/>
  <c r="Z222" i="5"/>
  <c r="Z221" i="5"/>
  <c r="Z220" i="5"/>
  <c r="AH31" i="1"/>
  <c r="AH271" i="1"/>
  <c r="AH263" i="1"/>
  <c r="AH293" i="1"/>
  <c r="AH262" i="1"/>
  <c r="AH295" i="1"/>
  <c r="AH261" i="1"/>
  <c r="AH260" i="1"/>
  <c r="AH259" i="1"/>
  <c r="AH258" i="1"/>
  <c r="AH301" i="1"/>
  <c r="AH257" i="1"/>
  <c r="AH298" i="1"/>
  <c r="AH297" i="1"/>
  <c r="AH256" i="1"/>
  <c r="AH255" i="1"/>
  <c r="AH294" i="1"/>
  <c r="AH254" i="1"/>
  <c r="AH283" i="1"/>
  <c r="AH282" i="1"/>
  <c r="AH287" i="1"/>
  <c r="AH253" i="1"/>
  <c r="AH252" i="1"/>
  <c r="AH251" i="1"/>
  <c r="AH277" i="1"/>
  <c r="AH304" i="1"/>
  <c r="AH250" i="1"/>
  <c r="AH249" i="1"/>
  <c r="AH248" i="1"/>
  <c r="AH247" i="1"/>
  <c r="AH246" i="1"/>
  <c r="AH291" i="1"/>
  <c r="AH290" i="1"/>
  <c r="AH245" i="1"/>
  <c r="AH279" i="1"/>
  <c r="AH244" i="1"/>
  <c r="AH243" i="1"/>
  <c r="AH242" i="1"/>
  <c r="AH241" i="1"/>
  <c r="AH285" i="1"/>
  <c r="AH240" i="1"/>
  <c r="AH239" i="1"/>
  <c r="AH238" i="1"/>
  <c r="AH237" i="1"/>
  <c r="AH299" i="1"/>
  <c r="AH236" i="1"/>
  <c r="AH235" i="1"/>
  <c r="AH234" i="1"/>
  <c r="AH233" i="1"/>
  <c r="AH232" i="1"/>
  <c r="AH231" i="1"/>
  <c r="AH230" i="1"/>
  <c r="AH229" i="1"/>
  <c r="AH228" i="1"/>
  <c r="AH288" i="1"/>
  <c r="AH286" i="1"/>
  <c r="AH284" i="1"/>
  <c r="AH281" i="1"/>
  <c r="AH227" i="1"/>
  <c r="AH226" i="1"/>
  <c r="AH225" i="1"/>
  <c r="AH224" i="1"/>
  <c r="AH223" i="1"/>
  <c r="AH222" i="1"/>
  <c r="AH221" i="1"/>
  <c r="AH220" i="1"/>
  <c r="AH219" i="1"/>
  <c r="AH218" i="1"/>
  <c r="AH217" i="1"/>
  <c r="AH216" i="1"/>
  <c r="AH300" i="1"/>
  <c r="AH215" i="1"/>
  <c r="AH280" i="1"/>
  <c r="AH214" i="1"/>
  <c r="AH278" i="1"/>
  <c r="AH213" i="1"/>
  <c r="AH212" i="1"/>
  <c r="AH211" i="1"/>
  <c r="AH210" i="1"/>
  <c r="AH209" i="1"/>
  <c r="AH208" i="1"/>
  <c r="AH207" i="1"/>
  <c r="AH206" i="1"/>
  <c r="AH205" i="1"/>
  <c r="AH204" i="1"/>
  <c r="AH203" i="1"/>
  <c r="AH202" i="1"/>
  <c r="AH201" i="1"/>
  <c r="AH200" i="1"/>
  <c r="AH199" i="1"/>
  <c r="AH198" i="1"/>
  <c r="AH197" i="1"/>
  <c r="AH196" i="1"/>
  <c r="AH195" i="1"/>
  <c r="AH194" i="1"/>
  <c r="AH193" i="1"/>
  <c r="AH192" i="1"/>
  <c r="AH191" i="1"/>
  <c r="AH190" i="1"/>
  <c r="AH189" i="1"/>
  <c r="AH188" i="1"/>
  <c r="AH187" i="1"/>
  <c r="AH186" i="1"/>
  <c r="AH185" i="1"/>
  <c r="AH184" i="1"/>
  <c r="AH183" i="1"/>
  <c r="AH182" i="1"/>
  <c r="AH181" i="1"/>
  <c r="AH180" i="1"/>
  <c r="AH179" i="1"/>
  <c r="AH178" i="1"/>
  <c r="AH303" i="1"/>
  <c r="AH177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64" i="1"/>
  <c r="AH163" i="1"/>
  <c r="AH162" i="1"/>
  <c r="AH161" i="1"/>
  <c r="AH160" i="1"/>
  <c r="AH159" i="1"/>
  <c r="AH158" i="1"/>
  <c r="AH157" i="1"/>
  <c r="AH156" i="1"/>
  <c r="AH155" i="1"/>
  <c r="AH154" i="1"/>
  <c r="AH151" i="1"/>
  <c r="AH150" i="1"/>
  <c r="AH149" i="1"/>
  <c r="AH148" i="1"/>
  <c r="AH147" i="1"/>
  <c r="AH146" i="1"/>
  <c r="AH145" i="1"/>
  <c r="AH144" i="1"/>
  <c r="AH143" i="1"/>
  <c r="AH142" i="1"/>
  <c r="AH141" i="1"/>
  <c r="AH140" i="1"/>
  <c r="AH139" i="1"/>
  <c r="AH138" i="1"/>
  <c r="AH136" i="1"/>
  <c r="AH135" i="1"/>
  <c r="AH134" i="1"/>
  <c r="AH133" i="1"/>
  <c r="AH132" i="1"/>
  <c r="AH131" i="1"/>
  <c r="AH130" i="1"/>
  <c r="AH129" i="1"/>
  <c r="AH127" i="1"/>
  <c r="AH126" i="1"/>
  <c r="AH125" i="1"/>
  <c r="AH124" i="1"/>
  <c r="AH123" i="1"/>
  <c r="AH120" i="1"/>
  <c r="AH119" i="1"/>
  <c r="AH110" i="1"/>
  <c r="AW263" i="1"/>
  <c r="AR263" i="1"/>
  <c r="AG263" i="1"/>
  <c r="AF263" i="1"/>
  <c r="AE263" i="1"/>
  <c r="AD263" i="1"/>
  <c r="AP263" i="1" s="1"/>
  <c r="AC263" i="1"/>
  <c r="AB263" i="1"/>
  <c r="AW293" i="1"/>
  <c r="AR293" i="1"/>
  <c r="AG293" i="1"/>
  <c r="AF293" i="1"/>
  <c r="AE293" i="1"/>
  <c r="AD293" i="1"/>
  <c r="AC293" i="1"/>
  <c r="AB293" i="1"/>
  <c r="AT293" i="1" s="1"/>
  <c r="AW262" i="1"/>
  <c r="AR262" i="1"/>
  <c r="AG262" i="1"/>
  <c r="AF262" i="1"/>
  <c r="AE262" i="1"/>
  <c r="AD262" i="1"/>
  <c r="AC262" i="1"/>
  <c r="AB262" i="1"/>
  <c r="AG271" i="1"/>
  <c r="AG295" i="1"/>
  <c r="AG261" i="1"/>
  <c r="AG260" i="1"/>
  <c r="AG259" i="1"/>
  <c r="AG258" i="1"/>
  <c r="AG301" i="1"/>
  <c r="AG257" i="1"/>
  <c r="AG298" i="1"/>
  <c r="AG297" i="1"/>
  <c r="AG256" i="1"/>
  <c r="AG255" i="1"/>
  <c r="AG294" i="1"/>
  <c r="AG254" i="1"/>
  <c r="AG283" i="1"/>
  <c r="AG282" i="1"/>
  <c r="AG287" i="1"/>
  <c r="AG253" i="1"/>
  <c r="AG252" i="1"/>
  <c r="AG251" i="1"/>
  <c r="AG277" i="1"/>
  <c r="AG304" i="1"/>
  <c r="AG250" i="1"/>
  <c r="AG249" i="1"/>
  <c r="AG248" i="1"/>
  <c r="AG247" i="1"/>
  <c r="AG246" i="1"/>
  <c r="AG291" i="1"/>
  <c r="AG290" i="1"/>
  <c r="AG245" i="1"/>
  <c r="AG279" i="1"/>
  <c r="AG244" i="1"/>
  <c r="AG243" i="1"/>
  <c r="AG242" i="1"/>
  <c r="AG241" i="1"/>
  <c r="AG285" i="1"/>
  <c r="AG240" i="1"/>
  <c r="AG239" i="1"/>
  <c r="AG238" i="1"/>
  <c r="AG237" i="1"/>
  <c r="AG299" i="1"/>
  <c r="AG236" i="1"/>
  <c r="AG235" i="1"/>
  <c r="AG234" i="1"/>
  <c r="AG233" i="1"/>
  <c r="AG232" i="1"/>
  <c r="AG231" i="1"/>
  <c r="AG230" i="1"/>
  <c r="AG229" i="1"/>
  <c r="AG228" i="1"/>
  <c r="AG288" i="1"/>
  <c r="AG286" i="1"/>
  <c r="AG284" i="1"/>
  <c r="AG281" i="1"/>
  <c r="AG227" i="1"/>
  <c r="AG226" i="1"/>
  <c r="AG225" i="1"/>
  <c r="AG224" i="1"/>
  <c r="AG223" i="1"/>
  <c r="AG222" i="1"/>
  <c r="AG221" i="1"/>
  <c r="AG220" i="1"/>
  <c r="AG219" i="1"/>
  <c r="AG218" i="1"/>
  <c r="AG217" i="1"/>
  <c r="AG216" i="1"/>
  <c r="AG300" i="1"/>
  <c r="AG215" i="1"/>
  <c r="AG280" i="1"/>
  <c r="AG214" i="1"/>
  <c r="AG278" i="1"/>
  <c r="AG213" i="1"/>
  <c r="AG212" i="1"/>
  <c r="AG211" i="1"/>
  <c r="AG210" i="1"/>
  <c r="AG209" i="1"/>
  <c r="AG208" i="1"/>
  <c r="AG207" i="1"/>
  <c r="AG206" i="1"/>
  <c r="AG205" i="1"/>
  <c r="AG204" i="1"/>
  <c r="AG203" i="1"/>
  <c r="AG202" i="1"/>
  <c r="AG201" i="1"/>
  <c r="AG200" i="1"/>
  <c r="AG199" i="1"/>
  <c r="AG198" i="1"/>
  <c r="AG197" i="1"/>
  <c r="AG196" i="1"/>
  <c r="AG195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82" i="1"/>
  <c r="AG181" i="1"/>
  <c r="AG180" i="1"/>
  <c r="AG179" i="1"/>
  <c r="AG178" i="1"/>
  <c r="AG303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5" i="1"/>
  <c r="AG164" i="1"/>
  <c r="AG163" i="1"/>
  <c r="AG162" i="1"/>
  <c r="AG161" i="1"/>
  <c r="AG160" i="1"/>
  <c r="AG159" i="1"/>
  <c r="AG158" i="1"/>
  <c r="AG157" i="1"/>
  <c r="AG156" i="1"/>
  <c r="AG155" i="1"/>
  <c r="AG154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6" i="1"/>
  <c r="AG135" i="1"/>
  <c r="AG134" i="1"/>
  <c r="AG133" i="1"/>
  <c r="AG132" i="1"/>
  <c r="AG131" i="1"/>
  <c r="AG130" i="1"/>
  <c r="AG129" i="1"/>
  <c r="AG127" i="1"/>
  <c r="AG126" i="1"/>
  <c r="AG125" i="1"/>
  <c r="AG124" i="1"/>
  <c r="AG123" i="1"/>
  <c r="AG120" i="1"/>
  <c r="AG119" i="1"/>
  <c r="X237" i="5"/>
  <c r="X236" i="5"/>
  <c r="X235" i="5"/>
  <c r="X234" i="5"/>
  <c r="X233" i="5"/>
  <c r="X232" i="5"/>
  <c r="X231" i="5"/>
  <c r="X230" i="5"/>
  <c r="X229" i="5"/>
  <c r="X228" i="5"/>
  <c r="X227" i="5"/>
  <c r="X51" i="5"/>
  <c r="X56" i="5"/>
  <c r="X57" i="5"/>
  <c r="X197" i="5"/>
  <c r="X79" i="5"/>
  <c r="X39" i="5"/>
  <c r="X5" i="5"/>
  <c r="X171" i="5"/>
  <c r="X18" i="5"/>
  <c r="X124" i="5"/>
  <c r="X74" i="5"/>
  <c r="X40" i="5"/>
  <c r="X156" i="5"/>
  <c r="X77" i="5"/>
  <c r="X121" i="5"/>
  <c r="X187" i="5"/>
  <c r="X214" i="5"/>
  <c r="X213" i="5"/>
  <c r="X212" i="5"/>
  <c r="X211" i="5"/>
  <c r="X210" i="5"/>
  <c r="X207" i="5"/>
  <c r="X206" i="5"/>
  <c r="X205" i="5"/>
  <c r="X195" i="5"/>
  <c r="X191" i="5"/>
  <c r="X202" i="5"/>
  <c r="X201" i="5"/>
  <c r="X198" i="5"/>
  <c r="X194" i="5"/>
  <c r="V190" i="5"/>
  <c r="V189" i="5"/>
  <c r="AG121" i="1"/>
  <c r="V173" i="5"/>
  <c r="V160" i="5"/>
  <c r="AG137" i="1"/>
  <c r="V158" i="5"/>
  <c r="V157" i="5"/>
  <c r="AG92" i="1"/>
  <c r="V150" i="5"/>
  <c r="V146" i="5"/>
  <c r="AG108" i="1"/>
  <c r="V137" i="5"/>
  <c r="V123" i="5"/>
  <c r="AG95" i="1"/>
  <c r="V118" i="5"/>
  <c r="V111" i="5"/>
  <c r="AG112" i="1"/>
  <c r="V109" i="5"/>
  <c r="V99" i="5"/>
  <c r="AG104" i="1"/>
  <c r="V98" i="5"/>
  <c r="V95" i="5"/>
  <c r="AG153" i="1"/>
  <c r="V86" i="5"/>
  <c r="V80" i="5"/>
  <c r="AG111" i="1"/>
  <c r="V72" i="5"/>
  <c r="V70" i="5"/>
  <c r="AG114" i="1"/>
  <c r="V67" i="5"/>
  <c r="V64" i="5"/>
  <c r="AG79" i="1"/>
  <c r="V53" i="5"/>
  <c r="V43" i="5"/>
  <c r="AG107" i="1"/>
  <c r="V41" i="5"/>
  <c r="V37" i="5"/>
  <c r="AG96" i="1"/>
  <c r="V36" i="5"/>
  <c r="V35" i="5"/>
  <c r="AG89" i="1"/>
  <c r="V32" i="5"/>
  <c r="V31" i="5"/>
  <c r="AG118" i="1"/>
  <c r="V30" i="5"/>
  <c r="V21" i="5"/>
  <c r="AG109" i="1"/>
  <c r="V14" i="5"/>
  <c r="V10" i="5"/>
  <c r="AG90" i="1"/>
  <c r="V8" i="5"/>
  <c r="V7" i="5"/>
  <c r="AG103" i="1"/>
  <c r="V6" i="5"/>
  <c r="V1" i="5"/>
  <c r="AG115" i="1"/>
  <c r="V204" i="5"/>
  <c r="V203" i="5"/>
  <c r="AG87" i="1"/>
  <c r="V188" i="5"/>
  <c r="V186" i="5"/>
  <c r="AG71" i="1"/>
  <c r="V185" i="5"/>
  <c r="V184" i="5"/>
  <c r="AG67" i="1"/>
  <c r="V183" i="5"/>
  <c r="V182" i="5"/>
  <c r="AG49" i="1"/>
  <c r="V181" i="5"/>
  <c r="V180" i="5"/>
  <c r="AG20" i="1"/>
  <c r="V179" i="5"/>
  <c r="V178" i="5"/>
  <c r="AG73" i="1"/>
  <c r="V177" i="5"/>
  <c r="V175" i="5"/>
  <c r="AG19" i="1"/>
  <c r="V169" i="5"/>
  <c r="V166" i="5"/>
  <c r="AG72" i="1"/>
  <c r="V165" i="5"/>
  <c r="V163" i="5"/>
  <c r="AG18" i="1"/>
  <c r="V161" i="5"/>
  <c r="V159" i="5"/>
  <c r="AG69" i="1"/>
  <c r="V155" i="5"/>
  <c r="V153" i="5"/>
  <c r="AG70" i="1"/>
  <c r="V152" i="5"/>
  <c r="V149" i="5"/>
  <c r="AG78" i="1"/>
  <c r="V148" i="5"/>
  <c r="V147" i="5"/>
  <c r="AG61" i="1"/>
  <c r="V144" i="5"/>
  <c r="V143" i="5"/>
  <c r="AG56" i="1"/>
  <c r="V142" i="5"/>
  <c r="V138" i="5"/>
  <c r="AG38" i="1"/>
  <c r="V134" i="5"/>
  <c r="V133" i="5"/>
  <c r="AG59" i="1"/>
  <c r="V132" i="5"/>
  <c r="V131" i="5"/>
  <c r="AG15" i="1"/>
  <c r="V130" i="5"/>
  <c r="V129" i="5"/>
  <c r="AG47" i="1"/>
  <c r="V128" i="5"/>
  <c r="V127" i="5"/>
  <c r="AG37" i="1"/>
  <c r="V120" i="5"/>
  <c r="V112" i="5"/>
  <c r="AG51" i="1"/>
  <c r="V110" i="5"/>
  <c r="V108" i="5"/>
  <c r="AG75" i="1"/>
  <c r="V107" i="5"/>
  <c r="V106" i="5"/>
  <c r="AG36" i="1"/>
  <c r="V105" i="5"/>
  <c r="V104" i="5"/>
  <c r="AG35" i="1"/>
  <c r="V103" i="5"/>
  <c r="V102" i="5"/>
  <c r="AG14" i="1"/>
  <c r="V101" i="5"/>
  <c r="V100" i="5"/>
  <c r="AG13" i="1"/>
  <c r="V94" i="5"/>
  <c r="V93" i="5"/>
  <c r="AG43" i="1"/>
  <c r="V91" i="5"/>
  <c r="V90" i="5"/>
  <c r="AG25" i="1"/>
  <c r="V88" i="5"/>
  <c r="V85" i="5"/>
  <c r="AG50" i="1"/>
  <c r="V78" i="5"/>
  <c r="V76" i="5"/>
  <c r="AG83" i="1"/>
  <c r="V71" i="5"/>
  <c r="V68" i="5"/>
  <c r="AG23" i="1"/>
  <c r="V66" i="5"/>
  <c r="V63" i="5"/>
  <c r="AG10" i="1"/>
  <c r="V62" i="5"/>
  <c r="V61" i="5"/>
  <c r="AG55" i="1"/>
  <c r="V42" i="5"/>
  <c r="V33" i="5"/>
  <c r="AG74" i="1"/>
  <c r="V27" i="5"/>
  <c r="V25" i="5"/>
  <c r="AG54" i="1"/>
  <c r="V24" i="5"/>
  <c r="V22" i="5"/>
  <c r="AG33" i="1"/>
  <c r="V20" i="5"/>
  <c r="V17" i="5"/>
  <c r="AG7" i="1"/>
  <c r="V15" i="5"/>
  <c r="V13" i="5"/>
  <c r="AG6" i="1"/>
  <c r="V12" i="5"/>
  <c r="V11" i="5"/>
  <c r="AG80" i="1"/>
  <c r="V9" i="5"/>
  <c r="V4" i="5"/>
  <c r="AG5" i="1"/>
  <c r="V2" i="5"/>
  <c r="V222" i="5"/>
  <c r="AG21" i="1"/>
  <c r="V221" i="5"/>
  <c r="V220" i="5"/>
  <c r="AG31" i="1"/>
  <c r="AW295" i="1"/>
  <c r="AR295" i="1"/>
  <c r="AF295" i="1"/>
  <c r="AE295" i="1"/>
  <c r="AD295" i="1"/>
  <c r="AC295" i="1"/>
  <c r="AB295" i="1"/>
  <c r="AW261" i="1"/>
  <c r="AR261" i="1"/>
  <c r="AF261" i="1"/>
  <c r="AE261" i="1"/>
  <c r="AD261" i="1"/>
  <c r="AC261" i="1"/>
  <c r="AB261" i="1"/>
  <c r="AF271" i="1"/>
  <c r="AF260" i="1"/>
  <c r="AF259" i="1"/>
  <c r="AF258" i="1"/>
  <c r="AF301" i="1"/>
  <c r="AF257" i="1"/>
  <c r="AF298" i="1"/>
  <c r="AF297" i="1"/>
  <c r="AF256" i="1"/>
  <c r="AF255" i="1"/>
  <c r="AF294" i="1"/>
  <c r="AF254" i="1"/>
  <c r="AF283" i="1"/>
  <c r="AF282" i="1"/>
  <c r="AF287" i="1"/>
  <c r="AF253" i="1"/>
  <c r="AF252" i="1"/>
  <c r="AF251" i="1"/>
  <c r="AF277" i="1"/>
  <c r="AF304" i="1"/>
  <c r="AF250" i="1"/>
  <c r="AF249" i="1"/>
  <c r="AF248" i="1"/>
  <c r="AF247" i="1"/>
  <c r="AF246" i="1"/>
  <c r="AF291" i="1"/>
  <c r="AF290" i="1"/>
  <c r="AF245" i="1"/>
  <c r="AF279" i="1"/>
  <c r="AF244" i="1"/>
  <c r="AF243" i="1"/>
  <c r="AF242" i="1"/>
  <c r="AF241" i="1"/>
  <c r="AF285" i="1"/>
  <c r="AF240" i="1"/>
  <c r="AF239" i="1"/>
  <c r="AF238" i="1"/>
  <c r="AF237" i="1"/>
  <c r="AF299" i="1"/>
  <c r="AF236" i="1"/>
  <c r="AF235" i="1"/>
  <c r="AF234" i="1"/>
  <c r="AF233" i="1"/>
  <c r="AF232" i="1"/>
  <c r="AF231" i="1"/>
  <c r="AF230" i="1"/>
  <c r="AF229" i="1"/>
  <c r="AF228" i="1"/>
  <c r="AF288" i="1"/>
  <c r="AF286" i="1"/>
  <c r="AF284" i="1"/>
  <c r="AF281" i="1"/>
  <c r="AF227" i="1"/>
  <c r="AF226" i="1"/>
  <c r="AF225" i="1"/>
  <c r="AF224" i="1"/>
  <c r="AF223" i="1"/>
  <c r="AF222" i="1"/>
  <c r="AF221" i="1"/>
  <c r="AF220" i="1"/>
  <c r="AF219" i="1"/>
  <c r="AF218" i="1"/>
  <c r="AF217" i="1"/>
  <c r="AF216" i="1"/>
  <c r="AF300" i="1"/>
  <c r="AF215" i="1"/>
  <c r="AF280" i="1"/>
  <c r="AF214" i="1"/>
  <c r="AF278" i="1"/>
  <c r="AF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F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F187" i="1"/>
  <c r="AF186" i="1"/>
  <c r="AF185" i="1"/>
  <c r="AF184" i="1"/>
  <c r="AF183" i="1"/>
  <c r="AF182" i="1"/>
  <c r="AF181" i="1"/>
  <c r="AF180" i="1"/>
  <c r="AF179" i="1"/>
  <c r="AF178" i="1"/>
  <c r="AF303" i="1"/>
  <c r="AF177" i="1"/>
  <c r="AF176" i="1"/>
  <c r="AF175" i="1"/>
  <c r="AF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F161" i="1"/>
  <c r="AF160" i="1"/>
  <c r="AF159" i="1"/>
  <c r="AF158" i="1"/>
  <c r="AF157" i="1"/>
  <c r="AF156" i="1"/>
  <c r="AF155" i="1"/>
  <c r="AF154" i="1"/>
  <c r="AF151" i="1"/>
  <c r="AF150" i="1"/>
  <c r="AF149" i="1"/>
  <c r="AF148" i="1"/>
  <c r="AF147" i="1"/>
  <c r="AF146" i="1"/>
  <c r="AF145" i="1"/>
  <c r="AF144" i="1"/>
  <c r="AF143" i="1"/>
  <c r="AF142" i="1"/>
  <c r="AF141" i="1"/>
  <c r="AF140" i="1"/>
  <c r="AF139" i="1"/>
  <c r="AF138" i="1"/>
  <c r="AF136" i="1"/>
  <c r="AF135" i="1"/>
  <c r="AF134" i="1"/>
  <c r="AF133" i="1"/>
  <c r="AF132" i="1"/>
  <c r="AF131" i="1"/>
  <c r="AF130" i="1"/>
  <c r="AF129" i="1"/>
  <c r="AF127" i="1"/>
  <c r="AF126" i="1"/>
  <c r="AF125" i="1"/>
  <c r="AF124" i="1"/>
  <c r="AF123" i="1"/>
  <c r="AF120" i="1"/>
  <c r="AF119" i="1"/>
  <c r="R190" i="5"/>
  <c r="R189" i="5"/>
  <c r="AF121" i="1"/>
  <c r="R173" i="5"/>
  <c r="R160" i="5"/>
  <c r="AF137" i="1"/>
  <c r="R158" i="5"/>
  <c r="R157" i="5"/>
  <c r="AF92" i="1"/>
  <c r="R150" i="5"/>
  <c r="R146" i="5"/>
  <c r="AF108" i="1"/>
  <c r="R137" i="5"/>
  <c r="R123" i="5"/>
  <c r="AF95" i="1"/>
  <c r="R118" i="5"/>
  <c r="R111" i="5"/>
  <c r="AF112" i="1"/>
  <c r="R109" i="5"/>
  <c r="R99" i="5"/>
  <c r="AF104" i="1"/>
  <c r="R98" i="5"/>
  <c r="R95" i="5"/>
  <c r="AF153" i="1"/>
  <c r="R86" i="5"/>
  <c r="R80" i="5"/>
  <c r="AF111" i="1"/>
  <c r="R72" i="5"/>
  <c r="R70" i="5"/>
  <c r="AF114" i="1"/>
  <c r="R67" i="5"/>
  <c r="R64" i="5"/>
  <c r="AF79" i="1"/>
  <c r="R53" i="5"/>
  <c r="R43" i="5"/>
  <c r="AF107" i="1"/>
  <c r="R41" i="5"/>
  <c r="R37" i="5"/>
  <c r="AF96" i="1"/>
  <c r="R36" i="5"/>
  <c r="R35" i="5"/>
  <c r="AF89" i="1"/>
  <c r="R32" i="5"/>
  <c r="R31" i="5"/>
  <c r="AF118" i="1"/>
  <c r="R30" i="5"/>
  <c r="R21" i="5"/>
  <c r="AF109" i="1"/>
  <c r="R14" i="5"/>
  <c r="R10" i="5"/>
  <c r="AF90" i="1"/>
  <c r="R8" i="5"/>
  <c r="R7" i="5"/>
  <c r="AF103" i="1"/>
  <c r="R6" i="5"/>
  <c r="R1" i="5"/>
  <c r="AF115" i="1"/>
  <c r="R204" i="5"/>
  <c r="R203" i="5"/>
  <c r="AF87" i="1"/>
  <c r="R188" i="5"/>
  <c r="R186" i="5"/>
  <c r="AF71" i="1"/>
  <c r="R185" i="5"/>
  <c r="R184" i="5"/>
  <c r="AF67" i="1"/>
  <c r="R183" i="5"/>
  <c r="R182" i="5"/>
  <c r="AF49" i="1"/>
  <c r="R181" i="5"/>
  <c r="R180" i="5"/>
  <c r="AF20" i="1"/>
  <c r="R179" i="5"/>
  <c r="R178" i="5"/>
  <c r="AF73" i="1"/>
  <c r="R177" i="5"/>
  <c r="R175" i="5"/>
  <c r="AF19" i="1"/>
  <c r="R169" i="5"/>
  <c r="R166" i="5"/>
  <c r="AF72" i="1"/>
  <c r="R165" i="5"/>
  <c r="R163" i="5"/>
  <c r="AF18" i="1"/>
  <c r="R161" i="5"/>
  <c r="R159" i="5"/>
  <c r="AF69" i="1"/>
  <c r="R155" i="5"/>
  <c r="R153" i="5"/>
  <c r="AF70" i="1"/>
  <c r="R152" i="5"/>
  <c r="R149" i="5"/>
  <c r="AF78" i="1"/>
  <c r="R148" i="5"/>
  <c r="R147" i="5"/>
  <c r="AF61" i="1"/>
  <c r="R144" i="5"/>
  <c r="R143" i="5"/>
  <c r="AF56" i="1"/>
  <c r="R142" i="5"/>
  <c r="R138" i="5"/>
  <c r="AF38" i="1"/>
  <c r="R134" i="5"/>
  <c r="R133" i="5"/>
  <c r="AF59" i="1"/>
  <c r="R132" i="5"/>
  <c r="R131" i="5"/>
  <c r="AF15" i="1"/>
  <c r="R130" i="5"/>
  <c r="R129" i="5"/>
  <c r="AF47" i="1"/>
  <c r="R128" i="5"/>
  <c r="R127" i="5"/>
  <c r="AF37" i="1"/>
  <c r="R120" i="5"/>
  <c r="R112" i="5"/>
  <c r="AF51" i="1"/>
  <c r="R110" i="5"/>
  <c r="R108" i="5"/>
  <c r="AF75" i="1"/>
  <c r="R107" i="5"/>
  <c r="R106" i="5"/>
  <c r="AF36" i="1"/>
  <c r="R105" i="5"/>
  <c r="R104" i="5"/>
  <c r="AF35" i="1"/>
  <c r="R103" i="5"/>
  <c r="R102" i="5"/>
  <c r="AF14" i="1"/>
  <c r="R101" i="5"/>
  <c r="R100" i="5"/>
  <c r="AF13" i="1"/>
  <c r="R94" i="5"/>
  <c r="R93" i="5"/>
  <c r="AF43" i="1"/>
  <c r="R91" i="5"/>
  <c r="R90" i="5"/>
  <c r="AF25" i="1"/>
  <c r="R88" i="5"/>
  <c r="R85" i="5"/>
  <c r="AF50" i="1"/>
  <c r="R78" i="5"/>
  <c r="R76" i="5"/>
  <c r="AF83" i="1"/>
  <c r="R71" i="5"/>
  <c r="R68" i="5"/>
  <c r="AF23" i="1"/>
  <c r="R66" i="5"/>
  <c r="R63" i="5"/>
  <c r="AF10" i="1"/>
  <c r="R62" i="5"/>
  <c r="R61" i="5"/>
  <c r="AF55" i="1"/>
  <c r="R42" i="5"/>
  <c r="R33" i="5"/>
  <c r="AF74" i="1"/>
  <c r="R27" i="5"/>
  <c r="R25" i="5"/>
  <c r="AF54" i="1"/>
  <c r="R24" i="5"/>
  <c r="R22" i="5"/>
  <c r="AF33" i="1"/>
  <c r="R20" i="5"/>
  <c r="R17" i="5"/>
  <c r="AF7" i="1"/>
  <c r="R15" i="5"/>
  <c r="R13" i="5"/>
  <c r="AF6" i="1"/>
  <c r="R12" i="5"/>
  <c r="R11" i="5"/>
  <c r="AF80" i="1"/>
  <c r="R9" i="5"/>
  <c r="R4" i="5"/>
  <c r="AF5" i="1"/>
  <c r="R2" i="5"/>
  <c r="R222" i="5"/>
  <c r="AF21" i="1"/>
  <c r="R221" i="5"/>
  <c r="R220" i="5"/>
  <c r="AF31" i="1"/>
  <c r="T247" i="5"/>
  <c r="T246" i="5"/>
  <c r="T245" i="5"/>
  <c r="T244" i="5"/>
  <c r="T243" i="5"/>
  <c r="T242" i="5"/>
  <c r="T241" i="5"/>
  <c r="T240" i="5"/>
  <c r="T239" i="5"/>
  <c r="T238" i="5"/>
  <c r="T237" i="5"/>
  <c r="T236" i="5"/>
  <c r="T51" i="5"/>
  <c r="T56" i="5"/>
  <c r="T57" i="5"/>
  <c r="T197" i="5"/>
  <c r="T79" i="5"/>
  <c r="T39" i="5"/>
  <c r="T5" i="5"/>
  <c r="T171" i="5"/>
  <c r="T18" i="5"/>
  <c r="T124" i="5"/>
  <c r="T74" i="5"/>
  <c r="T40" i="5"/>
  <c r="T156" i="5"/>
  <c r="T77" i="5"/>
  <c r="T121" i="5"/>
  <c r="T187" i="5"/>
  <c r="T214" i="5"/>
  <c r="T213" i="5"/>
  <c r="T212" i="5"/>
  <c r="T211" i="5"/>
  <c r="T210" i="5"/>
  <c r="T209" i="5"/>
  <c r="T207" i="5"/>
  <c r="T206" i="5"/>
  <c r="T205" i="5"/>
  <c r="T195" i="5"/>
  <c r="T191" i="5"/>
  <c r="T202" i="5"/>
  <c r="T201" i="5"/>
  <c r="T198" i="5"/>
  <c r="T194" i="5"/>
  <c r="AW260" i="1"/>
  <c r="AR260" i="1"/>
  <c r="AE260" i="1"/>
  <c r="AD260" i="1"/>
  <c r="AC260" i="1"/>
  <c r="AB260" i="1"/>
  <c r="AW259" i="1"/>
  <c r="AR259" i="1"/>
  <c r="AE259" i="1"/>
  <c r="AD259" i="1"/>
  <c r="AC259" i="1"/>
  <c r="AB259" i="1"/>
  <c r="AE271" i="1"/>
  <c r="AE258" i="1"/>
  <c r="AE301" i="1"/>
  <c r="AE257" i="1"/>
  <c r="AE298" i="1"/>
  <c r="AE297" i="1"/>
  <c r="AE256" i="1"/>
  <c r="AE255" i="1"/>
  <c r="AE294" i="1"/>
  <c r="AE254" i="1"/>
  <c r="AE283" i="1"/>
  <c r="AE282" i="1"/>
  <c r="AE287" i="1"/>
  <c r="AE253" i="1"/>
  <c r="AE252" i="1"/>
  <c r="AE251" i="1"/>
  <c r="AE277" i="1"/>
  <c r="AE304" i="1"/>
  <c r="AE250" i="1"/>
  <c r="AE249" i="1"/>
  <c r="AE248" i="1"/>
  <c r="AE247" i="1"/>
  <c r="AE246" i="1"/>
  <c r="AE291" i="1"/>
  <c r="AE290" i="1"/>
  <c r="AE245" i="1"/>
  <c r="AE279" i="1"/>
  <c r="AE244" i="1"/>
  <c r="AE243" i="1"/>
  <c r="AE242" i="1"/>
  <c r="AE241" i="1"/>
  <c r="AE285" i="1"/>
  <c r="AE240" i="1"/>
  <c r="AE239" i="1"/>
  <c r="AE238" i="1"/>
  <c r="AE237" i="1"/>
  <c r="AE299" i="1"/>
  <c r="AE236" i="1"/>
  <c r="AE235" i="1"/>
  <c r="AE234" i="1"/>
  <c r="AE233" i="1"/>
  <c r="AE232" i="1"/>
  <c r="AE231" i="1"/>
  <c r="AE230" i="1"/>
  <c r="AE229" i="1"/>
  <c r="AE228" i="1"/>
  <c r="AE288" i="1"/>
  <c r="AE286" i="1"/>
  <c r="AE284" i="1"/>
  <c r="AE281" i="1"/>
  <c r="AE227" i="1"/>
  <c r="AE226" i="1"/>
  <c r="AE225" i="1"/>
  <c r="AE224" i="1"/>
  <c r="AE223" i="1"/>
  <c r="AE222" i="1"/>
  <c r="AE221" i="1"/>
  <c r="AE220" i="1"/>
  <c r="AE219" i="1"/>
  <c r="AE218" i="1"/>
  <c r="AE217" i="1"/>
  <c r="AE216" i="1"/>
  <c r="AE300" i="1"/>
  <c r="AE215" i="1"/>
  <c r="AE280" i="1"/>
  <c r="AE214" i="1"/>
  <c r="AE278" i="1"/>
  <c r="AE213" i="1"/>
  <c r="AE212" i="1"/>
  <c r="AE211" i="1"/>
  <c r="AE210" i="1"/>
  <c r="AE209" i="1"/>
  <c r="AE208" i="1"/>
  <c r="AE207" i="1"/>
  <c r="AE206" i="1"/>
  <c r="AE205" i="1"/>
  <c r="AE204" i="1"/>
  <c r="AE203" i="1"/>
  <c r="AE202" i="1"/>
  <c r="AE201" i="1"/>
  <c r="AE200" i="1"/>
  <c r="AE199" i="1"/>
  <c r="AE198" i="1"/>
  <c r="AE197" i="1"/>
  <c r="AE196" i="1"/>
  <c r="AE195" i="1"/>
  <c r="AE194" i="1"/>
  <c r="AE193" i="1"/>
  <c r="AE192" i="1"/>
  <c r="AE191" i="1"/>
  <c r="AE190" i="1"/>
  <c r="AE189" i="1"/>
  <c r="AE188" i="1"/>
  <c r="AE187" i="1"/>
  <c r="AE186" i="1"/>
  <c r="AE185" i="1"/>
  <c r="AE184" i="1"/>
  <c r="AE183" i="1"/>
  <c r="AE182" i="1"/>
  <c r="AE181" i="1"/>
  <c r="AE180" i="1"/>
  <c r="AE179" i="1"/>
  <c r="AE178" i="1"/>
  <c r="AE303" i="1"/>
  <c r="AE177" i="1"/>
  <c r="AE176" i="1"/>
  <c r="AE175" i="1"/>
  <c r="AE174" i="1"/>
  <c r="AE173" i="1"/>
  <c r="AE172" i="1"/>
  <c r="AE171" i="1"/>
  <c r="AE170" i="1"/>
  <c r="AE169" i="1"/>
  <c r="AE168" i="1"/>
  <c r="AE167" i="1"/>
  <c r="AE166" i="1"/>
  <c r="AE165" i="1"/>
  <c r="AE164" i="1"/>
  <c r="AE163" i="1"/>
  <c r="AE162" i="1"/>
  <c r="AE161" i="1"/>
  <c r="AE160" i="1"/>
  <c r="AE159" i="1"/>
  <c r="AE158" i="1"/>
  <c r="AE157" i="1"/>
  <c r="AE156" i="1"/>
  <c r="AE155" i="1"/>
  <c r="AE154" i="1"/>
  <c r="AE151" i="1"/>
  <c r="AE150" i="1"/>
  <c r="AE149" i="1"/>
  <c r="AE148" i="1"/>
  <c r="AE147" i="1"/>
  <c r="AE146" i="1"/>
  <c r="AE145" i="1"/>
  <c r="AE144" i="1"/>
  <c r="AE143" i="1"/>
  <c r="AE142" i="1"/>
  <c r="AE141" i="1"/>
  <c r="AE140" i="1"/>
  <c r="AE139" i="1"/>
  <c r="AE138" i="1"/>
  <c r="AE136" i="1"/>
  <c r="AE135" i="1"/>
  <c r="AE134" i="1"/>
  <c r="AE133" i="1"/>
  <c r="AE132" i="1"/>
  <c r="AE131" i="1"/>
  <c r="AE130" i="1"/>
  <c r="AE129" i="1"/>
  <c r="AE127" i="1"/>
  <c r="AE126" i="1"/>
  <c r="AE125" i="1"/>
  <c r="AE124" i="1"/>
  <c r="AE123" i="1"/>
  <c r="AE120" i="1"/>
  <c r="AE119" i="1"/>
  <c r="AW271" i="1"/>
  <c r="AR271" i="1"/>
  <c r="AD271" i="1"/>
  <c r="AC271" i="1"/>
  <c r="AB271" i="1"/>
  <c r="P240" i="5"/>
  <c r="P239" i="5"/>
  <c r="P238" i="5"/>
  <c r="P237" i="5"/>
  <c r="P236" i="5"/>
  <c r="P228" i="5"/>
  <c r="P51" i="5"/>
  <c r="P56" i="5"/>
  <c r="P57" i="5"/>
  <c r="P197" i="5"/>
  <c r="P79" i="5"/>
  <c r="P39" i="5"/>
  <c r="P5" i="5"/>
  <c r="P171" i="5"/>
  <c r="P18" i="5"/>
  <c r="P124" i="5"/>
  <c r="P74" i="5"/>
  <c r="P40" i="5"/>
  <c r="P156" i="5"/>
  <c r="P77" i="5"/>
  <c r="P121" i="5"/>
  <c r="P187" i="5"/>
  <c r="P214" i="5"/>
  <c r="P213" i="5"/>
  <c r="P212" i="5"/>
  <c r="P211" i="5"/>
  <c r="P210" i="5"/>
  <c r="P209" i="5"/>
  <c r="P207" i="5"/>
  <c r="P206" i="5"/>
  <c r="P205" i="5"/>
  <c r="P195" i="5"/>
  <c r="P191" i="5"/>
  <c r="P202" i="5"/>
  <c r="P201" i="5"/>
  <c r="P198" i="5"/>
  <c r="P194" i="5"/>
  <c r="N190" i="5"/>
  <c r="AE85" i="1"/>
  <c r="N189" i="5"/>
  <c r="N173" i="5"/>
  <c r="AE97" i="1"/>
  <c r="N160" i="5"/>
  <c r="N158" i="5"/>
  <c r="AE100" i="1"/>
  <c r="N157" i="5"/>
  <c r="N150" i="5"/>
  <c r="AE110" i="1"/>
  <c r="N146" i="5"/>
  <c r="N137" i="5"/>
  <c r="AE113" i="1"/>
  <c r="N123" i="5"/>
  <c r="N118" i="5"/>
  <c r="AE98" i="1"/>
  <c r="N111" i="5"/>
  <c r="N109" i="5"/>
  <c r="AE116" i="1"/>
  <c r="N99" i="5"/>
  <c r="N98" i="5"/>
  <c r="AE122" i="1"/>
  <c r="N95" i="5"/>
  <c r="N86" i="5"/>
  <c r="AE102" i="1"/>
  <c r="N80" i="5"/>
  <c r="N72" i="5"/>
  <c r="AE88" i="1"/>
  <c r="N70" i="5"/>
  <c r="N67" i="5"/>
  <c r="AE105" i="1"/>
  <c r="N64" i="5"/>
  <c r="N53" i="5"/>
  <c r="AE99" i="1"/>
  <c r="N43" i="5"/>
  <c r="N41" i="5"/>
  <c r="AE93" i="1"/>
  <c r="N37" i="5"/>
  <c r="N36" i="5"/>
  <c r="AE117" i="1"/>
  <c r="N35" i="5"/>
  <c r="N32" i="5"/>
  <c r="AE91" i="1"/>
  <c r="N31" i="5"/>
  <c r="N30" i="5"/>
  <c r="AE152" i="1"/>
  <c r="N21" i="5"/>
  <c r="N14" i="5"/>
  <c r="AE128" i="1"/>
  <c r="N10" i="5"/>
  <c r="N8" i="5"/>
  <c r="AE94" i="1"/>
  <c r="N7" i="5"/>
  <c r="N6" i="5"/>
  <c r="AE106" i="1"/>
  <c r="N1" i="5"/>
  <c r="N204" i="5"/>
  <c r="AE86" i="1"/>
  <c r="N203" i="5"/>
  <c r="N188" i="5"/>
  <c r="AE30" i="1"/>
  <c r="N186" i="5"/>
  <c r="N185" i="5"/>
  <c r="AE29" i="1"/>
  <c r="N184" i="5"/>
  <c r="N183" i="5"/>
  <c r="AE52" i="1"/>
  <c r="N182" i="5"/>
  <c r="N181" i="5"/>
  <c r="AE66" i="1"/>
  <c r="N180" i="5"/>
  <c r="N179" i="5"/>
  <c r="AE48" i="1"/>
  <c r="N178" i="5"/>
  <c r="N177" i="5"/>
  <c r="AE84" i="1"/>
  <c r="N175" i="5"/>
  <c r="N169" i="5"/>
  <c r="AE81" i="1"/>
  <c r="N166" i="5"/>
  <c r="N165" i="5"/>
  <c r="AE39" i="1"/>
  <c r="N163" i="5"/>
  <c r="N161" i="5"/>
  <c r="AE63" i="1"/>
  <c r="N159" i="5"/>
  <c r="N155" i="5"/>
  <c r="AE28" i="1"/>
  <c r="N153" i="5"/>
  <c r="N152" i="5"/>
  <c r="AE17" i="1"/>
  <c r="N149" i="5"/>
  <c r="N148" i="5"/>
  <c r="AE101" i="1"/>
  <c r="N147" i="5"/>
  <c r="N144" i="5"/>
  <c r="AE16" i="1"/>
  <c r="N143" i="5"/>
  <c r="N142" i="5"/>
  <c r="AE27" i="1"/>
  <c r="N138" i="5"/>
  <c r="N134" i="5"/>
  <c r="AE53" i="1"/>
  <c r="N133" i="5"/>
  <c r="N132" i="5"/>
  <c r="AE58" i="1"/>
  <c r="N131" i="5"/>
  <c r="N130" i="5"/>
  <c r="AE60" i="1"/>
  <c r="N129" i="5"/>
  <c r="N128" i="5"/>
  <c r="AE44" i="1"/>
  <c r="N127" i="5"/>
  <c r="N120" i="5"/>
  <c r="AE26" i="1"/>
  <c r="N112" i="5"/>
  <c r="N110" i="5"/>
  <c r="AE46" i="1"/>
  <c r="N108" i="5"/>
  <c r="N107" i="5"/>
  <c r="AE77" i="1"/>
  <c r="N106" i="5"/>
  <c r="N105" i="5"/>
  <c r="AE76" i="1"/>
  <c r="N104" i="5"/>
  <c r="N103" i="5"/>
  <c r="AE45" i="1"/>
  <c r="N102" i="5"/>
  <c r="N101" i="5"/>
  <c r="AE68" i="1"/>
  <c r="N100" i="5"/>
  <c r="N94" i="5"/>
  <c r="AE12" i="1"/>
  <c r="N93" i="5"/>
  <c r="N91" i="5"/>
  <c r="AE34" i="1"/>
  <c r="N90" i="5"/>
  <c r="N88" i="5"/>
  <c r="AE42" i="1"/>
  <c r="N85" i="5"/>
  <c r="N78" i="5"/>
  <c r="AE11" i="1"/>
  <c r="N76" i="5"/>
  <c r="N71" i="5"/>
  <c r="AE24" i="1"/>
  <c r="N68" i="5"/>
  <c r="N66" i="5"/>
  <c r="AE64" i="1"/>
  <c r="N63" i="5"/>
  <c r="N62" i="5"/>
  <c r="AE41" i="1"/>
  <c r="N61" i="5"/>
  <c r="N42" i="5"/>
  <c r="AE9" i="1"/>
  <c r="N33" i="5"/>
  <c r="N27" i="5"/>
  <c r="AE65" i="1"/>
  <c r="N25" i="5"/>
  <c r="N24" i="5"/>
  <c r="AE62" i="1"/>
  <c r="N22" i="5"/>
  <c r="N20" i="5"/>
  <c r="AE8" i="1"/>
  <c r="N17" i="5"/>
  <c r="N15" i="5"/>
  <c r="AE82" i="1"/>
  <c r="N13" i="5"/>
  <c r="N12" i="5"/>
  <c r="AE40" i="1"/>
  <c r="N11" i="5"/>
  <c r="N9" i="5"/>
  <c r="AE32" i="1"/>
  <c r="N4" i="5"/>
  <c r="N2" i="5"/>
  <c r="AE22" i="1"/>
  <c r="N222" i="5"/>
  <c r="N221" i="5"/>
  <c r="AE57" i="1"/>
  <c r="N220" i="5"/>
  <c r="AW258" i="1"/>
  <c r="AR258" i="1"/>
  <c r="AD258" i="1"/>
  <c r="AC258" i="1"/>
  <c r="AB258" i="1"/>
  <c r="AD301" i="1"/>
  <c r="AD257" i="1"/>
  <c r="AD298" i="1"/>
  <c r="AD297" i="1"/>
  <c r="AD256" i="1"/>
  <c r="AD255" i="1"/>
  <c r="AD294" i="1"/>
  <c r="AD254" i="1"/>
  <c r="AD283" i="1"/>
  <c r="AD282" i="1"/>
  <c r="AD287" i="1"/>
  <c r="AD253" i="1"/>
  <c r="AD252" i="1"/>
  <c r="AD251" i="1"/>
  <c r="AD277" i="1"/>
  <c r="AD304" i="1"/>
  <c r="AD250" i="1"/>
  <c r="AD249" i="1"/>
  <c r="AD248" i="1"/>
  <c r="AD247" i="1"/>
  <c r="AD246" i="1"/>
  <c r="AD291" i="1"/>
  <c r="AD290" i="1"/>
  <c r="AD245" i="1"/>
  <c r="AD279" i="1"/>
  <c r="AD244" i="1"/>
  <c r="AD243" i="1"/>
  <c r="AD242" i="1"/>
  <c r="AD241" i="1"/>
  <c r="AD285" i="1"/>
  <c r="AD240" i="1"/>
  <c r="AD239" i="1"/>
  <c r="AD238" i="1"/>
  <c r="AD237" i="1"/>
  <c r="AD299" i="1"/>
  <c r="AD236" i="1"/>
  <c r="AT236" i="1" s="1"/>
  <c r="AD235" i="1"/>
  <c r="AD234" i="1"/>
  <c r="AD233" i="1"/>
  <c r="AD232" i="1"/>
  <c r="AD231" i="1"/>
  <c r="AD230" i="1"/>
  <c r="AD229" i="1"/>
  <c r="AD228" i="1"/>
  <c r="AD288" i="1"/>
  <c r="AD286" i="1"/>
  <c r="AD284" i="1"/>
  <c r="AD281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300" i="1"/>
  <c r="AD215" i="1"/>
  <c r="AD280" i="1"/>
  <c r="AD214" i="1"/>
  <c r="AD278" i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303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6" i="1"/>
  <c r="AD135" i="1"/>
  <c r="AD134" i="1"/>
  <c r="AD133" i="1"/>
  <c r="AD132" i="1"/>
  <c r="AD131" i="1"/>
  <c r="AD130" i="1"/>
  <c r="AD129" i="1"/>
  <c r="AD127" i="1"/>
  <c r="AD126" i="1"/>
  <c r="AD125" i="1"/>
  <c r="AD124" i="1"/>
  <c r="AD123" i="1"/>
  <c r="AD120" i="1"/>
  <c r="AD119" i="1"/>
  <c r="L196" i="5"/>
  <c r="L45" i="5"/>
  <c r="L174" i="5"/>
  <c r="L200" i="5"/>
  <c r="L83" i="5"/>
  <c r="L48" i="5"/>
  <c r="L60" i="5"/>
  <c r="L84" i="5"/>
  <c r="L52" i="5"/>
  <c r="L136" i="5"/>
  <c r="L192" i="5"/>
  <c r="L140" i="5"/>
  <c r="L213" i="5"/>
  <c r="L212" i="5"/>
  <c r="L211" i="5"/>
  <c r="L210" i="5"/>
  <c r="L209" i="5"/>
  <c r="L208" i="5"/>
  <c r="L207" i="5"/>
  <c r="L206" i="5"/>
  <c r="L205" i="5"/>
  <c r="L195" i="5"/>
  <c r="L191" i="5"/>
  <c r="L202" i="5"/>
  <c r="L201" i="5"/>
  <c r="L198" i="5"/>
  <c r="L194" i="5"/>
  <c r="J190" i="5"/>
  <c r="AD85" i="1"/>
  <c r="J189" i="5"/>
  <c r="AD121" i="1"/>
  <c r="J173" i="5"/>
  <c r="AD97" i="1"/>
  <c r="J160" i="5"/>
  <c r="AD137" i="1"/>
  <c r="J158" i="5"/>
  <c r="AD100" i="1"/>
  <c r="J157" i="5"/>
  <c r="AD92" i="1"/>
  <c r="J150" i="5"/>
  <c r="AD110" i="1"/>
  <c r="J146" i="5"/>
  <c r="AD108" i="1"/>
  <c r="J137" i="5"/>
  <c r="AD113" i="1"/>
  <c r="J123" i="5"/>
  <c r="AD95" i="1"/>
  <c r="J118" i="5"/>
  <c r="AD98" i="1"/>
  <c r="J111" i="5"/>
  <c r="AD112" i="1"/>
  <c r="J109" i="5"/>
  <c r="AD116" i="1"/>
  <c r="J99" i="5"/>
  <c r="AD104" i="1"/>
  <c r="J98" i="5"/>
  <c r="AD122" i="1"/>
  <c r="J95" i="5"/>
  <c r="AD153" i="1"/>
  <c r="J86" i="5"/>
  <c r="AD102" i="1"/>
  <c r="J80" i="5"/>
  <c r="AD111" i="1"/>
  <c r="J72" i="5"/>
  <c r="AD88" i="1"/>
  <c r="J70" i="5"/>
  <c r="AD114" i="1"/>
  <c r="J67" i="5"/>
  <c r="AD105" i="1"/>
  <c r="J64" i="5"/>
  <c r="AD79" i="1"/>
  <c r="J53" i="5"/>
  <c r="AD99" i="1"/>
  <c r="J43" i="5"/>
  <c r="AD107" i="1"/>
  <c r="J41" i="5"/>
  <c r="AD93" i="1"/>
  <c r="J37" i="5"/>
  <c r="AD96" i="1"/>
  <c r="J36" i="5"/>
  <c r="AD117" i="1"/>
  <c r="J35" i="5"/>
  <c r="AD89" i="1"/>
  <c r="J32" i="5"/>
  <c r="AD91" i="1"/>
  <c r="J31" i="5"/>
  <c r="AD118" i="1"/>
  <c r="J30" i="5"/>
  <c r="AD152" i="1"/>
  <c r="J21" i="5"/>
  <c r="AD109" i="1"/>
  <c r="J14" i="5"/>
  <c r="AD128" i="1"/>
  <c r="J10" i="5"/>
  <c r="AD90" i="1"/>
  <c r="J8" i="5"/>
  <c r="AD94" i="1"/>
  <c r="J7" i="5"/>
  <c r="AD103" i="1"/>
  <c r="J6" i="5"/>
  <c r="AD106" i="1"/>
  <c r="J1" i="5"/>
  <c r="AD115" i="1"/>
  <c r="J204" i="5"/>
  <c r="AD86" i="1"/>
  <c r="J203" i="5"/>
  <c r="AD87" i="1"/>
  <c r="J188" i="5"/>
  <c r="AD30" i="1"/>
  <c r="J186" i="5"/>
  <c r="AD71" i="1"/>
  <c r="J185" i="5"/>
  <c r="AD29" i="1"/>
  <c r="J184" i="5"/>
  <c r="AD67" i="1"/>
  <c r="J183" i="5"/>
  <c r="AD52" i="1"/>
  <c r="J182" i="5"/>
  <c r="AD49" i="1"/>
  <c r="J181" i="5"/>
  <c r="AD66" i="1"/>
  <c r="J180" i="5"/>
  <c r="AD20" i="1"/>
  <c r="J179" i="5"/>
  <c r="AD48" i="1"/>
  <c r="J178" i="5"/>
  <c r="AD73" i="1"/>
  <c r="J177" i="5"/>
  <c r="AD84" i="1"/>
  <c r="J175" i="5"/>
  <c r="AD19" i="1"/>
  <c r="J169" i="5"/>
  <c r="AD81" i="1"/>
  <c r="J166" i="5"/>
  <c r="AD72" i="1"/>
  <c r="J165" i="5"/>
  <c r="AD39" i="1"/>
  <c r="J163" i="5"/>
  <c r="AD18" i="1"/>
  <c r="J161" i="5"/>
  <c r="AD63" i="1"/>
  <c r="J159" i="5"/>
  <c r="AD69" i="1"/>
  <c r="J155" i="5"/>
  <c r="AD28" i="1"/>
  <c r="J153" i="5"/>
  <c r="AD70" i="1"/>
  <c r="J152" i="5"/>
  <c r="AD17" i="1"/>
  <c r="J149" i="5"/>
  <c r="AD78" i="1"/>
  <c r="J148" i="5"/>
  <c r="AD101" i="1"/>
  <c r="J147" i="5"/>
  <c r="AD61" i="1"/>
  <c r="J144" i="5"/>
  <c r="AD16" i="1"/>
  <c r="J143" i="5"/>
  <c r="AD56" i="1"/>
  <c r="J142" i="5"/>
  <c r="AD27" i="1"/>
  <c r="J138" i="5"/>
  <c r="AD38" i="1"/>
  <c r="J134" i="5"/>
  <c r="AD53" i="1"/>
  <c r="J133" i="5"/>
  <c r="AD59" i="1"/>
  <c r="J132" i="5"/>
  <c r="AD58" i="1"/>
  <c r="J131" i="5"/>
  <c r="AD15" i="1"/>
  <c r="J130" i="5"/>
  <c r="AD60" i="1"/>
  <c r="J129" i="5"/>
  <c r="AD47" i="1"/>
  <c r="J128" i="5"/>
  <c r="AD44" i="1"/>
  <c r="J127" i="5"/>
  <c r="AD37" i="1"/>
  <c r="J120" i="5"/>
  <c r="AD26" i="1"/>
  <c r="J112" i="5"/>
  <c r="AD51" i="1"/>
  <c r="J110" i="5"/>
  <c r="AD46" i="1"/>
  <c r="J108" i="5"/>
  <c r="AD75" i="1"/>
  <c r="J107" i="5"/>
  <c r="AD77" i="1"/>
  <c r="J106" i="5"/>
  <c r="AD36" i="1"/>
  <c r="J105" i="5"/>
  <c r="AD76" i="1"/>
  <c r="J104" i="5"/>
  <c r="AD35" i="1"/>
  <c r="J103" i="5"/>
  <c r="AD45" i="1"/>
  <c r="J102" i="5"/>
  <c r="AD14" i="1"/>
  <c r="J101" i="5"/>
  <c r="AD68" i="1"/>
  <c r="J100" i="5"/>
  <c r="AD13" i="1"/>
  <c r="J94" i="5"/>
  <c r="AD12" i="1"/>
  <c r="J93" i="5"/>
  <c r="AD43" i="1"/>
  <c r="J91" i="5"/>
  <c r="AD34" i="1"/>
  <c r="J90" i="5"/>
  <c r="AD25" i="1"/>
  <c r="J88" i="5"/>
  <c r="AD42" i="1"/>
  <c r="J85" i="5"/>
  <c r="AD50" i="1"/>
  <c r="J78" i="5"/>
  <c r="AD11" i="1"/>
  <c r="J76" i="5"/>
  <c r="AD83" i="1"/>
  <c r="J71" i="5"/>
  <c r="AD24" i="1"/>
  <c r="J68" i="5"/>
  <c r="AD23" i="1"/>
  <c r="J66" i="5"/>
  <c r="AD64" i="1"/>
  <c r="J63" i="5"/>
  <c r="AD10" i="1"/>
  <c r="J62" i="5"/>
  <c r="AD41" i="1"/>
  <c r="J61" i="5"/>
  <c r="AD55" i="1"/>
  <c r="J42" i="5"/>
  <c r="AD9" i="1"/>
  <c r="J33" i="5"/>
  <c r="AD74" i="1"/>
  <c r="J27" i="5"/>
  <c r="AD65" i="1"/>
  <c r="J25" i="5"/>
  <c r="AD54" i="1"/>
  <c r="J24" i="5"/>
  <c r="AD62" i="1"/>
  <c r="J22" i="5"/>
  <c r="AD33" i="1"/>
  <c r="J20" i="5"/>
  <c r="AD8" i="1"/>
  <c r="J17" i="5"/>
  <c r="AD7" i="1"/>
  <c r="J15" i="5"/>
  <c r="AD82" i="1"/>
  <c r="J13" i="5"/>
  <c r="AD6" i="1"/>
  <c r="J12" i="5"/>
  <c r="AD40" i="1"/>
  <c r="J11" i="5"/>
  <c r="AD80" i="1"/>
  <c r="J9" i="5"/>
  <c r="AD32" i="1"/>
  <c r="J4" i="5"/>
  <c r="AD5" i="1"/>
  <c r="J2" i="5"/>
  <c r="AD22" i="1"/>
  <c r="J222" i="5"/>
  <c r="AD21" i="1"/>
  <c r="J221" i="5"/>
  <c r="AD57" i="1"/>
  <c r="J220" i="5"/>
  <c r="AD31" i="1"/>
  <c r="AC301" i="1"/>
  <c r="AR301" i="1"/>
  <c r="AW301" i="1"/>
  <c r="AC257" i="1"/>
  <c r="AC298" i="1"/>
  <c r="AC297" i="1"/>
  <c r="AC256" i="1"/>
  <c r="AC255" i="1"/>
  <c r="AC294" i="1"/>
  <c r="AC254" i="1"/>
  <c r="AC283" i="1"/>
  <c r="AC282" i="1"/>
  <c r="AC287" i="1"/>
  <c r="AC253" i="1"/>
  <c r="AC252" i="1"/>
  <c r="AC251" i="1"/>
  <c r="AC277" i="1"/>
  <c r="AC304" i="1"/>
  <c r="AC250" i="1"/>
  <c r="AC249" i="1"/>
  <c r="AC248" i="1"/>
  <c r="AC247" i="1"/>
  <c r="AC246" i="1"/>
  <c r="AC291" i="1"/>
  <c r="AC290" i="1"/>
  <c r="AC245" i="1"/>
  <c r="AC279" i="1"/>
  <c r="AC244" i="1"/>
  <c r="AC243" i="1"/>
  <c r="AC242" i="1"/>
  <c r="AP242" i="1" s="1"/>
  <c r="AC241" i="1"/>
  <c r="AC285" i="1"/>
  <c r="AC240" i="1"/>
  <c r="AC239" i="1"/>
  <c r="AT239" i="1" s="1"/>
  <c r="AV239" i="1" s="1"/>
  <c r="AC238" i="1"/>
  <c r="AC237" i="1"/>
  <c r="AC299" i="1"/>
  <c r="AC236" i="1"/>
  <c r="AC235" i="1"/>
  <c r="AC234" i="1"/>
  <c r="AC233" i="1"/>
  <c r="AC232" i="1"/>
  <c r="AC231" i="1"/>
  <c r="AC230" i="1"/>
  <c r="AC229" i="1"/>
  <c r="AC228" i="1"/>
  <c r="AC288" i="1"/>
  <c r="AC286" i="1"/>
  <c r="AC284" i="1"/>
  <c r="AC281" i="1"/>
  <c r="AC227" i="1"/>
  <c r="AC226" i="1"/>
  <c r="AC225" i="1"/>
  <c r="AC224" i="1"/>
  <c r="AP224" i="1" s="1"/>
  <c r="AC223" i="1"/>
  <c r="AC222" i="1"/>
  <c r="AC221" i="1"/>
  <c r="AC220" i="1"/>
  <c r="AP220" i="1" s="1"/>
  <c r="AC219" i="1"/>
  <c r="AC218" i="1"/>
  <c r="AC217" i="1"/>
  <c r="AC216" i="1"/>
  <c r="AT216" i="1" s="1"/>
  <c r="AV216" i="1" s="1"/>
  <c r="AC300" i="1"/>
  <c r="AC215" i="1"/>
  <c r="AC280" i="1"/>
  <c r="AC214" i="1"/>
  <c r="AC278" i="1"/>
  <c r="AC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C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C187" i="1"/>
  <c r="AP187" i="1" s="1"/>
  <c r="AC186" i="1"/>
  <c r="AC185" i="1"/>
  <c r="AC184" i="1"/>
  <c r="AC183" i="1"/>
  <c r="AC182" i="1"/>
  <c r="AC181" i="1"/>
  <c r="AC180" i="1"/>
  <c r="AC179" i="1"/>
  <c r="AC178" i="1"/>
  <c r="AC303" i="1"/>
  <c r="AC177" i="1"/>
  <c r="AC176" i="1"/>
  <c r="AC175" i="1"/>
  <c r="AC174" i="1"/>
  <c r="AC173" i="1"/>
  <c r="AC172" i="1"/>
  <c r="AC171" i="1"/>
  <c r="AC170" i="1"/>
  <c r="AC169" i="1"/>
  <c r="AC168" i="1"/>
  <c r="AP168" i="1" s="1"/>
  <c r="AC167" i="1"/>
  <c r="AC166" i="1"/>
  <c r="AC165" i="1"/>
  <c r="AC164" i="1"/>
  <c r="AC163" i="1"/>
  <c r="AC162" i="1"/>
  <c r="AC161" i="1"/>
  <c r="AC160" i="1"/>
  <c r="AC159" i="1"/>
  <c r="AC158" i="1"/>
  <c r="AC157" i="1"/>
  <c r="AC156" i="1"/>
  <c r="AC155" i="1"/>
  <c r="AC154" i="1"/>
  <c r="AC151" i="1"/>
  <c r="AC150" i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6" i="1"/>
  <c r="AC135" i="1"/>
  <c r="AC134" i="1"/>
  <c r="AC133" i="1"/>
  <c r="AT133" i="1" s="1"/>
  <c r="AV133" i="1" s="1"/>
  <c r="AC132" i="1"/>
  <c r="AC131" i="1"/>
  <c r="AC130" i="1"/>
  <c r="AC129" i="1"/>
  <c r="AC127" i="1"/>
  <c r="AC126" i="1"/>
  <c r="AC125" i="1"/>
  <c r="AC124" i="1"/>
  <c r="AC123" i="1"/>
  <c r="AC120" i="1"/>
  <c r="AC119" i="1"/>
  <c r="H240" i="5"/>
  <c r="H239" i="5"/>
  <c r="H238" i="5"/>
  <c r="H237" i="5"/>
  <c r="H236" i="5"/>
  <c r="H51" i="5"/>
  <c r="H56" i="5"/>
  <c r="H57" i="5"/>
  <c r="H197" i="5"/>
  <c r="H79" i="5"/>
  <c r="H39" i="5"/>
  <c r="H5" i="5"/>
  <c r="H171" i="5"/>
  <c r="H18" i="5"/>
  <c r="H124" i="5"/>
  <c r="H74" i="5"/>
  <c r="H40" i="5"/>
  <c r="H3" i="5"/>
  <c r="H77" i="5"/>
  <c r="H121" i="5"/>
  <c r="H187" i="5"/>
  <c r="H214" i="5"/>
  <c r="H213" i="5"/>
  <c r="H212" i="5"/>
  <c r="H211" i="5"/>
  <c r="H210" i="5"/>
  <c r="H209" i="5"/>
  <c r="H208" i="5"/>
  <c r="H207" i="5"/>
  <c r="H206" i="5"/>
  <c r="H205" i="5"/>
  <c r="H195" i="5"/>
  <c r="H191" i="5"/>
  <c r="H202" i="5"/>
  <c r="H201" i="5"/>
  <c r="H198" i="5"/>
  <c r="H194" i="5"/>
  <c r="H246" i="5"/>
  <c r="H245" i="5"/>
  <c r="H244" i="5"/>
  <c r="H243" i="5"/>
  <c r="H242" i="5"/>
  <c r="F190" i="5"/>
  <c r="AC85" i="1"/>
  <c r="F189" i="5"/>
  <c r="AC121" i="1"/>
  <c r="F173" i="5"/>
  <c r="AC97" i="1"/>
  <c r="F160" i="5"/>
  <c r="AC137" i="1"/>
  <c r="F158" i="5"/>
  <c r="AC100" i="1"/>
  <c r="F157" i="5"/>
  <c r="AC92" i="1"/>
  <c r="F150" i="5"/>
  <c r="AC110" i="1"/>
  <c r="F146" i="5"/>
  <c r="AC108" i="1"/>
  <c r="F137" i="5"/>
  <c r="AC113" i="1"/>
  <c r="F123" i="5"/>
  <c r="AC95" i="1"/>
  <c r="F118" i="5"/>
  <c r="AC98" i="1"/>
  <c r="F111" i="5"/>
  <c r="AC112" i="1"/>
  <c r="F109" i="5"/>
  <c r="AC116" i="1"/>
  <c r="F99" i="5"/>
  <c r="AC104" i="1"/>
  <c r="F98" i="5"/>
  <c r="AC122" i="1"/>
  <c r="F95" i="5"/>
  <c r="AC153" i="1"/>
  <c r="F86" i="5"/>
  <c r="AC102" i="1"/>
  <c r="F80" i="5"/>
  <c r="AC111" i="1"/>
  <c r="F72" i="5"/>
  <c r="AC88" i="1"/>
  <c r="F70" i="5"/>
  <c r="AC114" i="1"/>
  <c r="F67" i="5"/>
  <c r="AC105" i="1"/>
  <c r="F64" i="5"/>
  <c r="AC79" i="1"/>
  <c r="F53" i="5"/>
  <c r="AC99" i="1"/>
  <c r="F43" i="5"/>
  <c r="AC107" i="1"/>
  <c r="F41" i="5"/>
  <c r="AC93" i="1"/>
  <c r="F37" i="5"/>
  <c r="AC96" i="1"/>
  <c r="F36" i="5"/>
  <c r="AC117" i="1"/>
  <c r="F35" i="5"/>
  <c r="AC89" i="1"/>
  <c r="F32" i="5"/>
  <c r="AC91" i="1"/>
  <c r="F31" i="5"/>
  <c r="AC118" i="1"/>
  <c r="F30" i="5"/>
  <c r="AC152" i="1"/>
  <c r="F21" i="5"/>
  <c r="AC109" i="1"/>
  <c r="F14" i="5"/>
  <c r="AC128" i="1"/>
  <c r="F10" i="5"/>
  <c r="AC90" i="1"/>
  <c r="F8" i="5"/>
  <c r="AC94" i="1"/>
  <c r="F7" i="5"/>
  <c r="AC103" i="1"/>
  <c r="F6" i="5"/>
  <c r="AC106" i="1"/>
  <c r="F1" i="5"/>
  <c r="AC115" i="1"/>
  <c r="F204" i="5"/>
  <c r="AC86" i="1"/>
  <c r="F203" i="5"/>
  <c r="AC87" i="1"/>
  <c r="F188" i="5"/>
  <c r="AC30" i="1"/>
  <c r="F186" i="5"/>
  <c r="AC71" i="1"/>
  <c r="F185" i="5"/>
  <c r="AC29" i="1"/>
  <c r="F184" i="5"/>
  <c r="AC67" i="1"/>
  <c r="F183" i="5"/>
  <c r="AC52" i="1"/>
  <c r="F182" i="5"/>
  <c r="AC49" i="1"/>
  <c r="F181" i="5"/>
  <c r="AC66" i="1"/>
  <c r="F180" i="5"/>
  <c r="AC20" i="1"/>
  <c r="F179" i="5"/>
  <c r="AC48" i="1"/>
  <c r="F178" i="5"/>
  <c r="AC73" i="1"/>
  <c r="F177" i="5"/>
  <c r="AC84" i="1"/>
  <c r="F175" i="5"/>
  <c r="AC19" i="1"/>
  <c r="F169" i="5"/>
  <c r="AC81" i="1"/>
  <c r="F166" i="5"/>
  <c r="AC72" i="1"/>
  <c r="F165" i="5"/>
  <c r="AC39" i="1"/>
  <c r="F163" i="5"/>
  <c r="AC63" i="1"/>
  <c r="F161" i="5"/>
  <c r="AC18" i="1"/>
  <c r="F159" i="5"/>
  <c r="AC69" i="1"/>
  <c r="F155" i="5"/>
  <c r="AC28" i="1"/>
  <c r="F153" i="5"/>
  <c r="AC70" i="1"/>
  <c r="F152" i="5"/>
  <c r="AC17" i="1"/>
  <c r="F149" i="5"/>
  <c r="AC101" i="1"/>
  <c r="F148" i="5"/>
  <c r="AC78" i="1"/>
  <c r="F147" i="5"/>
  <c r="AC61" i="1"/>
  <c r="F144" i="5"/>
  <c r="AC16" i="1"/>
  <c r="F143" i="5"/>
  <c r="AC56" i="1"/>
  <c r="F142" i="5"/>
  <c r="AC27" i="1"/>
  <c r="F138" i="5"/>
  <c r="AC38" i="1"/>
  <c r="F134" i="5"/>
  <c r="AC53" i="1"/>
  <c r="F133" i="5"/>
  <c r="AC59" i="1"/>
  <c r="F132" i="5"/>
  <c r="AC58" i="1"/>
  <c r="F131" i="5"/>
  <c r="AC15" i="1"/>
  <c r="F130" i="5"/>
  <c r="AC60" i="1"/>
  <c r="F129" i="5"/>
  <c r="AC47" i="1"/>
  <c r="F128" i="5"/>
  <c r="AC44" i="1"/>
  <c r="F127" i="5"/>
  <c r="AC37" i="1"/>
  <c r="F120" i="5"/>
  <c r="AC26" i="1"/>
  <c r="F112" i="5"/>
  <c r="AC51" i="1"/>
  <c r="F110" i="5"/>
  <c r="AC46" i="1"/>
  <c r="F108" i="5"/>
  <c r="AC75" i="1"/>
  <c r="F107" i="5"/>
  <c r="AC77" i="1"/>
  <c r="F106" i="5"/>
  <c r="AC36" i="1"/>
  <c r="F105" i="5"/>
  <c r="AC76" i="1"/>
  <c r="F104" i="5"/>
  <c r="AC35" i="1"/>
  <c r="F103" i="5"/>
  <c r="AC45" i="1"/>
  <c r="F102" i="5"/>
  <c r="AC68" i="1"/>
  <c r="F101" i="5"/>
  <c r="AC14" i="1"/>
  <c r="F100" i="5"/>
  <c r="AC13" i="1"/>
  <c r="F94" i="5"/>
  <c r="AC12" i="1"/>
  <c r="F93" i="5"/>
  <c r="AC43" i="1"/>
  <c r="F91" i="5"/>
  <c r="AC34" i="1"/>
  <c r="F90" i="5"/>
  <c r="AC25" i="1"/>
  <c r="F88" i="5"/>
  <c r="AC42" i="1"/>
  <c r="F85" i="5"/>
  <c r="AC50" i="1"/>
  <c r="F78" i="5"/>
  <c r="AC11" i="1"/>
  <c r="F76" i="5"/>
  <c r="AC83" i="1"/>
  <c r="F71" i="5"/>
  <c r="AC24" i="1"/>
  <c r="F68" i="5"/>
  <c r="AC23" i="1"/>
  <c r="F66" i="5"/>
  <c r="AC64" i="1"/>
  <c r="F63" i="5"/>
  <c r="AC10" i="1"/>
  <c r="F62" i="5"/>
  <c r="AC41" i="1"/>
  <c r="F61" i="5"/>
  <c r="AC55" i="1"/>
  <c r="F42" i="5"/>
  <c r="AC9" i="1"/>
  <c r="F33" i="5"/>
  <c r="AC74" i="1"/>
  <c r="F27" i="5"/>
  <c r="AC65" i="1"/>
  <c r="F25" i="5"/>
  <c r="AC54" i="1"/>
  <c r="F24" i="5"/>
  <c r="AC62" i="1"/>
  <c r="F22" i="5"/>
  <c r="AC33" i="1"/>
  <c r="F20" i="5"/>
  <c r="AC8" i="1"/>
  <c r="F17" i="5"/>
  <c r="AC7" i="1"/>
  <c r="F15" i="5"/>
  <c r="AC82" i="1"/>
  <c r="F13" i="5"/>
  <c r="AC6" i="1"/>
  <c r="F12" i="5"/>
  <c r="AC40" i="1"/>
  <c r="F11" i="5"/>
  <c r="AC80" i="1"/>
  <c r="F9" i="5"/>
  <c r="AC32" i="1"/>
  <c r="F4" i="5"/>
  <c r="AC5" i="1"/>
  <c r="F2" i="5"/>
  <c r="AC22" i="1"/>
  <c r="F222" i="5"/>
  <c r="AC21" i="1"/>
  <c r="F221" i="5"/>
  <c r="AC57" i="1"/>
  <c r="F220" i="5"/>
  <c r="AC31" i="1"/>
  <c r="H247" i="5"/>
  <c r="B230" i="5"/>
  <c r="B229" i="5"/>
  <c r="B228" i="5"/>
  <c r="B227" i="5"/>
  <c r="B226" i="5"/>
  <c r="B225" i="5"/>
  <c r="B224" i="5"/>
  <c r="B223" i="5"/>
  <c r="B217" i="5"/>
  <c r="B216" i="5"/>
  <c r="B215" i="5"/>
  <c r="B164" i="5"/>
  <c r="B145" i="5"/>
  <c r="B69" i="5"/>
  <c r="B141" i="5"/>
  <c r="C13" i="8" s="1"/>
  <c r="B51" i="5"/>
  <c r="B56" i="5"/>
  <c r="B57" i="5"/>
  <c r="B197" i="5"/>
  <c r="B115" i="5"/>
  <c r="B196" i="5"/>
  <c r="B45" i="5"/>
  <c r="B174" i="5"/>
  <c r="B200" i="5"/>
  <c r="B176" i="5"/>
  <c r="B49" i="5"/>
  <c r="B97" i="5"/>
  <c r="B114" i="5"/>
  <c r="B125" i="5"/>
  <c r="B44" i="5"/>
  <c r="B119" i="5"/>
  <c r="B162" i="5"/>
  <c r="B89" i="5"/>
  <c r="B113" i="5"/>
  <c r="B139" i="5"/>
  <c r="B151" i="5"/>
  <c r="B92" i="5"/>
  <c r="B172" i="5"/>
  <c r="B117" i="5"/>
  <c r="B79" i="5"/>
  <c r="B39" i="5"/>
  <c r="B5" i="5"/>
  <c r="B171" i="5"/>
  <c r="B73" i="5"/>
  <c r="B83" i="5"/>
  <c r="B48" i="5"/>
  <c r="B60" i="5"/>
  <c r="B84" i="5"/>
  <c r="B116" i="5"/>
  <c r="B168" i="5"/>
  <c r="B96" i="5"/>
  <c r="B87" i="5"/>
  <c r="B46" i="5"/>
  <c r="B65" i="5"/>
  <c r="B19" i="5"/>
  <c r="B29" i="5"/>
  <c r="B59" i="5"/>
  <c r="B82" i="5"/>
  <c r="B58" i="5"/>
  <c r="B34" i="5"/>
  <c r="B135" i="5"/>
  <c r="B81" i="5"/>
  <c r="B28" i="5"/>
  <c r="B18" i="5"/>
  <c r="B124" i="5"/>
  <c r="B74" i="5"/>
  <c r="B40" i="5"/>
  <c r="B55" i="5"/>
  <c r="B52" i="5"/>
  <c r="B136" i="5"/>
  <c r="B192" i="5"/>
  <c r="B140" i="5"/>
  <c r="B75" i="5"/>
  <c r="B26" i="5"/>
  <c r="B126" i="5"/>
  <c r="B122" i="5"/>
  <c r="B170" i="5"/>
  <c r="B16" i="5"/>
  <c r="B38" i="5"/>
  <c r="B23" i="5"/>
  <c r="B47" i="5"/>
  <c r="B199" i="5"/>
  <c r="B167" i="5"/>
  <c r="B54" i="5"/>
  <c r="B154" i="5"/>
  <c r="B3" i="5"/>
  <c r="B156" i="5"/>
  <c r="B77" i="5"/>
  <c r="B121" i="5"/>
  <c r="B187" i="5"/>
  <c r="B214" i="5"/>
  <c r="B213" i="5"/>
  <c r="B212" i="5"/>
  <c r="B211" i="5"/>
  <c r="AC299" i="8" s="1"/>
  <c r="B210" i="5"/>
  <c r="AC300" i="8" s="1"/>
  <c r="B209" i="5"/>
  <c r="AC303" i="8" s="1"/>
  <c r="B208" i="5"/>
  <c r="AC285" i="8" s="1"/>
  <c r="B50" i="5"/>
  <c r="B193" i="5"/>
  <c r="AC281" i="8" s="1"/>
  <c r="B207" i="5"/>
  <c r="B206" i="5"/>
  <c r="B205" i="5"/>
  <c r="B195" i="5"/>
  <c r="B191" i="5"/>
  <c r="C272" i="1"/>
  <c r="B193" i="1"/>
  <c r="B156" i="1"/>
  <c r="D51" i="5"/>
  <c r="D56" i="5"/>
  <c r="D57" i="5"/>
  <c r="D197" i="5"/>
  <c r="D79" i="5"/>
  <c r="D39" i="5"/>
  <c r="D5" i="5"/>
  <c r="D171" i="5"/>
  <c r="D18" i="5"/>
  <c r="D124" i="5"/>
  <c r="D74" i="5"/>
  <c r="D40" i="5"/>
  <c r="D3" i="5"/>
  <c r="D77" i="5"/>
  <c r="D121" i="5"/>
  <c r="D187" i="5"/>
  <c r="D214" i="5"/>
  <c r="D213" i="5"/>
  <c r="D212" i="5"/>
  <c r="D207" i="5"/>
  <c r="D206" i="5"/>
  <c r="D205" i="5"/>
  <c r="D195" i="5"/>
  <c r="D191" i="5"/>
  <c r="D202" i="5"/>
  <c r="D201" i="5"/>
  <c r="D198" i="5"/>
  <c r="D194" i="5"/>
  <c r="D9" i="6"/>
  <c r="D8" i="6"/>
  <c r="B6" i="8" s="1"/>
  <c r="D6" i="6"/>
  <c r="AB257" i="1"/>
  <c r="AB298" i="1"/>
  <c r="AB297" i="1"/>
  <c r="AB256" i="1"/>
  <c r="AP256" i="1" s="1"/>
  <c r="AB255" i="1"/>
  <c r="AB294" i="1"/>
  <c r="AB254" i="1"/>
  <c r="AB283" i="1"/>
  <c r="AT283" i="1" s="1"/>
  <c r="AV283" i="1" s="1"/>
  <c r="AB282" i="1"/>
  <c r="AB287" i="1"/>
  <c r="AB253" i="1"/>
  <c r="AB252" i="1"/>
  <c r="AT252" i="1" s="1"/>
  <c r="AV252" i="1" s="1"/>
  <c r="AB251" i="1"/>
  <c r="AB277" i="1"/>
  <c r="AB304" i="1"/>
  <c r="AB250" i="1"/>
  <c r="AT250" i="1" s="1"/>
  <c r="AB249" i="1"/>
  <c r="AB248" i="1"/>
  <c r="AB247" i="1"/>
  <c r="AB246" i="1"/>
  <c r="AT246" i="1" s="1"/>
  <c r="AV246" i="1" s="1"/>
  <c r="AB291" i="1"/>
  <c r="AB290" i="1"/>
  <c r="AB245" i="1"/>
  <c r="AB279" i="1"/>
  <c r="AT279" i="1" s="1"/>
  <c r="AB244" i="1"/>
  <c r="AB242" i="1"/>
  <c r="AB241" i="1"/>
  <c r="AT241" i="1" s="1"/>
  <c r="AB240" i="1"/>
  <c r="AB239" i="1"/>
  <c r="AB238" i="1"/>
  <c r="AT238" i="1" s="1"/>
  <c r="AB237" i="1"/>
  <c r="AP237" i="1" s="1"/>
  <c r="AB236" i="1"/>
  <c r="AP236" i="1" s="1"/>
  <c r="AB235" i="1"/>
  <c r="AB234" i="1"/>
  <c r="AB233" i="1"/>
  <c r="AP233" i="1" s="1"/>
  <c r="AB232" i="1"/>
  <c r="AB231" i="1"/>
  <c r="AB230" i="1"/>
  <c r="AP230" i="1" s="1"/>
  <c r="AB229" i="1"/>
  <c r="AP229" i="1" s="1"/>
  <c r="AB228" i="1"/>
  <c r="AB288" i="1"/>
  <c r="AT288" i="1" s="1"/>
  <c r="AB286" i="1"/>
  <c r="AP286" i="1" s="1"/>
  <c r="AB284" i="1"/>
  <c r="AB227" i="1"/>
  <c r="AT227" i="1" s="1"/>
  <c r="AV227" i="1" s="1"/>
  <c r="AB226" i="1"/>
  <c r="AT226" i="1" s="1"/>
  <c r="AB225" i="1"/>
  <c r="AB223" i="1"/>
  <c r="AP223" i="1" s="1"/>
  <c r="AB222" i="1"/>
  <c r="AT222" i="1" s="1"/>
  <c r="AV222" i="1" s="1"/>
  <c r="AB220" i="1"/>
  <c r="AB219" i="1"/>
  <c r="AT219" i="1" s="1"/>
  <c r="AB218" i="1"/>
  <c r="AT218" i="1" s="1"/>
  <c r="AB217" i="1"/>
  <c r="AB215" i="1"/>
  <c r="AB280" i="1"/>
  <c r="AB214" i="1"/>
  <c r="AB278" i="1"/>
  <c r="AT278" i="1" s="1"/>
  <c r="AV278" i="1" s="1"/>
  <c r="AB213" i="1"/>
  <c r="AB212" i="1"/>
  <c r="AB211" i="1"/>
  <c r="AB210" i="1"/>
  <c r="AT210" i="1" s="1"/>
  <c r="AV210" i="1" s="1"/>
  <c r="AB209" i="1"/>
  <c r="AP209" i="1" s="1"/>
  <c r="AB208" i="1"/>
  <c r="AB204" i="1"/>
  <c r="AT204" i="1" s="1"/>
  <c r="AB203" i="1"/>
  <c r="AB202" i="1"/>
  <c r="AB200" i="1"/>
  <c r="AB199" i="1"/>
  <c r="AB194" i="1"/>
  <c r="AT194" i="1" s="1"/>
  <c r="AV194" i="1" s="1"/>
  <c r="AB193" i="1"/>
  <c r="AB192" i="1"/>
  <c r="AB190" i="1"/>
  <c r="AT190" i="1" s="1"/>
  <c r="AB189" i="1"/>
  <c r="AP189" i="1" s="1"/>
  <c r="AB188" i="1"/>
  <c r="AB187" i="1"/>
  <c r="AB186" i="1"/>
  <c r="AT186" i="1" s="1"/>
  <c r="AB185" i="1"/>
  <c r="AT185" i="1" s="1"/>
  <c r="AB178" i="1"/>
  <c r="AP178" i="1" s="1"/>
  <c r="AB173" i="1"/>
  <c r="AB139" i="1"/>
  <c r="AP139" i="1" s="1"/>
  <c r="AB157" i="1"/>
  <c r="AB196" i="1"/>
  <c r="AT196" i="1" s="1"/>
  <c r="AB195" i="1"/>
  <c r="AB198" i="1"/>
  <c r="AB179" i="1"/>
  <c r="AB216" i="1"/>
  <c r="AB243" i="1"/>
  <c r="AB174" i="1"/>
  <c r="AP174" i="1" s="1"/>
  <c r="AB224" i="1"/>
  <c r="AB206" i="1"/>
  <c r="AT206" i="1" s="1"/>
  <c r="AB183" i="1"/>
  <c r="AB175" i="1"/>
  <c r="AT175" i="1" s="1"/>
  <c r="AB221" i="1"/>
  <c r="AB140" i="1"/>
  <c r="AP140" i="1" s="1"/>
  <c r="AB133" i="1"/>
  <c r="AB161" i="1"/>
  <c r="AP161" i="1" s="1"/>
  <c r="AB205" i="1"/>
  <c r="AB164" i="1"/>
  <c r="AB155" i="1"/>
  <c r="AT155" i="1" s="1"/>
  <c r="AV155" i="1" s="1"/>
  <c r="AB197" i="1"/>
  <c r="AP197" i="1" s="1"/>
  <c r="AB170" i="1"/>
  <c r="AT170" i="1" s="1"/>
  <c r="AB135" i="1"/>
  <c r="AP135" i="1" s="1"/>
  <c r="AB146" i="1"/>
  <c r="AB145" i="1"/>
  <c r="AP145" i="1" s="1"/>
  <c r="AB207" i="1"/>
  <c r="AB177" i="1"/>
  <c r="AB168" i="1"/>
  <c r="AB191" i="1"/>
  <c r="AB144" i="1"/>
  <c r="AB184" i="1"/>
  <c r="AB119" i="1"/>
  <c r="AB163" i="1"/>
  <c r="AP163" i="1" s="1"/>
  <c r="AB181" i="1"/>
  <c r="AP181" i="1" s="1"/>
  <c r="AB150" i="1"/>
  <c r="AB182" i="1"/>
  <c r="AP182" i="1" s="1"/>
  <c r="AB138" i="1"/>
  <c r="AB158" i="1"/>
  <c r="AB166" i="1"/>
  <c r="AP166" i="1" s="1"/>
  <c r="AB201" i="1"/>
  <c r="AB165" i="1"/>
  <c r="AB134" i="1"/>
  <c r="AB149" i="1"/>
  <c r="AP149" i="1" s="1"/>
  <c r="AB180" i="1"/>
  <c r="AP180" i="1" s="1"/>
  <c r="AB130" i="1"/>
  <c r="AB154" i="1"/>
  <c r="AT154" i="1" s="1"/>
  <c r="AB147" i="1"/>
  <c r="AP147" i="1" s="1"/>
  <c r="AB141" i="1"/>
  <c r="AT141" i="1" s="1"/>
  <c r="AV141" i="1" s="1"/>
  <c r="AB159" i="1"/>
  <c r="AP159" i="1" s="1"/>
  <c r="AB143" i="1"/>
  <c r="AB132" i="1"/>
  <c r="AP132" i="1" s="1"/>
  <c r="AB176" i="1"/>
  <c r="AB169" i="1"/>
  <c r="AB151" i="1"/>
  <c r="AB160" i="1"/>
  <c r="AB131" i="1"/>
  <c r="AT131" i="1" s="1"/>
  <c r="AV131" i="1" s="1"/>
  <c r="AB142" i="1"/>
  <c r="AP142" i="1" s="1"/>
  <c r="AB126" i="1"/>
  <c r="AP126" i="1" s="1"/>
  <c r="AB136" i="1"/>
  <c r="AT136" i="1" s="1"/>
  <c r="AB167" i="1"/>
  <c r="AP167" i="1" s="1"/>
  <c r="AB124" i="1"/>
  <c r="AT124" i="1" s="1"/>
  <c r="AB172" i="1"/>
  <c r="AB120" i="1"/>
  <c r="AB162" i="1"/>
  <c r="AT162" i="1" s="1"/>
  <c r="AB125" i="1"/>
  <c r="AB123" i="1"/>
  <c r="AT123" i="1" s="1"/>
  <c r="AB148" i="1"/>
  <c r="AT148" i="1" s="1"/>
  <c r="AB171" i="1"/>
  <c r="AB129" i="1"/>
  <c r="AB156" i="1"/>
  <c r="AB127" i="1"/>
  <c r="AP127" i="1" s="1"/>
  <c r="AB299" i="1"/>
  <c r="AB300" i="1"/>
  <c r="AT300" i="1" s="1"/>
  <c r="AB303" i="1"/>
  <c r="AT303" i="1" s="1"/>
  <c r="AB285" i="1"/>
  <c r="AT285" i="1"/>
  <c r="AB281" i="1"/>
  <c r="B190" i="5"/>
  <c r="AB85" i="1"/>
  <c r="B189" i="5"/>
  <c r="B173" i="5"/>
  <c r="AB97" i="1"/>
  <c r="B160" i="5"/>
  <c r="B158" i="5"/>
  <c r="AB100" i="1"/>
  <c r="B157" i="5"/>
  <c r="B150" i="5"/>
  <c r="AB110" i="1"/>
  <c r="B146" i="5"/>
  <c r="B137" i="5"/>
  <c r="AB113" i="1"/>
  <c r="B123" i="5"/>
  <c r="B118" i="5"/>
  <c r="AB98" i="1"/>
  <c r="B111" i="5"/>
  <c r="B109" i="5"/>
  <c r="AB116" i="1"/>
  <c r="B99" i="5"/>
  <c r="B98" i="5"/>
  <c r="AB122" i="1"/>
  <c r="B95" i="5"/>
  <c r="B86" i="5"/>
  <c r="AB102" i="1"/>
  <c r="B80" i="5"/>
  <c r="B72" i="5"/>
  <c r="AB88" i="1"/>
  <c r="B70" i="5"/>
  <c r="B67" i="5"/>
  <c r="AB105" i="1"/>
  <c r="B64" i="5"/>
  <c r="B53" i="5"/>
  <c r="AB99" i="1"/>
  <c r="B43" i="5"/>
  <c r="B41" i="5"/>
  <c r="AB93" i="1"/>
  <c r="B37" i="5"/>
  <c r="B36" i="5"/>
  <c r="AB117" i="1"/>
  <c r="B35" i="5"/>
  <c r="B32" i="5"/>
  <c r="AB91" i="1"/>
  <c r="B31" i="5"/>
  <c r="B30" i="5"/>
  <c r="AB152" i="1"/>
  <c r="B21" i="5"/>
  <c r="B14" i="5"/>
  <c r="AB128" i="1"/>
  <c r="B10" i="5"/>
  <c r="B8" i="5"/>
  <c r="AB94" i="1"/>
  <c r="B7" i="5"/>
  <c r="B6" i="5"/>
  <c r="AB106" i="1"/>
  <c r="B1" i="5"/>
  <c r="B204" i="5"/>
  <c r="AB86" i="1"/>
  <c r="B203" i="5"/>
  <c r="B202" i="5"/>
  <c r="B201" i="5"/>
  <c r="B198" i="5"/>
  <c r="B194" i="5"/>
  <c r="B188" i="5"/>
  <c r="AB30" i="1"/>
  <c r="B186" i="5"/>
  <c r="B185" i="5"/>
  <c r="AB29" i="1"/>
  <c r="B184" i="5"/>
  <c r="B183" i="5"/>
  <c r="AB52" i="1"/>
  <c r="B182" i="5"/>
  <c r="AB49" i="1"/>
  <c r="B181" i="5"/>
  <c r="B180" i="5"/>
  <c r="AB20" i="1"/>
  <c r="B179" i="5"/>
  <c r="B178" i="5"/>
  <c r="AB73" i="1"/>
  <c r="B177" i="5"/>
  <c r="B175" i="5"/>
  <c r="AB19" i="1"/>
  <c r="B169" i="5"/>
  <c r="B166" i="5"/>
  <c r="AB72" i="1"/>
  <c r="B165" i="5"/>
  <c r="B163" i="5"/>
  <c r="AB63" i="1"/>
  <c r="B161" i="5"/>
  <c r="B159" i="5"/>
  <c r="AB69" i="1"/>
  <c r="B155" i="5"/>
  <c r="B153" i="5"/>
  <c r="AB70" i="1"/>
  <c r="B152" i="5"/>
  <c r="B149" i="5"/>
  <c r="AB101" i="1"/>
  <c r="B148" i="5"/>
  <c r="B147" i="5"/>
  <c r="AB61" i="1"/>
  <c r="B144" i="5"/>
  <c r="B143" i="5"/>
  <c r="AB56" i="1"/>
  <c r="B142" i="5"/>
  <c r="B138" i="5"/>
  <c r="AB38" i="1"/>
  <c r="B134" i="5"/>
  <c r="B133" i="5"/>
  <c r="AB59" i="1"/>
  <c r="B132" i="5"/>
  <c r="B131" i="5"/>
  <c r="AB15" i="1"/>
  <c r="B130" i="5"/>
  <c r="B129" i="5"/>
  <c r="AB47" i="1"/>
  <c r="B128" i="5"/>
  <c r="B127" i="5"/>
  <c r="AB37" i="1"/>
  <c r="B120" i="5"/>
  <c r="B112" i="5"/>
  <c r="AB51" i="1"/>
  <c r="B110" i="5"/>
  <c r="B108" i="5"/>
  <c r="AB75" i="1"/>
  <c r="B107" i="5"/>
  <c r="B106" i="5"/>
  <c r="AB36" i="1"/>
  <c r="B105" i="5"/>
  <c r="AB76" i="1"/>
  <c r="B104" i="5"/>
  <c r="AB35" i="1"/>
  <c r="B103" i="5"/>
  <c r="AB45" i="1"/>
  <c r="B102" i="5"/>
  <c r="AB68" i="1"/>
  <c r="B101" i="5"/>
  <c r="AB14" i="1"/>
  <c r="B100" i="5"/>
  <c r="AB13" i="1"/>
  <c r="B94" i="5"/>
  <c r="AB12" i="1"/>
  <c r="B93" i="5"/>
  <c r="AB43" i="1"/>
  <c r="B91" i="5"/>
  <c r="AB34" i="1"/>
  <c r="B90" i="5"/>
  <c r="B88" i="5"/>
  <c r="AB42" i="1"/>
  <c r="B85" i="5"/>
  <c r="B78" i="5"/>
  <c r="AB11" i="1"/>
  <c r="B76" i="5"/>
  <c r="B71" i="5"/>
  <c r="AB24" i="1"/>
  <c r="B68" i="5"/>
  <c r="B66" i="5"/>
  <c r="AB64" i="1"/>
  <c r="B63" i="5"/>
  <c r="B62" i="5"/>
  <c r="AB41" i="1"/>
  <c r="B61" i="5"/>
  <c r="B42" i="5"/>
  <c r="AB9" i="1"/>
  <c r="B33" i="5"/>
  <c r="B27" i="5"/>
  <c r="AB65" i="1"/>
  <c r="B25" i="5"/>
  <c r="B24" i="5"/>
  <c r="AB62" i="1"/>
  <c r="B22" i="5"/>
  <c r="B20" i="5"/>
  <c r="B17" i="5"/>
  <c r="B15" i="5"/>
  <c r="AB82" i="1"/>
  <c r="B13" i="5"/>
  <c r="B12" i="5"/>
  <c r="B11" i="5"/>
  <c r="B9" i="5"/>
  <c r="AB32" i="1"/>
  <c r="B4" i="5"/>
  <c r="B2" i="5"/>
  <c r="B222" i="5"/>
  <c r="B221" i="5"/>
  <c r="B220" i="5"/>
  <c r="AB31" i="1"/>
  <c r="AA273" i="1"/>
  <c r="AA275" i="1" s="1"/>
  <c r="AA276" i="1" s="1"/>
  <c r="AA272" i="1"/>
  <c r="Y515" i="4"/>
  <c r="Y517" i="4" s="1"/>
  <c r="U515" i="4"/>
  <c r="U517" i="4"/>
  <c r="I515" i="4"/>
  <c r="I517" i="4" s="1"/>
  <c r="AB514" i="4"/>
  <c r="AB516" i="4" s="1"/>
  <c r="Y514" i="4"/>
  <c r="Y516" i="4" s="1"/>
  <c r="T516" i="4"/>
  <c r="Q514" i="4"/>
  <c r="Q516" i="4" s="1"/>
  <c r="L514" i="4"/>
  <c r="L516" i="4" s="1"/>
  <c r="AD511" i="4"/>
  <c r="AC511" i="4"/>
  <c r="AC515" i="4" s="1"/>
  <c r="AC517" i="4" s="1"/>
  <c r="AB511" i="4"/>
  <c r="AB515" i="4"/>
  <c r="AB517" i="4" s="1"/>
  <c r="AA511" i="4"/>
  <c r="AA515" i="4"/>
  <c r="AA517" i="4" s="1"/>
  <c r="Z511" i="4"/>
  <c r="Z515" i="4"/>
  <c r="Z517" i="4"/>
  <c r="Y511" i="4"/>
  <c r="X511" i="4"/>
  <c r="X515" i="4"/>
  <c r="X517" i="4"/>
  <c r="W511" i="4"/>
  <c r="W515" i="4" s="1"/>
  <c r="W517" i="4"/>
  <c r="V511" i="4"/>
  <c r="V515" i="4"/>
  <c r="V517" i="4" s="1"/>
  <c r="U511" i="4"/>
  <c r="T511" i="4"/>
  <c r="T515" i="4" s="1"/>
  <c r="T517" i="4" s="1"/>
  <c r="S511" i="4"/>
  <c r="S515" i="4" s="1"/>
  <c r="S517" i="4" s="1"/>
  <c r="R511" i="4"/>
  <c r="R515" i="4"/>
  <c r="R517" i="4" s="1"/>
  <c r="Q511" i="4"/>
  <c r="Q515" i="4" s="1"/>
  <c r="Q517" i="4" s="1"/>
  <c r="P511" i="4"/>
  <c r="P515" i="4"/>
  <c r="P517" i="4" s="1"/>
  <c r="O511" i="4"/>
  <c r="O515" i="4" s="1"/>
  <c r="O517" i="4" s="1"/>
  <c r="N511" i="4"/>
  <c r="N515" i="4" s="1"/>
  <c r="N517" i="4" s="1"/>
  <c r="M511" i="4"/>
  <c r="M515" i="4" s="1"/>
  <c r="M517" i="4" s="1"/>
  <c r="L511" i="4"/>
  <c r="L515" i="4"/>
  <c r="L517" i="4" s="1"/>
  <c r="K511" i="4"/>
  <c r="K515" i="4"/>
  <c r="K517" i="4" s="1"/>
  <c r="J511" i="4"/>
  <c r="J515" i="4"/>
  <c r="J517" i="4"/>
  <c r="I511" i="4"/>
  <c r="H511" i="4"/>
  <c r="H515" i="4"/>
  <c r="H517" i="4"/>
  <c r="G511" i="4"/>
  <c r="G515" i="4" s="1"/>
  <c r="G517" i="4"/>
  <c r="F511" i="4"/>
  <c r="E511" i="4"/>
  <c r="E515" i="4" s="1"/>
  <c r="E517" i="4" s="1"/>
  <c r="D511" i="4"/>
  <c r="D515" i="4"/>
  <c r="D517" i="4" s="1"/>
  <c r="AD510" i="4"/>
  <c r="AD514" i="4" s="1"/>
  <c r="AD516" i="4" s="1"/>
  <c r="AC510" i="4"/>
  <c r="AC514" i="4" s="1"/>
  <c r="AC516" i="4" s="1"/>
  <c r="AB510" i="4"/>
  <c r="AA510" i="4"/>
  <c r="AA514" i="4"/>
  <c r="AA516" i="4"/>
  <c r="Z510" i="4"/>
  <c r="Z514" i="4" s="1"/>
  <c r="Z516" i="4"/>
  <c r="Y510" i="4"/>
  <c r="X510" i="4"/>
  <c r="X514" i="4" s="1"/>
  <c r="X516" i="4" s="1"/>
  <c r="W510" i="4"/>
  <c r="W514" i="4"/>
  <c r="W516" i="4" s="1"/>
  <c r="V510" i="4"/>
  <c r="V514" i="4" s="1"/>
  <c r="V516" i="4" s="1"/>
  <c r="U510" i="4"/>
  <c r="U514" i="4" s="1"/>
  <c r="U516" i="4" s="1"/>
  <c r="T510" i="4"/>
  <c r="T514" i="4" s="1"/>
  <c r="S510" i="4"/>
  <c r="S514" i="4"/>
  <c r="S516" i="4"/>
  <c r="R510" i="4"/>
  <c r="R514" i="4" s="1"/>
  <c r="R516" i="4"/>
  <c r="Q510" i="4"/>
  <c r="P510" i="4"/>
  <c r="P514" i="4" s="1"/>
  <c r="P516" i="4" s="1"/>
  <c r="O510" i="4"/>
  <c r="O514" i="4"/>
  <c r="O516" i="4" s="1"/>
  <c r="N510" i="4"/>
  <c r="N514" i="4" s="1"/>
  <c r="N516" i="4" s="1"/>
  <c r="M510" i="4"/>
  <c r="M514" i="4" s="1"/>
  <c r="M516" i="4" s="1"/>
  <c r="L510" i="4"/>
  <c r="K510" i="4"/>
  <c r="K514" i="4"/>
  <c r="K516" i="4"/>
  <c r="J510" i="4"/>
  <c r="J514" i="4" s="1"/>
  <c r="J516" i="4"/>
  <c r="I510" i="4"/>
  <c r="I514" i="4" s="1"/>
  <c r="I516" i="4" s="1"/>
  <c r="H510" i="4"/>
  <c r="H514" i="4" s="1"/>
  <c r="H516" i="4" s="1"/>
  <c r="G510" i="4"/>
  <c r="G514" i="4"/>
  <c r="G516" i="4" s="1"/>
  <c r="F510" i="4"/>
  <c r="E510" i="4"/>
  <c r="D510" i="4"/>
  <c r="AE510" i="4" s="1"/>
  <c r="AD509" i="4"/>
  <c r="AC509" i="4"/>
  <c r="AB509" i="4"/>
  <c r="AA509" i="4"/>
  <c r="Z509" i="4"/>
  <c r="Y509" i="4"/>
  <c r="X509" i="4"/>
  <c r="W509" i="4"/>
  <c r="V509" i="4"/>
  <c r="U509" i="4"/>
  <c r="T509" i="4"/>
  <c r="S509" i="4"/>
  <c r="R509" i="4"/>
  <c r="Q509" i="4"/>
  <c r="P509" i="4"/>
  <c r="O509" i="4"/>
  <c r="N509" i="4"/>
  <c r="M509" i="4"/>
  <c r="L509" i="4"/>
  <c r="K509" i="4"/>
  <c r="J509" i="4"/>
  <c r="I509" i="4"/>
  <c r="H509" i="4"/>
  <c r="G509" i="4"/>
  <c r="F509" i="4"/>
  <c r="E509" i="4"/>
  <c r="D509" i="4"/>
  <c r="AE508" i="4"/>
  <c r="AE507" i="4"/>
  <c r="AE506" i="4"/>
  <c r="AE505" i="4"/>
  <c r="AE504" i="4"/>
  <c r="AE503" i="4"/>
  <c r="AE502" i="4"/>
  <c r="AE501" i="4"/>
  <c r="AE500" i="4"/>
  <c r="AE499" i="4"/>
  <c r="AE498" i="4"/>
  <c r="AE497" i="4"/>
  <c r="AE496" i="4"/>
  <c r="AE495" i="4"/>
  <c r="AE494" i="4"/>
  <c r="AE493" i="4"/>
  <c r="AE492" i="4"/>
  <c r="AE491" i="4"/>
  <c r="AE490" i="4"/>
  <c r="AE489" i="4"/>
  <c r="AE488" i="4"/>
  <c r="AE487" i="4"/>
  <c r="AE486" i="4"/>
  <c r="AE485" i="4"/>
  <c r="AE484" i="4"/>
  <c r="AE483" i="4"/>
  <c r="AE482" i="4"/>
  <c r="AE481" i="4"/>
  <c r="AE480" i="4"/>
  <c r="AE479" i="4"/>
  <c r="AE478" i="4"/>
  <c r="AE477" i="4"/>
  <c r="AE476" i="4"/>
  <c r="AE475" i="4"/>
  <c r="AE474" i="4"/>
  <c r="AE473" i="4"/>
  <c r="AE472" i="4"/>
  <c r="AE471" i="4"/>
  <c r="AE470" i="4"/>
  <c r="AE469" i="4"/>
  <c r="AE468" i="4"/>
  <c r="AE467" i="4"/>
  <c r="AE466" i="4"/>
  <c r="AE465" i="4"/>
  <c r="AE464" i="4"/>
  <c r="AE463" i="4"/>
  <c r="AE462" i="4"/>
  <c r="AE461" i="4"/>
  <c r="AE460" i="4"/>
  <c r="AE459" i="4"/>
  <c r="AE458" i="4"/>
  <c r="AE457" i="4"/>
  <c r="AE456" i="4"/>
  <c r="AE455" i="4"/>
  <c r="AE454" i="4"/>
  <c r="AE453" i="4"/>
  <c r="AE452" i="4"/>
  <c r="AE451" i="4"/>
  <c r="AE450" i="4"/>
  <c r="AE449" i="4"/>
  <c r="AE448" i="4"/>
  <c r="AE447" i="4"/>
  <c r="AE446" i="4"/>
  <c r="AE445" i="4"/>
  <c r="AE444" i="4"/>
  <c r="AE443" i="4"/>
  <c r="AE442" i="4"/>
  <c r="AE441" i="4"/>
  <c r="AE440" i="4"/>
  <c r="AE439" i="4"/>
  <c r="AE438" i="4"/>
  <c r="AE437" i="4"/>
  <c r="AE436" i="4"/>
  <c r="AE435" i="4"/>
  <c r="AE434" i="4"/>
  <c r="AE433" i="4"/>
  <c r="AE432" i="4"/>
  <c r="AE431" i="4"/>
  <c r="AE430" i="4"/>
  <c r="AE429" i="4"/>
  <c r="AE428" i="4"/>
  <c r="AE427" i="4"/>
  <c r="AE426" i="4"/>
  <c r="AE425" i="4"/>
  <c r="AE424" i="4"/>
  <c r="AE423" i="4"/>
  <c r="AE422" i="4"/>
  <c r="AE421" i="4"/>
  <c r="AE420" i="4"/>
  <c r="AE419" i="4"/>
  <c r="AE418" i="4"/>
  <c r="AE417" i="4"/>
  <c r="AE416" i="4"/>
  <c r="AE415" i="4"/>
  <c r="AE414" i="4"/>
  <c r="AE413" i="4"/>
  <c r="AE412" i="4"/>
  <c r="AE411" i="4"/>
  <c r="AE410" i="4"/>
  <c r="AE409" i="4"/>
  <c r="AE408" i="4"/>
  <c r="AE407" i="4"/>
  <c r="AE406" i="4"/>
  <c r="AE405" i="4"/>
  <c r="AE404" i="4"/>
  <c r="AE403" i="4"/>
  <c r="AE402" i="4"/>
  <c r="AE401" i="4"/>
  <c r="AE400" i="4"/>
  <c r="AE399" i="4"/>
  <c r="AE398" i="4"/>
  <c r="AE397" i="4"/>
  <c r="AE396" i="4"/>
  <c r="AE395" i="4"/>
  <c r="AE394" i="4"/>
  <c r="AE393" i="4"/>
  <c r="AE392" i="4"/>
  <c r="AE391" i="4"/>
  <c r="AE390" i="4"/>
  <c r="AE389" i="4"/>
  <c r="AE388" i="4"/>
  <c r="AE387" i="4"/>
  <c r="AE386" i="4"/>
  <c r="AE385" i="4"/>
  <c r="AE384" i="4"/>
  <c r="AE383" i="4"/>
  <c r="AE382" i="4"/>
  <c r="AE381" i="4"/>
  <c r="AE380" i="4"/>
  <c r="AE379" i="4"/>
  <c r="AE378" i="4"/>
  <c r="AE377" i="4"/>
  <c r="AE376" i="4"/>
  <c r="AE375" i="4"/>
  <c r="AE374" i="4"/>
  <c r="AE373" i="4"/>
  <c r="AE372" i="4"/>
  <c r="AE371" i="4"/>
  <c r="AE370" i="4"/>
  <c r="AE369" i="4"/>
  <c r="AE368" i="4"/>
  <c r="AE367" i="4"/>
  <c r="AE366" i="4"/>
  <c r="AE365" i="4"/>
  <c r="AE364" i="4"/>
  <c r="AE363" i="4"/>
  <c r="AE362" i="4"/>
  <c r="AE361" i="4"/>
  <c r="AE360" i="4"/>
  <c r="AE359" i="4"/>
  <c r="AE358" i="4"/>
  <c r="AE357" i="4"/>
  <c r="AE356" i="4"/>
  <c r="AE355" i="4"/>
  <c r="AE354" i="4"/>
  <c r="AE353" i="4"/>
  <c r="AE352" i="4"/>
  <c r="AE351" i="4"/>
  <c r="AE350" i="4"/>
  <c r="AE349" i="4"/>
  <c r="AE348" i="4"/>
  <c r="AE347" i="4"/>
  <c r="AE346" i="4"/>
  <c r="AE345" i="4"/>
  <c r="AE344" i="4"/>
  <c r="AE343" i="4"/>
  <c r="AE342" i="4"/>
  <c r="AE341" i="4"/>
  <c r="AE340" i="4"/>
  <c r="AE339" i="4"/>
  <c r="AE338" i="4"/>
  <c r="AE337" i="4"/>
  <c r="AE336" i="4"/>
  <c r="AE335" i="4"/>
  <c r="AE334" i="4"/>
  <c r="AE333" i="4"/>
  <c r="AE332" i="4"/>
  <c r="AE331" i="4"/>
  <c r="AE330" i="4"/>
  <c r="AE329" i="4"/>
  <c r="AE328" i="4"/>
  <c r="AE327" i="4"/>
  <c r="AE326" i="4"/>
  <c r="AE325" i="4"/>
  <c r="AE324" i="4"/>
  <c r="AE323" i="4"/>
  <c r="AE322" i="4"/>
  <c r="AE321" i="4"/>
  <c r="AE320" i="4"/>
  <c r="AE319" i="4"/>
  <c r="AE318" i="4"/>
  <c r="AE317" i="4"/>
  <c r="AE316" i="4"/>
  <c r="AE315" i="4"/>
  <c r="AE314" i="4"/>
  <c r="AE313" i="4"/>
  <c r="AE312" i="4"/>
  <c r="AE311" i="4"/>
  <c r="AE310" i="4"/>
  <c r="AE309" i="4"/>
  <c r="AE308" i="4"/>
  <c r="AE307" i="4"/>
  <c r="AE306" i="4"/>
  <c r="AE305" i="4"/>
  <c r="AE304" i="4"/>
  <c r="AE303" i="4"/>
  <c r="AE302" i="4"/>
  <c r="AE301" i="4"/>
  <c r="AE300" i="4"/>
  <c r="AE299" i="4"/>
  <c r="AE298" i="4"/>
  <c r="AE297" i="4"/>
  <c r="AE296" i="4"/>
  <c r="AE295" i="4"/>
  <c r="AE294" i="4"/>
  <c r="AE293" i="4"/>
  <c r="AE292" i="4"/>
  <c r="AE291" i="4"/>
  <c r="AE290" i="4"/>
  <c r="AE289" i="4"/>
  <c r="AE288" i="4"/>
  <c r="AE287" i="4"/>
  <c r="AE286" i="4"/>
  <c r="AE285" i="4"/>
  <c r="AE284" i="4"/>
  <c r="AE283" i="4"/>
  <c r="AE282" i="4"/>
  <c r="AE281" i="4"/>
  <c r="AL280" i="4"/>
  <c r="AI280" i="4"/>
  <c r="AK280" i="4" s="1"/>
  <c r="AG280" i="4"/>
  <c r="AE280" i="4"/>
  <c r="AL279" i="4"/>
  <c r="AI279" i="4"/>
  <c r="AG279" i="4"/>
  <c r="AK279" i="4"/>
  <c r="AE279" i="4"/>
  <c r="AL278" i="4"/>
  <c r="AI278" i="4"/>
  <c r="AG278" i="4"/>
  <c r="AK278" i="4" s="1"/>
  <c r="AE278" i="4"/>
  <c r="AL277" i="4"/>
  <c r="AI277" i="4"/>
  <c r="AG277" i="4"/>
  <c r="AK277" i="4" s="1"/>
  <c r="AE277" i="4"/>
  <c r="AL276" i="4"/>
  <c r="AI276" i="4"/>
  <c r="AK276" i="4" s="1"/>
  <c r="AG276" i="4"/>
  <c r="AE276" i="4"/>
  <c r="AL275" i="4"/>
  <c r="AI275" i="4"/>
  <c r="AG275" i="4"/>
  <c r="AK275" i="4"/>
  <c r="AE275" i="4"/>
  <c r="AL274" i="4"/>
  <c r="AI274" i="4"/>
  <c r="AG274" i="4"/>
  <c r="AK274" i="4" s="1"/>
  <c r="AE274" i="4"/>
  <c r="AL273" i="4"/>
  <c r="AI273" i="4"/>
  <c r="AG273" i="4"/>
  <c r="AK273" i="4" s="1"/>
  <c r="AE273" i="4"/>
  <c r="AL272" i="4"/>
  <c r="AI272" i="4"/>
  <c r="AK272" i="4" s="1"/>
  <c r="AG272" i="4"/>
  <c r="AE272" i="4"/>
  <c r="AL271" i="4"/>
  <c r="AI271" i="4"/>
  <c r="AG271" i="4"/>
  <c r="AK271" i="4"/>
  <c r="AE271" i="4"/>
  <c r="AL270" i="4"/>
  <c r="AI270" i="4"/>
  <c r="AG270" i="4"/>
  <c r="AK270" i="4" s="1"/>
  <c r="AE270" i="4"/>
  <c r="AL269" i="4"/>
  <c r="AI269" i="4"/>
  <c r="AG269" i="4"/>
  <c r="AK269" i="4" s="1"/>
  <c r="AE269" i="4"/>
  <c r="AL268" i="4"/>
  <c r="AI268" i="4"/>
  <c r="AK268" i="4" s="1"/>
  <c r="AG268" i="4"/>
  <c r="AE268" i="4"/>
  <c r="AL267" i="4"/>
  <c r="AI267" i="4"/>
  <c r="AG267" i="4"/>
  <c r="AK267" i="4"/>
  <c r="AE267" i="4"/>
  <c r="AL266" i="4"/>
  <c r="AI266" i="4"/>
  <c r="AG266" i="4"/>
  <c r="AK266" i="4" s="1"/>
  <c r="AE266" i="4"/>
  <c r="AL265" i="4"/>
  <c r="AI265" i="4"/>
  <c r="AG265" i="4"/>
  <c r="AK265" i="4" s="1"/>
  <c r="AE265" i="4"/>
  <c r="AL264" i="4"/>
  <c r="AI264" i="4"/>
  <c r="AK264" i="4" s="1"/>
  <c r="AG264" i="4"/>
  <c r="AE264" i="4"/>
  <c r="AL263" i="4"/>
  <c r="AI263" i="4"/>
  <c r="AG263" i="4"/>
  <c r="AK263" i="4"/>
  <c r="AE263" i="4"/>
  <c r="AL262" i="4"/>
  <c r="AI262" i="4"/>
  <c r="AG262" i="4"/>
  <c r="AK262" i="4" s="1"/>
  <c r="AE262" i="4"/>
  <c r="AL261" i="4"/>
  <c r="AI261" i="4"/>
  <c r="AG261" i="4"/>
  <c r="AK261" i="4" s="1"/>
  <c r="AE261" i="4"/>
  <c r="AL260" i="4"/>
  <c r="AI260" i="4"/>
  <c r="AK260" i="4" s="1"/>
  <c r="AG260" i="4"/>
  <c r="AE260" i="4"/>
  <c r="AL259" i="4"/>
  <c r="AI259" i="4"/>
  <c r="AG259" i="4"/>
  <c r="AK259" i="4"/>
  <c r="AE259" i="4"/>
  <c r="AL258" i="4"/>
  <c r="AI258" i="4"/>
  <c r="AG258" i="4"/>
  <c r="AK258" i="4" s="1"/>
  <c r="AE258" i="4"/>
  <c r="AL257" i="4"/>
  <c r="AI257" i="4"/>
  <c r="AG257" i="4"/>
  <c r="AK257" i="4" s="1"/>
  <c r="AE257" i="4"/>
  <c r="AL256" i="4"/>
  <c r="AI256" i="4"/>
  <c r="AK256" i="4" s="1"/>
  <c r="AG256" i="4"/>
  <c r="AE256" i="4"/>
  <c r="AL255" i="4"/>
  <c r="AI255" i="4"/>
  <c r="AG255" i="4"/>
  <c r="AK255" i="4"/>
  <c r="AE255" i="4"/>
  <c r="AL254" i="4"/>
  <c r="AI254" i="4"/>
  <c r="AG254" i="4"/>
  <c r="AK254" i="4" s="1"/>
  <c r="AE254" i="4"/>
  <c r="AL253" i="4"/>
  <c r="AI253" i="4"/>
  <c r="AG253" i="4"/>
  <c r="AK253" i="4" s="1"/>
  <c r="AE253" i="4"/>
  <c r="AL252" i="4"/>
  <c r="AI252" i="4"/>
  <c r="AK252" i="4" s="1"/>
  <c r="AG252" i="4"/>
  <c r="AE252" i="4"/>
  <c r="AL251" i="4"/>
  <c r="AI251" i="4"/>
  <c r="AG251" i="4"/>
  <c r="AK251" i="4"/>
  <c r="AE251" i="4"/>
  <c r="AL250" i="4"/>
  <c r="AI250" i="4"/>
  <c r="AG250" i="4"/>
  <c r="AK250" i="4" s="1"/>
  <c r="AE250" i="4"/>
  <c r="AL249" i="4"/>
  <c r="AI249" i="4"/>
  <c r="AG249" i="4"/>
  <c r="AK249" i="4" s="1"/>
  <c r="AE249" i="4"/>
  <c r="AL248" i="4"/>
  <c r="AI248" i="4"/>
  <c r="AK248" i="4" s="1"/>
  <c r="AG248" i="4"/>
  <c r="AE248" i="4"/>
  <c r="AL247" i="4"/>
  <c r="AI247" i="4"/>
  <c r="AG247" i="4"/>
  <c r="AK247" i="4"/>
  <c r="AE247" i="4"/>
  <c r="AL246" i="4"/>
  <c r="AI246" i="4"/>
  <c r="AG246" i="4"/>
  <c r="AK246" i="4" s="1"/>
  <c r="AE246" i="4"/>
  <c r="AL245" i="4"/>
  <c r="AI245" i="4"/>
  <c r="AG245" i="4"/>
  <c r="AK245" i="4" s="1"/>
  <c r="AE245" i="4"/>
  <c r="AL244" i="4"/>
  <c r="AI244" i="4"/>
  <c r="AK244" i="4" s="1"/>
  <c r="AG244" i="4"/>
  <c r="AE244" i="4"/>
  <c r="AL243" i="4"/>
  <c r="AI243" i="4"/>
  <c r="AG243" i="4"/>
  <c r="AK243" i="4"/>
  <c r="AE243" i="4"/>
  <c r="AL242" i="4"/>
  <c r="AI242" i="4"/>
  <c r="AG242" i="4"/>
  <c r="AK242" i="4" s="1"/>
  <c r="AE242" i="4"/>
  <c r="AL241" i="4"/>
  <c r="AI241" i="4"/>
  <c r="AG241" i="4"/>
  <c r="AK241" i="4" s="1"/>
  <c r="AE241" i="4"/>
  <c r="AL240" i="4"/>
  <c r="AI240" i="4"/>
  <c r="AK240" i="4" s="1"/>
  <c r="AG240" i="4"/>
  <c r="AE240" i="4"/>
  <c r="AL239" i="4"/>
  <c r="AI239" i="4"/>
  <c r="AG239" i="4"/>
  <c r="AK239" i="4"/>
  <c r="AE239" i="4"/>
  <c r="AL238" i="4"/>
  <c r="AI238" i="4"/>
  <c r="AG238" i="4"/>
  <c r="AK238" i="4" s="1"/>
  <c r="AE238" i="4"/>
  <c r="AL237" i="4"/>
  <c r="AI237" i="4"/>
  <c r="AG237" i="4"/>
  <c r="AK237" i="4" s="1"/>
  <c r="AE237" i="4"/>
  <c r="AL236" i="4"/>
  <c r="AI236" i="4"/>
  <c r="AK236" i="4" s="1"/>
  <c r="AG236" i="4"/>
  <c r="AE236" i="4"/>
  <c r="AL235" i="4"/>
  <c r="AI235" i="4"/>
  <c r="AG235" i="4"/>
  <c r="AK235" i="4"/>
  <c r="AE235" i="4"/>
  <c r="AL234" i="4"/>
  <c r="AI234" i="4"/>
  <c r="AG234" i="4"/>
  <c r="AK234" i="4" s="1"/>
  <c r="AE234" i="4"/>
  <c r="AL233" i="4"/>
  <c r="AI233" i="4"/>
  <c r="AG233" i="4"/>
  <c r="AK233" i="4" s="1"/>
  <c r="AE233" i="4"/>
  <c r="AL232" i="4"/>
  <c r="AI232" i="4"/>
  <c r="AK232" i="4" s="1"/>
  <c r="AG232" i="4"/>
  <c r="AE232" i="4"/>
  <c r="AL231" i="4"/>
  <c r="AI231" i="4"/>
  <c r="AG231" i="4"/>
  <c r="AK231" i="4"/>
  <c r="AE231" i="4"/>
  <c r="AL230" i="4"/>
  <c r="AI230" i="4"/>
  <c r="AG230" i="4"/>
  <c r="AK230" i="4" s="1"/>
  <c r="AE230" i="4"/>
  <c r="AL229" i="4"/>
  <c r="AI229" i="4"/>
  <c r="AG229" i="4"/>
  <c r="AK229" i="4" s="1"/>
  <c r="AE229" i="4"/>
  <c r="AL228" i="4"/>
  <c r="AI228" i="4"/>
  <c r="AK228" i="4" s="1"/>
  <c r="AG228" i="4"/>
  <c r="AE228" i="4"/>
  <c r="AL227" i="4"/>
  <c r="AI227" i="4"/>
  <c r="AG227" i="4"/>
  <c r="AK227" i="4"/>
  <c r="AE227" i="4"/>
  <c r="AL226" i="4"/>
  <c r="AI226" i="4"/>
  <c r="AG226" i="4"/>
  <c r="AK226" i="4" s="1"/>
  <c r="AE226" i="4"/>
  <c r="AL225" i="4"/>
  <c r="AI225" i="4"/>
  <c r="AG225" i="4"/>
  <c r="AK225" i="4" s="1"/>
  <c r="AE225" i="4"/>
  <c r="AL224" i="4"/>
  <c r="AI224" i="4"/>
  <c r="AK224" i="4" s="1"/>
  <c r="AG224" i="4"/>
  <c r="AE224" i="4"/>
  <c r="AL223" i="4"/>
  <c r="AI223" i="4"/>
  <c r="AG223" i="4"/>
  <c r="AK223" i="4"/>
  <c r="AE223" i="4"/>
  <c r="AL222" i="4"/>
  <c r="AI222" i="4"/>
  <c r="AG222" i="4"/>
  <c r="AK222" i="4" s="1"/>
  <c r="AE222" i="4"/>
  <c r="AL221" i="4"/>
  <c r="AI221" i="4"/>
  <c r="AG221" i="4"/>
  <c r="AK221" i="4" s="1"/>
  <c r="AE221" i="4"/>
  <c r="AL220" i="4"/>
  <c r="AI220" i="4"/>
  <c r="AK220" i="4" s="1"/>
  <c r="AG220" i="4"/>
  <c r="AE220" i="4"/>
  <c r="AL219" i="4"/>
  <c r="AI219" i="4"/>
  <c r="AG219" i="4"/>
  <c r="AK219" i="4"/>
  <c r="AE219" i="4"/>
  <c r="AL218" i="4"/>
  <c r="AI218" i="4"/>
  <c r="AG218" i="4"/>
  <c r="AK218" i="4" s="1"/>
  <c r="AE218" i="4"/>
  <c r="AL217" i="4"/>
  <c r="AI217" i="4"/>
  <c r="AG217" i="4"/>
  <c r="AK217" i="4" s="1"/>
  <c r="AE217" i="4"/>
  <c r="AL216" i="4"/>
  <c r="AI216" i="4"/>
  <c r="AK216" i="4" s="1"/>
  <c r="AG216" i="4"/>
  <c r="AE216" i="4"/>
  <c r="AL215" i="4"/>
  <c r="AI215" i="4"/>
  <c r="AG215" i="4"/>
  <c r="AK215" i="4"/>
  <c r="AE215" i="4"/>
  <c r="AL214" i="4"/>
  <c r="AI214" i="4"/>
  <c r="AG214" i="4"/>
  <c r="AK214" i="4" s="1"/>
  <c r="AE214" i="4"/>
  <c r="AL213" i="4"/>
  <c r="AI213" i="4"/>
  <c r="AG213" i="4"/>
  <c r="AK213" i="4" s="1"/>
  <c r="AE213" i="4"/>
  <c r="AL212" i="4"/>
  <c r="AI212" i="4"/>
  <c r="AK212" i="4" s="1"/>
  <c r="AG212" i="4"/>
  <c r="AE212" i="4"/>
  <c r="AL211" i="4"/>
  <c r="AI211" i="4"/>
  <c r="AG211" i="4"/>
  <c r="AK211" i="4"/>
  <c r="AE211" i="4"/>
  <c r="AL210" i="4"/>
  <c r="AI210" i="4"/>
  <c r="AG210" i="4"/>
  <c r="AK210" i="4" s="1"/>
  <c r="AE210" i="4"/>
  <c r="AL209" i="4"/>
  <c r="AI209" i="4"/>
  <c r="AG209" i="4"/>
  <c r="AK209" i="4" s="1"/>
  <c r="AE209" i="4"/>
  <c r="AL208" i="4"/>
  <c r="AI208" i="4"/>
  <c r="AK208" i="4" s="1"/>
  <c r="AG208" i="4"/>
  <c r="AE208" i="4"/>
  <c r="AL207" i="4"/>
  <c r="AI207" i="4"/>
  <c r="AG207" i="4"/>
  <c r="AK207" i="4"/>
  <c r="AE207" i="4"/>
  <c r="AL206" i="4"/>
  <c r="AI206" i="4"/>
  <c r="AG206" i="4"/>
  <c r="AK206" i="4" s="1"/>
  <c r="AE206" i="4"/>
  <c r="AL205" i="4"/>
  <c r="AI205" i="4"/>
  <c r="AG205" i="4"/>
  <c r="AK205" i="4" s="1"/>
  <c r="AE205" i="4"/>
  <c r="AL204" i="4"/>
  <c r="AI204" i="4"/>
  <c r="AK204" i="4" s="1"/>
  <c r="AG204" i="4"/>
  <c r="AE204" i="4"/>
  <c r="AL203" i="4"/>
  <c r="AI203" i="4"/>
  <c r="AG203" i="4"/>
  <c r="AK203" i="4"/>
  <c r="AE203" i="4"/>
  <c r="AL202" i="4"/>
  <c r="AI202" i="4"/>
  <c r="AG202" i="4"/>
  <c r="AK202" i="4" s="1"/>
  <c r="AE202" i="4"/>
  <c r="AL201" i="4"/>
  <c r="AI201" i="4"/>
  <c r="AG201" i="4"/>
  <c r="AK201" i="4" s="1"/>
  <c r="AE201" i="4"/>
  <c r="AL200" i="4"/>
  <c r="AI200" i="4"/>
  <c r="AK200" i="4" s="1"/>
  <c r="AG200" i="4"/>
  <c r="AE200" i="4"/>
  <c r="AL199" i="4"/>
  <c r="AI199" i="4"/>
  <c r="AG199" i="4"/>
  <c r="AK199" i="4"/>
  <c r="AE199" i="4"/>
  <c r="AL198" i="4"/>
  <c r="AI198" i="4"/>
  <c r="AG198" i="4"/>
  <c r="AK198" i="4" s="1"/>
  <c r="AE198" i="4"/>
  <c r="AL197" i="4"/>
  <c r="AI197" i="4"/>
  <c r="AG197" i="4"/>
  <c r="AK197" i="4" s="1"/>
  <c r="AE197" i="4"/>
  <c r="AL196" i="4"/>
  <c r="AI196" i="4"/>
  <c r="AK196" i="4" s="1"/>
  <c r="AG196" i="4"/>
  <c r="AE196" i="4"/>
  <c r="AL195" i="4"/>
  <c r="AI195" i="4"/>
  <c r="AG195" i="4"/>
  <c r="AK195" i="4"/>
  <c r="AE195" i="4"/>
  <c r="AL194" i="4"/>
  <c r="AI194" i="4"/>
  <c r="AG194" i="4"/>
  <c r="AK194" i="4" s="1"/>
  <c r="AE194" i="4"/>
  <c r="AL193" i="4"/>
  <c r="AI193" i="4"/>
  <c r="AG193" i="4"/>
  <c r="AK193" i="4" s="1"/>
  <c r="AE193" i="4"/>
  <c r="AL192" i="4"/>
  <c r="AI192" i="4"/>
  <c r="AK192" i="4" s="1"/>
  <c r="AG192" i="4"/>
  <c r="AE192" i="4"/>
  <c r="AL191" i="4"/>
  <c r="AI191" i="4"/>
  <c r="AG191" i="4"/>
  <c r="AK191" i="4"/>
  <c r="AE191" i="4"/>
  <c r="AL190" i="4"/>
  <c r="AI190" i="4"/>
  <c r="AG190" i="4"/>
  <c r="AK190" i="4" s="1"/>
  <c r="AE190" i="4"/>
  <c r="AL189" i="4"/>
  <c r="AI189" i="4"/>
  <c r="AG189" i="4"/>
  <c r="AK189" i="4" s="1"/>
  <c r="AE189" i="4"/>
  <c r="AL188" i="4"/>
  <c r="AI188" i="4"/>
  <c r="AK188" i="4" s="1"/>
  <c r="AG188" i="4"/>
  <c r="AE188" i="4"/>
  <c r="AL187" i="4"/>
  <c r="AI187" i="4"/>
  <c r="AG187" i="4"/>
  <c r="AK187" i="4"/>
  <c r="AE187" i="4"/>
  <c r="AL186" i="4"/>
  <c r="AI186" i="4"/>
  <c r="AG186" i="4"/>
  <c r="AK186" i="4" s="1"/>
  <c r="AE186" i="4"/>
  <c r="AL185" i="4"/>
  <c r="AI185" i="4"/>
  <c r="AG185" i="4"/>
  <c r="AK185" i="4" s="1"/>
  <c r="AE185" i="4"/>
  <c r="AL184" i="4"/>
  <c r="AI184" i="4"/>
  <c r="AK184" i="4" s="1"/>
  <c r="AG184" i="4"/>
  <c r="AE184" i="4"/>
  <c r="AL183" i="4"/>
  <c r="AI183" i="4"/>
  <c r="AG183" i="4"/>
  <c r="AK183" i="4"/>
  <c r="AE183" i="4"/>
  <c r="AL182" i="4"/>
  <c r="AI182" i="4"/>
  <c r="AG182" i="4"/>
  <c r="AK182" i="4" s="1"/>
  <c r="AE182" i="4"/>
  <c r="AL181" i="4"/>
  <c r="AI181" i="4"/>
  <c r="AG181" i="4"/>
  <c r="AK181" i="4" s="1"/>
  <c r="AE181" i="4"/>
  <c r="AL180" i="4"/>
  <c r="AI180" i="4"/>
  <c r="AK180" i="4" s="1"/>
  <c r="AG180" i="4"/>
  <c r="AE180" i="4"/>
  <c r="AL179" i="4"/>
  <c r="AI179" i="4"/>
  <c r="AG179" i="4"/>
  <c r="AK179" i="4"/>
  <c r="AE179" i="4"/>
  <c r="AL178" i="4"/>
  <c r="AI178" i="4"/>
  <c r="AG178" i="4"/>
  <c r="AK178" i="4" s="1"/>
  <c r="AE178" i="4"/>
  <c r="AL177" i="4"/>
  <c r="AI177" i="4"/>
  <c r="AG177" i="4"/>
  <c r="AK177" i="4" s="1"/>
  <c r="AE177" i="4"/>
  <c r="AL176" i="4"/>
  <c r="AI176" i="4"/>
  <c r="AK176" i="4" s="1"/>
  <c r="AG176" i="4"/>
  <c r="AE176" i="4"/>
  <c r="AL175" i="4"/>
  <c r="AI175" i="4"/>
  <c r="AG175" i="4"/>
  <c r="AK175" i="4"/>
  <c r="AE175" i="4"/>
  <c r="AL174" i="4"/>
  <c r="AI174" i="4"/>
  <c r="AG174" i="4"/>
  <c r="AK174" i="4" s="1"/>
  <c r="AE174" i="4"/>
  <c r="AL173" i="4"/>
  <c r="AI173" i="4"/>
  <c r="AG173" i="4"/>
  <c r="AK173" i="4" s="1"/>
  <c r="AE173" i="4"/>
  <c r="AL172" i="4"/>
  <c r="AI172" i="4"/>
  <c r="AK172" i="4" s="1"/>
  <c r="AG172" i="4"/>
  <c r="AE172" i="4"/>
  <c r="AL171" i="4"/>
  <c r="AI171" i="4"/>
  <c r="AG171" i="4"/>
  <c r="AK171" i="4"/>
  <c r="AE171" i="4"/>
  <c r="AL170" i="4"/>
  <c r="AI170" i="4"/>
  <c r="AG170" i="4"/>
  <c r="AK170" i="4" s="1"/>
  <c r="AE170" i="4"/>
  <c r="AL169" i="4"/>
  <c r="AI169" i="4"/>
  <c r="AG169" i="4"/>
  <c r="AK169" i="4" s="1"/>
  <c r="AE169" i="4"/>
  <c r="AL168" i="4"/>
  <c r="AI168" i="4"/>
  <c r="AK168" i="4" s="1"/>
  <c r="AG168" i="4"/>
  <c r="AE168" i="4"/>
  <c r="AL167" i="4"/>
  <c r="AI167" i="4"/>
  <c r="AG167" i="4"/>
  <c r="AK167" i="4"/>
  <c r="AE167" i="4"/>
  <c r="AL166" i="4"/>
  <c r="AI166" i="4"/>
  <c r="AG166" i="4"/>
  <c r="AK166" i="4" s="1"/>
  <c r="AE166" i="4"/>
  <c r="AL165" i="4"/>
  <c r="AI165" i="4"/>
  <c r="AG165" i="4"/>
  <c r="AK165" i="4" s="1"/>
  <c r="AE165" i="4"/>
  <c r="AL164" i="4"/>
  <c r="AI164" i="4"/>
  <c r="AK164" i="4" s="1"/>
  <c r="AG164" i="4"/>
  <c r="AE164" i="4"/>
  <c r="AL163" i="4"/>
  <c r="AI163" i="4"/>
  <c r="AG163" i="4"/>
  <c r="AK163" i="4"/>
  <c r="AE163" i="4"/>
  <c r="AL162" i="4"/>
  <c r="AI162" i="4"/>
  <c r="AG162" i="4"/>
  <c r="AK162" i="4" s="1"/>
  <c r="AE162" i="4"/>
  <c r="AL161" i="4"/>
  <c r="AI161" i="4"/>
  <c r="AG161" i="4"/>
  <c r="AK161" i="4" s="1"/>
  <c r="AE161" i="4"/>
  <c r="AL160" i="4"/>
  <c r="AI160" i="4"/>
  <c r="AK160" i="4" s="1"/>
  <c r="AG160" i="4"/>
  <c r="AE160" i="4"/>
  <c r="AL159" i="4"/>
  <c r="AI159" i="4"/>
  <c r="AG159" i="4"/>
  <c r="AK159" i="4"/>
  <c r="AE159" i="4"/>
  <c r="AL158" i="4"/>
  <c r="AI158" i="4"/>
  <c r="AG158" i="4"/>
  <c r="AK158" i="4" s="1"/>
  <c r="AE158" i="4"/>
  <c r="AL157" i="4"/>
  <c r="AI157" i="4"/>
  <c r="AG157" i="4"/>
  <c r="AK157" i="4" s="1"/>
  <c r="AE157" i="4"/>
  <c r="AL156" i="4"/>
  <c r="AI156" i="4"/>
  <c r="AK156" i="4" s="1"/>
  <c r="AG156" i="4"/>
  <c r="AE156" i="4"/>
  <c r="AL155" i="4"/>
  <c r="AI155" i="4"/>
  <c r="AG155" i="4"/>
  <c r="AK155" i="4"/>
  <c r="AE155" i="4"/>
  <c r="AL154" i="4"/>
  <c r="AI154" i="4"/>
  <c r="AG154" i="4"/>
  <c r="AK154" i="4" s="1"/>
  <c r="AE154" i="4"/>
  <c r="AL153" i="4"/>
  <c r="AI153" i="4"/>
  <c r="AG153" i="4"/>
  <c r="AK153" i="4" s="1"/>
  <c r="AE153" i="4"/>
  <c r="AL152" i="4"/>
  <c r="AI152" i="4"/>
  <c r="AK152" i="4" s="1"/>
  <c r="AG152" i="4"/>
  <c r="AE152" i="4"/>
  <c r="AL151" i="4"/>
  <c r="AI151" i="4"/>
  <c r="AG151" i="4"/>
  <c r="AK151" i="4"/>
  <c r="AE151" i="4"/>
  <c r="AL150" i="4"/>
  <c r="AI150" i="4"/>
  <c r="AG150" i="4"/>
  <c r="AK150" i="4" s="1"/>
  <c r="AE150" i="4"/>
  <c r="AL149" i="4"/>
  <c r="AI149" i="4"/>
  <c r="AG149" i="4"/>
  <c r="AK149" i="4" s="1"/>
  <c r="AE149" i="4"/>
  <c r="AL148" i="4"/>
  <c r="AI148" i="4"/>
  <c r="AK148" i="4" s="1"/>
  <c r="AG148" i="4"/>
  <c r="AE148" i="4"/>
  <c r="AL147" i="4"/>
  <c r="AI147" i="4"/>
  <c r="AG147" i="4"/>
  <c r="AK147" i="4"/>
  <c r="AE147" i="4"/>
  <c r="AL146" i="4"/>
  <c r="AI146" i="4"/>
  <c r="AG146" i="4"/>
  <c r="AK146" i="4" s="1"/>
  <c r="AE146" i="4"/>
  <c r="AL145" i="4"/>
  <c r="AI145" i="4"/>
  <c r="AG145" i="4"/>
  <c r="AK145" i="4" s="1"/>
  <c r="AE145" i="4"/>
  <c r="AL144" i="4"/>
  <c r="AI144" i="4"/>
  <c r="AK144" i="4" s="1"/>
  <c r="AG144" i="4"/>
  <c r="AE144" i="4"/>
  <c r="AL143" i="4"/>
  <c r="AI143" i="4"/>
  <c r="AG143" i="4"/>
  <c r="AK143" i="4"/>
  <c r="AE143" i="4"/>
  <c r="AL142" i="4"/>
  <c r="AI142" i="4"/>
  <c r="AG142" i="4"/>
  <c r="AK142" i="4" s="1"/>
  <c r="AE142" i="4"/>
  <c r="AL141" i="4"/>
  <c r="AI141" i="4"/>
  <c r="AG141" i="4"/>
  <c r="AK141" i="4" s="1"/>
  <c r="AE141" i="4"/>
  <c r="AL140" i="4"/>
  <c r="AI140" i="4"/>
  <c r="AK140" i="4"/>
  <c r="AG140" i="4"/>
  <c r="AE140" i="4"/>
  <c r="AL139" i="4"/>
  <c r="AI139" i="4"/>
  <c r="AG139" i="4"/>
  <c r="AK139" i="4" s="1"/>
  <c r="AE139" i="4"/>
  <c r="AL138" i="4"/>
  <c r="AI138" i="4"/>
  <c r="AG138" i="4"/>
  <c r="AK138" i="4" s="1"/>
  <c r="AE138" i="4"/>
  <c r="AL137" i="4"/>
  <c r="AI137" i="4"/>
  <c r="AG137" i="4"/>
  <c r="AK137" i="4" s="1"/>
  <c r="AE137" i="4"/>
  <c r="AL136" i="4"/>
  <c r="AI136" i="4"/>
  <c r="AG136" i="4"/>
  <c r="AK136" i="4" s="1"/>
  <c r="AE136" i="4"/>
  <c r="AL135" i="4"/>
  <c r="AI135" i="4"/>
  <c r="AG135" i="4"/>
  <c r="AK135" i="4" s="1"/>
  <c r="AE135" i="4"/>
  <c r="AL134" i="4"/>
  <c r="AI134" i="4"/>
  <c r="AG134" i="4"/>
  <c r="AK134" i="4"/>
  <c r="AE134" i="4"/>
  <c r="AL133" i="4"/>
  <c r="AI133" i="4"/>
  <c r="AK133" i="4"/>
  <c r="AG133" i="4"/>
  <c r="AE133" i="4"/>
  <c r="AL132" i="4"/>
  <c r="AK132" i="4"/>
  <c r="AI132" i="4"/>
  <c r="AG132" i="4"/>
  <c r="AE132" i="4"/>
  <c r="AL131" i="4"/>
  <c r="AI131" i="4"/>
  <c r="AG131" i="4"/>
  <c r="AK131" i="4" s="1"/>
  <c r="AE131" i="4"/>
  <c r="AL130" i="4"/>
  <c r="AI130" i="4"/>
  <c r="AG130" i="4"/>
  <c r="AK130" i="4"/>
  <c r="AE130" i="4"/>
  <c r="AL129" i="4"/>
  <c r="AI129" i="4"/>
  <c r="AG129" i="4"/>
  <c r="AK129" i="4" s="1"/>
  <c r="AE129" i="4"/>
  <c r="AL128" i="4"/>
  <c r="AI128" i="4"/>
  <c r="AG128" i="4"/>
  <c r="AK128" i="4" s="1"/>
  <c r="AE128" i="4"/>
  <c r="AL127" i="4"/>
  <c r="AI127" i="4"/>
  <c r="AK127" i="4" s="1"/>
  <c r="AG127" i="4"/>
  <c r="AE127" i="4"/>
  <c r="AL126" i="4"/>
  <c r="AI126" i="4"/>
  <c r="AG126" i="4"/>
  <c r="AK126" i="4"/>
  <c r="AE126" i="4"/>
  <c r="AL125" i="4"/>
  <c r="AI125" i="4"/>
  <c r="AG125" i="4"/>
  <c r="AK125" i="4" s="1"/>
  <c r="AE125" i="4"/>
  <c r="AL124" i="4"/>
  <c r="AI124" i="4"/>
  <c r="AG124" i="4"/>
  <c r="AK124" i="4" s="1"/>
  <c r="AE124" i="4"/>
  <c r="AL123" i="4"/>
  <c r="AI123" i="4"/>
  <c r="AK123" i="4" s="1"/>
  <c r="AG123" i="4"/>
  <c r="AE123" i="4"/>
  <c r="AL122" i="4"/>
  <c r="AI122" i="4"/>
  <c r="AG122" i="4"/>
  <c r="AE122" i="4"/>
  <c r="AL121" i="4"/>
  <c r="AI121" i="4"/>
  <c r="AG121" i="4"/>
  <c r="AK121" i="4" s="1"/>
  <c r="AE121" i="4"/>
  <c r="AL120" i="4"/>
  <c r="AI120" i="4"/>
  <c r="AK120" i="4"/>
  <c r="AG120" i="4"/>
  <c r="AE120" i="4"/>
  <c r="AL119" i="4"/>
  <c r="AI119" i="4"/>
  <c r="AK119" i="4" s="1"/>
  <c r="AG119" i="4"/>
  <c r="AE119" i="4"/>
  <c r="AL118" i="4"/>
  <c r="AI118" i="4"/>
  <c r="AG118" i="4"/>
  <c r="AK118" i="4" s="1"/>
  <c r="AE118" i="4"/>
  <c r="AL117" i="4"/>
  <c r="AI117" i="4"/>
  <c r="AG117" i="4"/>
  <c r="AK117" i="4" s="1"/>
  <c r="AE117" i="4"/>
  <c r="AL116" i="4"/>
  <c r="AI116" i="4"/>
  <c r="AG116" i="4"/>
  <c r="AK116" i="4" s="1"/>
  <c r="AE116" i="4"/>
  <c r="AL115" i="4"/>
  <c r="AI115" i="4"/>
  <c r="AK115" i="4" s="1"/>
  <c r="AG115" i="4"/>
  <c r="AE115" i="4"/>
  <c r="AL114" i="4"/>
  <c r="AI114" i="4"/>
  <c r="AG114" i="4"/>
  <c r="AK114" i="4" s="1"/>
  <c r="AE114" i="4"/>
  <c r="AL113" i="4"/>
  <c r="AI113" i="4"/>
  <c r="AG113" i="4"/>
  <c r="AK113" i="4"/>
  <c r="AE113" i="4"/>
  <c r="AL112" i="4"/>
  <c r="AI112" i="4"/>
  <c r="AK112" i="4"/>
  <c r="AG112" i="4"/>
  <c r="AE112" i="4"/>
  <c r="AL111" i="4"/>
  <c r="AK111" i="4"/>
  <c r="AI111" i="4"/>
  <c r="AG111" i="4"/>
  <c r="AE111" i="4"/>
  <c r="AL110" i="4"/>
  <c r="AI110" i="4"/>
  <c r="AG110" i="4"/>
  <c r="AK110" i="4" s="1"/>
  <c r="AE110" i="4"/>
  <c r="AL109" i="4"/>
  <c r="AI109" i="4"/>
  <c r="AG109" i="4"/>
  <c r="AK109" i="4"/>
  <c r="AE109" i="4"/>
  <c r="AL108" i="4"/>
  <c r="AI108" i="4"/>
  <c r="AK108" i="4"/>
  <c r="AG108" i="4"/>
  <c r="AE108" i="4"/>
  <c r="AL107" i="4"/>
  <c r="AK107" i="4"/>
  <c r="AI107" i="4"/>
  <c r="AG107" i="4"/>
  <c r="AE107" i="4"/>
  <c r="AL106" i="4"/>
  <c r="AI106" i="4"/>
  <c r="AG106" i="4"/>
  <c r="AE106" i="4"/>
  <c r="AL105" i="4"/>
  <c r="AI105" i="4"/>
  <c r="AK105" i="4" s="1"/>
  <c r="AG105" i="4"/>
  <c r="AE105" i="4"/>
  <c r="AL104" i="4"/>
  <c r="AI104" i="4"/>
  <c r="AG104" i="4"/>
  <c r="AK104" i="4" s="1"/>
  <c r="AE104" i="4"/>
  <c r="AL103" i="4"/>
  <c r="AI103" i="4"/>
  <c r="AG103" i="4"/>
  <c r="AK103" i="4" s="1"/>
  <c r="AE103" i="4"/>
  <c r="AL102" i="4"/>
  <c r="AI102" i="4"/>
  <c r="AK102" i="4" s="1"/>
  <c r="AG102" i="4"/>
  <c r="AE102" i="4"/>
  <c r="AL101" i="4"/>
  <c r="AI101" i="4"/>
  <c r="AK101" i="4"/>
  <c r="AG101" i="4"/>
  <c r="AE101" i="4"/>
  <c r="AL100" i="4"/>
  <c r="AI100" i="4"/>
  <c r="AG100" i="4"/>
  <c r="AK100" i="4" s="1"/>
  <c r="AE100" i="4"/>
  <c r="AL99" i="4"/>
  <c r="AI99" i="4"/>
  <c r="AG99" i="4"/>
  <c r="AK99" i="4" s="1"/>
  <c r="AE99" i="4"/>
  <c r="AL98" i="4"/>
  <c r="AI98" i="4"/>
  <c r="AK98" i="4" s="1"/>
  <c r="AG98" i="4"/>
  <c r="AE98" i="4"/>
  <c r="AL97" i="4"/>
  <c r="AI97" i="4"/>
  <c r="AG97" i="4"/>
  <c r="AK97" i="4" s="1"/>
  <c r="AE97" i="4"/>
  <c r="AL96" i="4"/>
  <c r="AI96" i="4"/>
  <c r="AG96" i="4"/>
  <c r="AK96" i="4" s="1"/>
  <c r="AE96" i="4"/>
  <c r="AL95" i="4"/>
  <c r="AI95" i="4"/>
  <c r="AG95" i="4"/>
  <c r="AK95" i="4" s="1"/>
  <c r="AE95" i="4"/>
  <c r="AL94" i="4"/>
  <c r="AI94" i="4"/>
  <c r="AK94" i="4" s="1"/>
  <c r="AG94" i="4"/>
  <c r="AE94" i="4"/>
  <c r="AL93" i="4"/>
  <c r="AI93" i="4"/>
  <c r="AG93" i="4"/>
  <c r="AK93" i="4" s="1"/>
  <c r="AE93" i="4"/>
  <c r="AL92" i="4"/>
  <c r="AI92" i="4"/>
  <c r="AG92" i="4"/>
  <c r="AK92" i="4" s="1"/>
  <c r="AE92" i="4"/>
  <c r="AL91" i="4"/>
  <c r="AI91" i="4"/>
  <c r="AG91" i="4"/>
  <c r="AK91" i="4" s="1"/>
  <c r="AE91" i="4"/>
  <c r="AL90" i="4"/>
  <c r="AI90" i="4"/>
  <c r="AK90" i="4" s="1"/>
  <c r="AG90" i="4"/>
  <c r="AE90" i="4"/>
  <c r="AL89" i="4"/>
  <c r="AK89" i="4"/>
  <c r="AI89" i="4"/>
  <c r="AG89" i="4"/>
  <c r="AE89" i="4"/>
  <c r="AL88" i="4"/>
  <c r="AI88" i="4"/>
  <c r="AK88" i="4"/>
  <c r="AG88" i="4"/>
  <c r="AE88" i="4"/>
  <c r="AL87" i="4"/>
  <c r="AI87" i="4"/>
  <c r="AG87" i="4"/>
  <c r="AK87" i="4"/>
  <c r="AE87" i="4"/>
  <c r="AL86" i="4"/>
  <c r="AI86" i="4"/>
  <c r="AG86" i="4"/>
  <c r="AK86" i="4" s="1"/>
  <c r="AE86" i="4"/>
  <c r="AL85" i="4"/>
  <c r="AI85" i="4"/>
  <c r="AG85" i="4"/>
  <c r="AK85" i="4" s="1"/>
  <c r="AE85" i="4"/>
  <c r="AL84" i="4"/>
  <c r="AI84" i="4"/>
  <c r="AK84" i="4" s="1"/>
  <c r="AG84" i="4"/>
  <c r="AE84" i="4"/>
  <c r="AL83" i="4"/>
  <c r="AI83" i="4"/>
  <c r="AG83" i="4"/>
  <c r="AK83" i="4"/>
  <c r="AE83" i="4"/>
  <c r="AL82" i="4"/>
  <c r="AI82" i="4"/>
  <c r="AG82" i="4"/>
  <c r="AK82" i="4" s="1"/>
  <c r="AE82" i="4"/>
  <c r="AL81" i="4"/>
  <c r="AI81" i="4"/>
  <c r="AK81" i="4" s="1"/>
  <c r="AG81" i="4"/>
  <c r="AE81" i="4"/>
  <c r="AL80" i="4"/>
  <c r="AI80" i="4"/>
  <c r="AK80" i="4"/>
  <c r="AG80" i="4"/>
  <c r="AE80" i="4"/>
  <c r="AL79" i="4"/>
  <c r="AI79" i="4"/>
  <c r="AG79" i="4"/>
  <c r="AK79" i="4" s="1"/>
  <c r="AE79" i="4"/>
  <c r="AL78" i="4"/>
  <c r="AI78" i="4"/>
  <c r="AG78" i="4"/>
  <c r="AK78" i="4" s="1"/>
  <c r="AE78" i="4"/>
  <c r="AL77" i="4"/>
  <c r="AI77" i="4"/>
  <c r="AK77" i="4" s="1"/>
  <c r="AG77" i="4"/>
  <c r="AE77" i="4"/>
  <c r="AL76" i="4"/>
  <c r="AI76" i="4"/>
  <c r="AK76" i="4"/>
  <c r="AG76" i="4"/>
  <c r="AE76" i="4"/>
  <c r="AL75" i="4"/>
  <c r="AI75" i="4"/>
  <c r="AG75" i="4"/>
  <c r="AK75" i="4" s="1"/>
  <c r="AE75" i="4"/>
  <c r="AL74" i="4"/>
  <c r="AI74" i="4"/>
  <c r="AG74" i="4"/>
  <c r="AK74" i="4" s="1"/>
  <c r="AE74" i="4"/>
  <c r="AL73" i="4"/>
  <c r="AI73" i="4"/>
  <c r="AG73" i="4"/>
  <c r="AK73" i="4" s="1"/>
  <c r="AE73" i="4"/>
  <c r="AL72" i="4"/>
  <c r="AI72" i="4"/>
  <c r="AG72" i="4"/>
  <c r="AK72" i="4" s="1"/>
  <c r="AE72" i="4"/>
  <c r="AL71" i="4"/>
  <c r="AI71" i="4"/>
  <c r="AG71" i="4"/>
  <c r="AK71" i="4" s="1"/>
  <c r="AE71" i="4"/>
  <c r="AL70" i="4"/>
  <c r="AI70" i="4"/>
  <c r="AG70" i="4"/>
  <c r="AK70" i="4"/>
  <c r="AE70" i="4"/>
  <c r="AL69" i="4"/>
  <c r="AI69" i="4"/>
  <c r="AK69" i="4"/>
  <c r="AG69" i="4"/>
  <c r="AE69" i="4"/>
  <c r="AL68" i="4"/>
  <c r="AK68" i="4"/>
  <c r="AI68" i="4"/>
  <c r="AG68" i="4"/>
  <c r="AE68" i="4"/>
  <c r="AL67" i="4"/>
  <c r="AI67" i="4"/>
  <c r="AG67" i="4"/>
  <c r="AK67" i="4" s="1"/>
  <c r="AE67" i="4"/>
  <c r="AL66" i="4"/>
  <c r="AI66" i="4"/>
  <c r="AG66" i="4"/>
  <c r="AK66" i="4"/>
  <c r="AE66" i="4"/>
  <c r="AL65" i="4"/>
  <c r="AI65" i="4"/>
  <c r="AG65" i="4"/>
  <c r="AK65" i="4" s="1"/>
  <c r="AE65" i="4"/>
  <c r="AL64" i="4"/>
  <c r="AI64" i="4"/>
  <c r="AG64" i="4"/>
  <c r="AK64" i="4" s="1"/>
  <c r="AE64" i="4"/>
  <c r="AL63" i="4"/>
  <c r="AI63" i="4"/>
  <c r="AK63" i="4" s="1"/>
  <c r="AG63" i="4"/>
  <c r="AE63" i="4"/>
  <c r="AL62" i="4"/>
  <c r="AI62" i="4"/>
  <c r="AG62" i="4"/>
  <c r="AK62" i="4"/>
  <c r="AE62" i="4"/>
  <c r="AL61" i="4"/>
  <c r="AI61" i="4"/>
  <c r="AG61" i="4"/>
  <c r="AK61" i="4" s="1"/>
  <c r="AE61" i="4"/>
  <c r="AL60" i="4"/>
  <c r="AI60" i="4"/>
  <c r="AG60" i="4"/>
  <c r="AK60" i="4" s="1"/>
  <c r="AE60" i="4"/>
  <c r="AL59" i="4"/>
  <c r="AI59" i="4"/>
  <c r="AK59" i="4" s="1"/>
  <c r="AG59" i="4"/>
  <c r="AE59" i="4"/>
  <c r="AL58" i="4"/>
  <c r="AI58" i="4"/>
  <c r="AG58" i="4"/>
  <c r="AE58" i="4"/>
  <c r="AL57" i="4"/>
  <c r="AI57" i="4"/>
  <c r="AG57" i="4"/>
  <c r="AK57" i="4" s="1"/>
  <c r="AE57" i="4"/>
  <c r="AL56" i="4"/>
  <c r="AI56" i="4"/>
  <c r="AK56" i="4"/>
  <c r="AG56" i="4"/>
  <c r="AE56" i="4"/>
  <c r="AL55" i="4"/>
  <c r="AI55" i="4"/>
  <c r="AK55" i="4" s="1"/>
  <c r="AG55" i="4"/>
  <c r="AE55" i="4"/>
  <c r="AL54" i="4"/>
  <c r="AI54" i="4"/>
  <c r="AG54" i="4"/>
  <c r="AK54" i="4" s="1"/>
  <c r="AE54" i="4"/>
  <c r="AL53" i="4"/>
  <c r="AI53" i="4"/>
  <c r="AG53" i="4"/>
  <c r="AK53" i="4" s="1"/>
  <c r="AE53" i="4"/>
  <c r="AL52" i="4"/>
  <c r="AI52" i="4"/>
  <c r="AG52" i="4"/>
  <c r="AK52" i="4" s="1"/>
  <c r="AE52" i="4"/>
  <c r="AL51" i="4"/>
  <c r="AI51" i="4"/>
  <c r="AK51" i="4" s="1"/>
  <c r="AG51" i="4"/>
  <c r="AE51" i="4"/>
  <c r="AL50" i="4"/>
  <c r="AI50" i="4"/>
  <c r="AG50" i="4"/>
  <c r="AK50" i="4" s="1"/>
  <c r="AE50" i="4"/>
  <c r="AL49" i="4"/>
  <c r="AI49" i="4"/>
  <c r="AG49" i="4"/>
  <c r="AK49" i="4"/>
  <c r="AE49" i="4"/>
  <c r="AL48" i="4"/>
  <c r="AI48" i="4"/>
  <c r="AK48" i="4"/>
  <c r="AG48" i="4"/>
  <c r="AE48" i="4"/>
  <c r="AL47" i="4"/>
  <c r="AK47" i="4"/>
  <c r="AI47" i="4"/>
  <c r="AG47" i="4"/>
  <c r="AE47" i="4"/>
  <c r="AL46" i="4"/>
  <c r="AI46" i="4"/>
  <c r="AG46" i="4"/>
  <c r="AK46" i="4" s="1"/>
  <c r="AE46" i="4"/>
  <c r="AL45" i="4"/>
  <c r="AI45" i="4"/>
  <c r="AG45" i="4"/>
  <c r="AK45" i="4"/>
  <c r="AE45" i="4"/>
  <c r="AL44" i="4"/>
  <c r="AI44" i="4"/>
  <c r="AG44" i="4"/>
  <c r="AK44" i="4" s="1"/>
  <c r="AE44" i="4"/>
  <c r="AL43" i="4"/>
  <c r="AI43" i="4"/>
  <c r="AG43" i="4"/>
  <c r="AK43" i="4" s="1"/>
  <c r="AE43" i="4"/>
  <c r="AL42" i="4"/>
  <c r="AI42" i="4"/>
  <c r="AK42" i="4" s="1"/>
  <c r="AG42" i="4"/>
  <c r="AE42" i="4"/>
  <c r="AL41" i="4"/>
  <c r="AI41" i="4"/>
  <c r="AG41" i="4"/>
  <c r="AK41" i="4"/>
  <c r="AE41" i="4"/>
  <c r="AL40" i="4"/>
  <c r="AI40" i="4"/>
  <c r="AG40" i="4"/>
  <c r="AE40" i="4"/>
  <c r="AL39" i="4"/>
  <c r="AI39" i="4"/>
  <c r="AG39" i="4"/>
  <c r="AK39" i="4" s="1"/>
  <c r="AE39" i="4"/>
  <c r="AL38" i="4"/>
  <c r="AK38" i="4"/>
  <c r="AI38" i="4"/>
  <c r="AG38" i="4"/>
  <c r="AE38" i="4"/>
  <c r="AL37" i="4"/>
  <c r="AI37" i="4"/>
  <c r="AG37" i="4"/>
  <c r="AK37" i="4" s="1"/>
  <c r="AE37" i="4"/>
  <c r="AL36" i="4"/>
  <c r="AI36" i="4"/>
  <c r="AG36" i="4"/>
  <c r="AK36" i="4"/>
  <c r="AE36" i="4"/>
  <c r="AL35" i="4"/>
  <c r="AI35" i="4"/>
  <c r="AK35" i="4"/>
  <c r="AG35" i="4"/>
  <c r="AE35" i="4"/>
  <c r="AL34" i="4"/>
  <c r="AK34" i="4"/>
  <c r="AI34" i="4"/>
  <c r="AG34" i="4"/>
  <c r="AE34" i="4"/>
  <c r="AL33" i="4"/>
  <c r="AI33" i="4"/>
  <c r="AG33" i="4"/>
  <c r="AK33" i="4" s="1"/>
  <c r="AE33" i="4"/>
  <c r="AL32" i="4"/>
  <c r="AI32" i="4"/>
  <c r="AG32" i="4"/>
  <c r="AE32" i="4"/>
  <c r="AL31" i="4"/>
  <c r="AI31" i="4"/>
  <c r="AG31" i="4"/>
  <c r="AK31" i="4" s="1"/>
  <c r="AE31" i="4"/>
  <c r="AL30" i="4"/>
  <c r="AI30" i="4"/>
  <c r="AG30" i="4"/>
  <c r="AK30" i="4" s="1"/>
  <c r="AE30" i="4"/>
  <c r="AL29" i="4"/>
  <c r="AI29" i="4"/>
  <c r="AK29" i="4" s="1"/>
  <c r="AG29" i="4"/>
  <c r="AE29" i="4"/>
  <c r="AL28" i="4"/>
  <c r="AI28" i="4"/>
  <c r="AG28" i="4"/>
  <c r="AK28" i="4" s="1"/>
  <c r="AE28" i="4"/>
  <c r="AL27" i="4"/>
  <c r="AI27" i="4"/>
  <c r="AG27" i="4"/>
  <c r="AK27" i="4" s="1"/>
  <c r="AE27" i="4"/>
  <c r="AL26" i="4"/>
  <c r="AI26" i="4"/>
  <c r="AG26" i="4"/>
  <c r="AK26" i="4" s="1"/>
  <c r="AE26" i="4"/>
  <c r="AL25" i="4"/>
  <c r="AI25" i="4"/>
  <c r="AK25" i="4" s="1"/>
  <c r="AG25" i="4"/>
  <c r="AE25" i="4"/>
  <c r="AL24" i="4"/>
  <c r="AI24" i="4"/>
  <c r="AG24" i="4"/>
  <c r="AE24" i="4"/>
  <c r="AL23" i="4"/>
  <c r="AI23" i="4"/>
  <c r="AK23" i="4" s="1"/>
  <c r="AG23" i="4"/>
  <c r="AE23" i="4"/>
  <c r="AL22" i="4"/>
  <c r="AI22" i="4"/>
  <c r="AG22" i="4"/>
  <c r="AK22" i="4" s="1"/>
  <c r="AE22" i="4"/>
  <c r="AL21" i="4"/>
  <c r="AI21" i="4"/>
  <c r="AG21" i="4"/>
  <c r="AK21" i="4" s="1"/>
  <c r="AE21" i="4"/>
  <c r="AL20" i="4"/>
  <c r="AI20" i="4"/>
  <c r="AK20" i="4" s="1"/>
  <c r="AG20" i="4"/>
  <c r="AE20" i="4"/>
  <c r="AL19" i="4"/>
  <c r="AI19" i="4"/>
  <c r="AK19" i="4"/>
  <c r="AG19" i="4"/>
  <c r="AE19" i="4"/>
  <c r="AL18" i="4"/>
  <c r="AI18" i="4"/>
  <c r="AG18" i="4"/>
  <c r="AK18" i="4" s="1"/>
  <c r="AE18" i="4"/>
  <c r="AL17" i="4"/>
  <c r="AI17" i="4"/>
  <c r="AG17" i="4"/>
  <c r="AK17" i="4" s="1"/>
  <c r="AE17" i="4"/>
  <c r="AL16" i="4"/>
  <c r="AI16" i="4"/>
  <c r="AK16" i="4" s="1"/>
  <c r="AG16" i="4"/>
  <c r="AE16" i="4"/>
  <c r="AL15" i="4"/>
  <c r="AI15" i="4"/>
  <c r="AG15" i="4"/>
  <c r="AK15" i="4" s="1"/>
  <c r="AE15" i="4"/>
  <c r="AL14" i="4"/>
  <c r="AI14" i="4"/>
  <c r="AK14" i="4" s="1"/>
  <c r="AG14" i="4"/>
  <c r="AE14" i="4"/>
  <c r="AL13" i="4"/>
  <c r="AI13" i="4"/>
  <c r="AG13" i="4"/>
  <c r="AK13" i="4"/>
  <c r="AE13" i="4"/>
  <c r="AL12" i="4"/>
  <c r="AI12" i="4"/>
  <c r="AG12" i="4"/>
  <c r="AK12" i="4" s="1"/>
  <c r="AE12" i="4"/>
  <c r="AL11" i="4"/>
  <c r="AI11" i="4"/>
  <c r="AG11" i="4"/>
  <c r="AK11" i="4" s="1"/>
  <c r="AE11" i="4"/>
  <c r="AL10" i="4"/>
  <c r="AI10" i="4"/>
  <c r="AK10" i="4" s="1"/>
  <c r="AG10" i="4"/>
  <c r="AE10" i="4"/>
  <c r="AL9" i="4"/>
  <c r="AI9" i="4"/>
  <c r="AG9" i="4"/>
  <c r="AK9" i="4"/>
  <c r="AE9" i="4"/>
  <c r="AL8" i="4"/>
  <c r="AI8" i="4"/>
  <c r="AG8" i="4"/>
  <c r="AK8" i="4" s="1"/>
  <c r="AE8" i="4"/>
  <c r="AL7" i="4"/>
  <c r="AI7" i="4"/>
  <c r="AG7" i="4"/>
  <c r="AK7" i="4" s="1"/>
  <c r="AE7" i="4"/>
  <c r="AL6" i="4"/>
  <c r="AI6" i="4"/>
  <c r="AK6" i="4" s="1"/>
  <c r="AG6" i="4"/>
  <c r="AE6" i="4"/>
  <c r="AL5" i="4"/>
  <c r="AI5" i="4"/>
  <c r="AG5" i="4"/>
  <c r="AK5" i="4"/>
  <c r="AE5" i="4"/>
  <c r="AE4" i="4"/>
  <c r="AE3" i="4"/>
  <c r="AW227" i="1"/>
  <c r="AW238" i="1"/>
  <c r="AW229" i="1"/>
  <c r="AW249" i="1"/>
  <c r="AW257" i="1"/>
  <c r="AW248" i="1"/>
  <c r="AW298" i="1"/>
  <c r="AW297" i="1"/>
  <c r="AW256" i="1"/>
  <c r="AW255" i="1"/>
  <c r="AW254" i="1"/>
  <c r="AW283" i="1"/>
  <c r="AW252" i="1"/>
  <c r="AW251" i="1"/>
  <c r="AW280" i="1"/>
  <c r="AW235" i="1"/>
  <c r="AW243" i="1"/>
  <c r="AW300" i="1"/>
  <c r="AW294" i="1"/>
  <c r="AW241" i="1"/>
  <c r="AW291" i="1"/>
  <c r="AW236" i="1"/>
  <c r="AW286" i="1"/>
  <c r="AW282" i="1"/>
  <c r="AW287" i="1"/>
  <c r="AW253" i="1"/>
  <c r="AW233" i="1"/>
  <c r="AW277" i="1"/>
  <c r="AW304" i="1"/>
  <c r="AW250" i="1"/>
  <c r="AW232" i="1"/>
  <c r="AW225" i="1"/>
  <c r="AW247" i="1"/>
  <c r="AW299" i="1"/>
  <c r="AW246" i="1"/>
  <c r="AW208" i="1"/>
  <c r="AW290" i="1"/>
  <c r="AW288" i="1"/>
  <c r="AW245" i="1"/>
  <c r="AW284" i="1"/>
  <c r="AW279" i="1"/>
  <c r="AW222" i="1"/>
  <c r="AW212" i="1"/>
  <c r="AW278" i="1"/>
  <c r="AW244" i="1"/>
  <c r="AW231" i="1"/>
  <c r="AW237" i="1"/>
  <c r="AW230" i="1"/>
  <c r="AW242" i="1"/>
  <c r="AW228" i="1"/>
  <c r="AW215" i="1"/>
  <c r="AW285" i="1"/>
  <c r="AW223" i="1"/>
  <c r="AW240" i="1"/>
  <c r="AW239" i="1"/>
  <c r="AW281" i="1"/>
  <c r="AW213" i="1"/>
  <c r="AW234" i="1"/>
  <c r="AW190" i="1"/>
  <c r="AW202" i="1"/>
  <c r="AW224" i="1"/>
  <c r="AW226" i="1"/>
  <c r="AW216" i="1"/>
  <c r="AW218" i="1"/>
  <c r="AW221" i="1"/>
  <c r="AW217" i="1"/>
  <c r="AW209" i="1"/>
  <c r="AW220" i="1"/>
  <c r="AW219" i="1"/>
  <c r="AW205" i="1"/>
  <c r="AW214" i="1"/>
  <c r="AW193" i="1"/>
  <c r="AW211" i="1"/>
  <c r="AW210" i="1"/>
  <c r="AW178" i="1"/>
  <c r="AW207" i="1"/>
  <c r="AW189" i="1"/>
  <c r="AW195" i="1"/>
  <c r="AW199" i="1"/>
  <c r="AW206" i="1"/>
  <c r="AW198" i="1"/>
  <c r="AW192" i="1"/>
  <c r="AW200" i="1"/>
  <c r="AW196" i="1"/>
  <c r="AW186" i="1"/>
  <c r="AW204" i="1"/>
  <c r="AW197" i="1"/>
  <c r="AW203" i="1"/>
  <c r="AW201" i="1"/>
  <c r="AW146" i="1"/>
  <c r="AW303" i="1"/>
  <c r="AW187" i="1"/>
  <c r="AW191" i="1"/>
  <c r="AW183" i="1"/>
  <c r="AW185" i="1"/>
  <c r="AW194" i="1"/>
  <c r="AW188" i="1"/>
  <c r="AW180" i="1"/>
  <c r="AW175" i="1"/>
  <c r="AW182" i="1"/>
  <c r="AW170" i="1"/>
  <c r="AW173" i="1"/>
  <c r="AW174" i="1"/>
  <c r="AW157" i="1"/>
  <c r="AW179" i="1"/>
  <c r="AW155" i="1"/>
  <c r="AW161" i="1"/>
  <c r="AW158" i="1"/>
  <c r="AW176" i="1"/>
  <c r="AW165" i="1"/>
  <c r="AW184" i="1"/>
  <c r="AW159" i="1"/>
  <c r="AW164" i="1"/>
  <c r="AW167" i="1"/>
  <c r="AW160" i="1"/>
  <c r="AW163" i="1"/>
  <c r="AW168" i="1"/>
  <c r="AW181" i="1"/>
  <c r="AW172" i="1"/>
  <c r="AW169" i="1"/>
  <c r="AW150" i="1"/>
  <c r="AW177" i="1"/>
  <c r="AW135" i="1"/>
  <c r="AW133" i="1"/>
  <c r="AW140" i="1"/>
  <c r="AW151" i="1"/>
  <c r="AW154" i="1"/>
  <c r="AW171" i="1"/>
  <c r="AW148" i="1"/>
  <c r="AW166" i="1"/>
  <c r="AW143" i="1"/>
  <c r="AW132" i="1"/>
  <c r="AW144" i="1"/>
  <c r="AW147" i="1"/>
  <c r="AW149" i="1"/>
  <c r="AW139" i="1"/>
  <c r="AW136" i="1"/>
  <c r="AW141" i="1"/>
  <c r="AW138" i="1"/>
  <c r="AW119" i="1"/>
  <c r="AW156" i="1"/>
  <c r="AW145" i="1"/>
  <c r="AW134" i="1"/>
  <c r="AW142" i="1"/>
  <c r="AW162" i="1"/>
  <c r="AW129" i="1"/>
  <c r="AW152" i="1"/>
  <c r="AW131" i="1"/>
  <c r="AW126" i="1"/>
  <c r="AW123" i="1"/>
  <c r="AW118" i="1"/>
  <c r="AW153" i="1"/>
  <c r="AW116" i="1"/>
  <c r="AW130" i="1"/>
  <c r="AW124" i="1"/>
  <c r="AW121" i="1"/>
  <c r="AW105" i="1"/>
  <c r="AW125" i="1"/>
  <c r="AW117" i="1"/>
  <c r="AW114" i="1"/>
  <c r="AW128" i="1"/>
  <c r="AW120" i="1"/>
  <c r="AW127" i="1"/>
  <c r="AW115" i="1"/>
  <c r="AW107" i="1"/>
  <c r="AW96" i="1"/>
  <c r="AW112" i="1"/>
  <c r="AW106" i="1"/>
  <c r="AW111" i="1"/>
  <c r="AW113" i="1"/>
  <c r="AW137" i="1"/>
  <c r="AW100" i="1"/>
  <c r="AW110" i="1"/>
  <c r="AW104" i="1"/>
  <c r="AW90" i="1"/>
  <c r="AW98" i="1"/>
  <c r="AW94" i="1"/>
  <c r="AW122" i="1"/>
  <c r="AW99" i="1"/>
  <c r="AW103" i="1"/>
  <c r="AW97" i="1"/>
  <c r="AW92" i="1"/>
  <c r="AW108" i="1"/>
  <c r="AW85" i="1"/>
  <c r="AW89" i="1"/>
  <c r="AW86" i="1"/>
  <c r="AW102" i="1"/>
  <c r="AW80" i="1"/>
  <c r="AW101" i="1"/>
  <c r="AW79" i="1"/>
  <c r="AW91" i="1"/>
  <c r="AW71" i="1"/>
  <c r="AW73" i="1"/>
  <c r="AW95" i="1"/>
  <c r="AW93" i="1"/>
  <c r="AW88" i="1"/>
  <c r="AW109" i="1"/>
  <c r="AW82" i="1"/>
  <c r="AW66" i="1"/>
  <c r="AW81" i="1"/>
  <c r="AW69" i="1"/>
  <c r="AW87" i="1"/>
  <c r="AW67" i="1"/>
  <c r="AW83" i="1"/>
  <c r="AW72" i="1"/>
  <c r="AW78" i="1"/>
  <c r="AW76" i="1"/>
  <c r="AW68" i="1"/>
  <c r="AW65" i="1"/>
  <c r="AW84" i="1"/>
  <c r="AW60" i="1"/>
  <c r="AW74" i="1"/>
  <c r="AW77" i="1"/>
  <c r="AW64" i="1"/>
  <c r="AW75" i="1"/>
  <c r="AW62" i="1"/>
  <c r="AW48" i="1"/>
  <c r="AW70" i="1"/>
  <c r="AW61" i="1"/>
  <c r="AW53" i="1"/>
  <c r="AW54" i="1"/>
  <c r="AW57" i="1"/>
  <c r="AW52" i="1"/>
  <c r="AW56" i="1"/>
  <c r="AW58" i="1"/>
  <c r="AW44" i="1"/>
  <c r="AW46" i="1"/>
  <c r="AW50" i="1"/>
  <c r="AW55" i="1"/>
  <c r="AW40" i="1"/>
  <c r="AW49" i="1"/>
  <c r="AW39" i="1"/>
  <c r="AW47" i="1"/>
  <c r="AW36" i="1"/>
  <c r="AW35" i="1"/>
  <c r="AW30" i="1"/>
  <c r="AW29" i="1"/>
  <c r="AW63" i="1"/>
  <c r="AW27" i="1"/>
  <c r="AW38" i="1"/>
  <c r="AW59" i="1"/>
  <c r="AW26" i="1"/>
  <c r="AW45" i="1"/>
  <c r="AW43" i="1"/>
  <c r="AW34" i="1"/>
  <c r="AW25" i="1"/>
  <c r="AW42" i="1"/>
  <c r="AW24" i="1"/>
  <c r="AW23" i="1"/>
  <c r="AW32" i="1"/>
  <c r="AW22" i="1"/>
  <c r="AW20" i="1"/>
  <c r="AW19" i="1"/>
  <c r="AW18" i="1"/>
  <c r="AW28" i="1"/>
  <c r="AW17" i="1"/>
  <c r="AW16" i="1"/>
  <c r="AW15" i="1"/>
  <c r="AW37" i="1"/>
  <c r="AW51" i="1"/>
  <c r="AW14" i="1"/>
  <c r="AW13" i="1"/>
  <c r="AW12" i="1"/>
  <c r="AW11" i="1"/>
  <c r="AW10" i="1"/>
  <c r="AW41" i="1"/>
  <c r="AW9" i="1"/>
  <c r="AW33" i="1"/>
  <c r="AW8" i="1"/>
  <c r="AW7" i="1"/>
  <c r="AW6" i="1"/>
  <c r="AW5" i="1"/>
  <c r="AW21" i="1"/>
  <c r="AW31" i="1"/>
  <c r="AT251" i="1"/>
  <c r="AR251" i="1"/>
  <c r="AR257" i="1"/>
  <c r="AR298" i="1"/>
  <c r="AR297" i="1"/>
  <c r="AT256" i="1"/>
  <c r="AR256" i="1"/>
  <c r="AR255" i="1"/>
  <c r="AR294" i="1"/>
  <c r="AR254" i="1"/>
  <c r="AR283" i="1"/>
  <c r="AR282" i="1"/>
  <c r="AT287" i="1"/>
  <c r="AV287" i="1" s="1"/>
  <c r="AR287" i="1"/>
  <c r="AR253" i="1"/>
  <c r="AR252" i="1"/>
  <c r="AR277" i="1"/>
  <c r="AR304" i="1"/>
  <c r="AR250" i="1"/>
  <c r="AT249" i="1"/>
  <c r="AR249" i="1"/>
  <c r="AV249" i="1" s="1"/>
  <c r="AR248" i="1"/>
  <c r="AR247" i="1"/>
  <c r="AR246" i="1"/>
  <c r="AT291" i="1"/>
  <c r="AR291" i="1"/>
  <c r="AR290" i="1"/>
  <c r="AR245" i="1"/>
  <c r="AR279" i="1"/>
  <c r="AT244" i="1"/>
  <c r="AR244" i="1"/>
  <c r="AR243" i="1"/>
  <c r="AT242" i="1"/>
  <c r="AR242" i="1"/>
  <c r="AR241" i="1"/>
  <c r="AR285" i="1"/>
  <c r="AR240" i="1"/>
  <c r="AR239" i="1"/>
  <c r="AR238" i="1"/>
  <c r="AV238" i="1" s="1"/>
  <c r="AR237" i="1"/>
  <c r="AR299" i="1"/>
  <c r="AR236" i="1"/>
  <c r="AT235" i="1"/>
  <c r="AR235" i="1"/>
  <c r="AV235" i="1" s="1"/>
  <c r="AR234" i="1"/>
  <c r="AR233" i="1"/>
  <c r="AR232" i="1"/>
  <c r="AT231" i="1"/>
  <c r="AV231" i="1" s="1"/>
  <c r="AR231" i="1"/>
  <c r="AT230" i="1"/>
  <c r="AR230" i="1"/>
  <c r="AR229" i="1"/>
  <c r="AR228" i="1"/>
  <c r="AR288" i="1"/>
  <c r="AV288" i="1" s="1"/>
  <c r="AT286" i="1"/>
  <c r="AR286" i="1"/>
  <c r="AR284" i="1"/>
  <c r="AR281" i="1"/>
  <c r="AR227" i="1"/>
  <c r="AR226" i="1"/>
  <c r="AR225" i="1"/>
  <c r="AR224" i="1"/>
  <c r="AR223" i="1"/>
  <c r="AR222" i="1"/>
  <c r="AR221" i="1"/>
  <c r="AT220" i="1"/>
  <c r="AV220" i="1" s="1"/>
  <c r="AR220" i="1"/>
  <c r="AR219" i="1"/>
  <c r="AR218" i="1"/>
  <c r="AV218" i="1" s="1"/>
  <c r="AR217" i="1"/>
  <c r="AR216" i="1"/>
  <c r="AR300" i="1"/>
  <c r="AR215" i="1"/>
  <c r="AR280" i="1"/>
  <c r="AR214" i="1"/>
  <c r="AR278" i="1"/>
  <c r="AR213" i="1"/>
  <c r="AR212" i="1"/>
  <c r="AR211" i="1"/>
  <c r="AR210" i="1"/>
  <c r="AR209" i="1"/>
  <c r="AR208" i="1"/>
  <c r="AR207" i="1"/>
  <c r="AR206" i="1"/>
  <c r="AR205" i="1"/>
  <c r="AR204" i="1"/>
  <c r="AR203" i="1"/>
  <c r="AT202" i="1"/>
  <c r="AV202" i="1" s="1"/>
  <c r="AR202" i="1"/>
  <c r="AR201" i="1"/>
  <c r="AR200" i="1"/>
  <c r="AR199" i="1"/>
  <c r="AR198" i="1"/>
  <c r="AR197" i="1"/>
  <c r="AR196" i="1"/>
  <c r="AR195" i="1"/>
  <c r="AR194" i="1"/>
  <c r="AR193" i="1"/>
  <c r="AT192" i="1"/>
  <c r="AV192" i="1" s="1"/>
  <c r="AR192" i="1"/>
  <c r="AR191" i="1"/>
  <c r="AR190" i="1"/>
  <c r="AV190" i="1" s="1"/>
  <c r="AT189" i="1"/>
  <c r="AR189" i="1"/>
  <c r="AR188" i="1"/>
  <c r="AR187" i="1"/>
  <c r="AR186" i="1"/>
  <c r="AR185" i="1"/>
  <c r="AR184" i="1"/>
  <c r="AR183" i="1"/>
  <c r="AR182" i="1"/>
  <c r="AR181" i="1"/>
  <c r="AR180" i="1"/>
  <c r="AR179" i="1"/>
  <c r="AT178" i="1"/>
  <c r="AR178" i="1"/>
  <c r="AV178" i="1" s="1"/>
  <c r="AR303" i="1"/>
  <c r="AR177" i="1"/>
  <c r="AR176" i="1"/>
  <c r="AR175" i="1"/>
  <c r="AR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R161" i="1"/>
  <c r="AR160" i="1"/>
  <c r="AR159" i="1"/>
  <c r="AT158" i="1"/>
  <c r="AR158" i="1"/>
  <c r="AV158" i="1" s="1"/>
  <c r="AR157" i="1"/>
  <c r="AR156" i="1"/>
  <c r="AR155" i="1"/>
  <c r="AR154" i="1"/>
  <c r="AR153" i="1"/>
  <c r="AR152" i="1"/>
  <c r="AR151" i="1"/>
  <c r="AR150" i="1"/>
  <c r="AR149" i="1"/>
  <c r="AR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R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R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R5" i="1"/>
  <c r="C273" i="1"/>
  <c r="C275" i="1" s="1"/>
  <c r="C276" i="1" s="1"/>
  <c r="D273" i="1"/>
  <c r="D275" i="1"/>
  <c r="D276" i="1" s="1"/>
  <c r="E273" i="1"/>
  <c r="E275" i="1" s="1"/>
  <c r="E276" i="1" s="1"/>
  <c r="F273" i="1"/>
  <c r="F275" i="1" s="1"/>
  <c r="F276" i="1" s="1"/>
  <c r="G273" i="1"/>
  <c r="G275" i="1" s="1"/>
  <c r="G276" i="1" s="1"/>
  <c r="H273" i="1"/>
  <c r="H275" i="1" s="1"/>
  <c r="H276" i="1" s="1"/>
  <c r="I273" i="1"/>
  <c r="I275" i="1" s="1"/>
  <c r="I276" i="1" s="1"/>
  <c r="J273" i="1"/>
  <c r="J275" i="1"/>
  <c r="J276" i="1" s="1"/>
  <c r="K273" i="1"/>
  <c r="K275" i="1" s="1"/>
  <c r="K276" i="1" s="1"/>
  <c r="L273" i="1"/>
  <c r="L275" i="1"/>
  <c r="L276" i="1" s="1"/>
  <c r="M273" i="1"/>
  <c r="M275" i="1" s="1"/>
  <c r="M276" i="1" s="1"/>
  <c r="N273" i="1"/>
  <c r="N275" i="1" s="1"/>
  <c r="N276" i="1" s="1"/>
  <c r="O273" i="1"/>
  <c r="O275" i="1" s="1"/>
  <c r="O276" i="1" s="1"/>
  <c r="P273" i="1"/>
  <c r="P275" i="1"/>
  <c r="P276" i="1" s="1"/>
  <c r="Q273" i="1"/>
  <c r="Q275" i="1" s="1"/>
  <c r="Q276" i="1" s="1"/>
  <c r="R273" i="1"/>
  <c r="R275" i="1" s="1"/>
  <c r="R276" i="1" s="1"/>
  <c r="S273" i="1"/>
  <c r="S275" i="1" s="1"/>
  <c r="S276" i="1" s="1"/>
  <c r="T273" i="1"/>
  <c r="T275" i="1"/>
  <c r="T276" i="1" s="1"/>
  <c r="U273" i="1"/>
  <c r="U275" i="1" s="1"/>
  <c r="U276" i="1" s="1"/>
  <c r="V273" i="1"/>
  <c r="V275" i="1" s="1"/>
  <c r="V276" i="1" s="1"/>
  <c r="W273" i="1"/>
  <c r="W275" i="1" s="1"/>
  <c r="W276" i="1" s="1"/>
  <c r="X273" i="1"/>
  <c r="X275" i="1" s="1"/>
  <c r="X276" i="1" s="1"/>
  <c r="Y273" i="1"/>
  <c r="Y275" i="1" s="1"/>
  <c r="Y276" i="1" s="1"/>
  <c r="Z273" i="1"/>
  <c r="Z275" i="1" s="1"/>
  <c r="Z276" i="1" s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P144" i="1"/>
  <c r="AP158" i="1"/>
  <c r="AP193" i="1"/>
  <c r="AP202" i="1"/>
  <c r="AP215" i="1"/>
  <c r="AP219" i="1"/>
  <c r="AP227" i="1"/>
  <c r="AP284" i="1"/>
  <c r="AP288" i="1"/>
  <c r="AP235" i="1"/>
  <c r="AP231" i="1"/>
  <c r="AP279" i="1"/>
  <c r="AP249" i="1"/>
  <c r="AP252" i="1"/>
  <c r="AP255" i="1"/>
  <c r="AP257" i="1"/>
  <c r="AT165" i="1"/>
  <c r="AP198" i="1"/>
  <c r="AT182" i="1"/>
  <c r="AV182" i="1" s="1"/>
  <c r="AT146" i="1"/>
  <c r="AV146" i="1" s="1"/>
  <c r="AT132" i="1"/>
  <c r="AT149" i="1"/>
  <c r="AT140" i="1"/>
  <c r="AV140" i="1" s="1"/>
  <c r="AP206" i="1"/>
  <c r="AP154" i="1"/>
  <c r="AP170" i="1"/>
  <c r="AP205" i="1"/>
  <c r="AP175" i="1"/>
  <c r="AP141" i="1"/>
  <c r="AT198" i="1"/>
  <c r="AV198" i="1" s="1"/>
  <c r="AP201" i="1"/>
  <c r="AT126" i="1"/>
  <c r="AT205" i="1"/>
  <c r="AV205" i="1" s="1"/>
  <c r="AP148" i="1"/>
  <c r="AP150" i="1"/>
  <c r="AV242" i="1"/>
  <c r="AV226" i="1"/>
  <c r="AV244" i="1"/>
  <c r="AV291" i="1"/>
  <c r="AK24" i="4"/>
  <c r="AK32" i="4"/>
  <c r="AK40" i="4"/>
  <c r="F515" i="4"/>
  <c r="F517" i="4"/>
  <c r="AE509" i="4"/>
  <c r="F514" i="4"/>
  <c r="F516" i="4"/>
  <c r="AK58" i="4"/>
  <c r="AK106" i="4"/>
  <c r="AK122" i="4"/>
  <c r="C45" i="8" l="1"/>
  <c r="C208" i="8"/>
  <c r="C104" i="8"/>
  <c r="C195" i="8"/>
  <c r="C9" i="8"/>
  <c r="C257" i="8"/>
  <c r="C193" i="8"/>
  <c r="C31" i="8"/>
  <c r="C160" i="8"/>
  <c r="C93" i="8"/>
  <c r="C98" i="8"/>
  <c r="C73" i="8"/>
  <c r="C206" i="8"/>
  <c r="C183" i="8"/>
  <c r="C32" i="8"/>
  <c r="C171" i="8"/>
  <c r="C207" i="8"/>
  <c r="C43" i="8"/>
  <c r="C17" i="8"/>
  <c r="C64" i="8"/>
  <c r="C233" i="8"/>
  <c r="C11" i="8"/>
  <c r="C212" i="8"/>
  <c r="C194" i="8"/>
  <c r="C181" i="8"/>
  <c r="C125" i="8"/>
  <c r="C136" i="8"/>
  <c r="C151" i="8"/>
  <c r="C60" i="8"/>
  <c r="C162" i="8"/>
  <c r="C165" i="8"/>
  <c r="C263" i="8"/>
  <c r="C86" i="8"/>
  <c r="C180" i="8"/>
  <c r="C83" i="8"/>
  <c r="C262" i="8"/>
  <c r="C119" i="8"/>
  <c r="C6" i="8"/>
  <c r="C109" i="8"/>
  <c r="C69" i="8"/>
  <c r="C90" i="8"/>
  <c r="C129" i="8"/>
  <c r="C226" i="8"/>
  <c r="C237" i="8"/>
  <c r="C79" i="8"/>
  <c r="C42" i="8"/>
  <c r="C52" i="8"/>
  <c r="C127" i="8"/>
  <c r="C240" i="8"/>
  <c r="C168" i="8"/>
  <c r="C264" i="8"/>
  <c r="C53" i="8"/>
  <c r="C57" i="8"/>
  <c r="C62" i="8"/>
  <c r="C242" i="8"/>
  <c r="C184" i="8"/>
  <c r="C213" i="8"/>
  <c r="C267" i="8"/>
  <c r="C169" i="8"/>
  <c r="C157" i="8"/>
  <c r="C102" i="8"/>
  <c r="C155" i="8"/>
  <c r="C170" i="8"/>
  <c r="C154" i="8"/>
  <c r="C135" i="8"/>
  <c r="C107" i="8"/>
  <c r="C61" i="8"/>
  <c r="C68" i="8"/>
  <c r="C210" i="8"/>
  <c r="C227" i="8"/>
  <c r="C16" i="8"/>
  <c r="C224" i="8"/>
  <c r="C218" i="8"/>
  <c r="C21" i="8"/>
  <c r="C28" i="8"/>
  <c r="C234" i="8"/>
  <c r="C76" i="8"/>
  <c r="C140" i="8"/>
  <c r="C192" i="8"/>
  <c r="C177" i="8"/>
  <c r="C97" i="8"/>
  <c r="C111" i="8"/>
  <c r="AQ287" i="8"/>
  <c r="AD272" i="1"/>
  <c r="AP146" i="1"/>
  <c r="AP172" i="1"/>
  <c r="AP183" i="1"/>
  <c r="AP203" i="1"/>
  <c r="AT224" i="1"/>
  <c r="AV224" i="1" s="1"/>
  <c r="AT228" i="1"/>
  <c r="AT174" i="1"/>
  <c r="AV174" i="1" s="1"/>
  <c r="AP250" i="1"/>
  <c r="AP278" i="1"/>
  <c r="AV186" i="1"/>
  <c r="AT199" i="1"/>
  <c r="AV199" i="1" s="1"/>
  <c r="AT211" i="1"/>
  <c r="AV211" i="1" s="1"/>
  <c r="AP214" i="1"/>
  <c r="AT245" i="1"/>
  <c r="AV245" i="1" s="1"/>
  <c r="AT247" i="1"/>
  <c r="AV247" i="1" s="1"/>
  <c r="AT304" i="1"/>
  <c r="AV304" i="1" s="1"/>
  <c r="AP253" i="1"/>
  <c r="AP254" i="1"/>
  <c r="AT297" i="1"/>
  <c r="AV297" i="1" s="1"/>
  <c r="AC273" i="1"/>
  <c r="AC275" i="1" s="1"/>
  <c r="AT119" i="1"/>
  <c r="AV119" i="1" s="1"/>
  <c r="AP130" i="1"/>
  <c r="AP134" i="1"/>
  <c r="AP151" i="1"/>
  <c r="AP157" i="1"/>
  <c r="AT161" i="1"/>
  <c r="AV161" i="1" s="1"/>
  <c r="AP165" i="1"/>
  <c r="AT169" i="1"/>
  <c r="AV169" i="1" s="1"/>
  <c r="AP177" i="1"/>
  <c r="AP188" i="1"/>
  <c r="AT200" i="1"/>
  <c r="AV200" i="1" s="1"/>
  <c r="AT208" i="1"/>
  <c r="AV208" i="1" s="1"/>
  <c r="AT212" i="1"/>
  <c r="AV212" i="1" s="1"/>
  <c r="AP217" i="1"/>
  <c r="AP225" i="1"/>
  <c r="AT299" i="1"/>
  <c r="AV299" i="1" s="1"/>
  <c r="AT240" i="1"/>
  <c r="AT243" i="1"/>
  <c r="AP290" i="1"/>
  <c r="AP248" i="1"/>
  <c r="AP287" i="1"/>
  <c r="AT294" i="1"/>
  <c r="AV294" i="1" s="1"/>
  <c r="AT298" i="1"/>
  <c r="AV293" i="1"/>
  <c r="AT142" i="1"/>
  <c r="AV142" i="1" s="1"/>
  <c r="AT168" i="1"/>
  <c r="AV168" i="1" s="1"/>
  <c r="AP179" i="1"/>
  <c r="AT195" i="1"/>
  <c r="AV195" i="1" s="1"/>
  <c r="AP207" i="1"/>
  <c r="AP232" i="1"/>
  <c r="AP124" i="1"/>
  <c r="AP210" i="1"/>
  <c r="AP300" i="1"/>
  <c r="AP155" i="1"/>
  <c r="AP131" i="1"/>
  <c r="AT145" i="1"/>
  <c r="AP239" i="1"/>
  <c r="AV148" i="1"/>
  <c r="AV136" i="1"/>
  <c r="AT160" i="1"/>
  <c r="AV206" i="1"/>
  <c r="AP216" i="1"/>
  <c r="AP271" i="1"/>
  <c r="AV240" i="1"/>
  <c r="AP138" i="1"/>
  <c r="AT150" i="1"/>
  <c r="AV150" i="1" s="1"/>
  <c r="AT187" i="1"/>
  <c r="AP281" i="1"/>
  <c r="AP162" i="1"/>
  <c r="AP283" i="1"/>
  <c r="AP246" i="1"/>
  <c r="AP194" i="1"/>
  <c r="AP186" i="1"/>
  <c r="AV256" i="1"/>
  <c r="AV303" i="1"/>
  <c r="AV298" i="1"/>
  <c r="AP160" i="1"/>
  <c r="AP195" i="1"/>
  <c r="AT151" i="1"/>
  <c r="AV151" i="1" s="1"/>
  <c r="AP303" i="1"/>
  <c r="AP299" i="1"/>
  <c r="AT130" i="1"/>
  <c r="AV130" i="1" s="1"/>
  <c r="AP304" i="1"/>
  <c r="AP241" i="1"/>
  <c r="AP211" i="1"/>
  <c r="AP199" i="1"/>
  <c r="AP190" i="1"/>
  <c r="AT157" i="1"/>
  <c r="AV160" i="1"/>
  <c r="AT223" i="1"/>
  <c r="AV223" i="1" s="1"/>
  <c r="AT232" i="1"/>
  <c r="AV232" i="1" s="1"/>
  <c r="AT254" i="1"/>
  <c r="AV254" i="1" s="1"/>
  <c r="AV154" i="1"/>
  <c r="AT134" i="1"/>
  <c r="AV134" i="1" s="1"/>
  <c r="AV170" i="1"/>
  <c r="AP221" i="1"/>
  <c r="AT179" i="1"/>
  <c r="AV179" i="1" s="1"/>
  <c r="AP196" i="1"/>
  <c r="AP192" i="1"/>
  <c r="AT280" i="1"/>
  <c r="AV280" i="1" s="1"/>
  <c r="AV219" i="1"/>
  <c r="AT234" i="1"/>
  <c r="AV234" i="1" s="1"/>
  <c r="AP234" i="1"/>
  <c r="AP136" i="1"/>
  <c r="AT147" i="1"/>
  <c r="AV147" i="1" s="1"/>
  <c r="AV126" i="1"/>
  <c r="AT183" i="1"/>
  <c r="AV183" i="1" s="1"/>
  <c r="AT281" i="1"/>
  <c r="AV281" i="1" s="1"/>
  <c r="AP297" i="1"/>
  <c r="AP245" i="1"/>
  <c r="AP228" i="1"/>
  <c r="AP208" i="1"/>
  <c r="AP247" i="1"/>
  <c r="AT139" i="1"/>
  <c r="AV139" i="1" s="1"/>
  <c r="AT214" i="1"/>
  <c r="AV214" i="1" s="1"/>
  <c r="AV279" i="1"/>
  <c r="AT253" i="1"/>
  <c r="AV253" i="1" s="1"/>
  <c r="AD273" i="1"/>
  <c r="AD275" i="1" s="1"/>
  <c r="AV285" i="1"/>
  <c r="AT129" i="1"/>
  <c r="AV129" i="1" s="1"/>
  <c r="AP129" i="1"/>
  <c r="AP169" i="1"/>
  <c r="AT191" i="1"/>
  <c r="AV191" i="1" s="1"/>
  <c r="AP191" i="1"/>
  <c r="AV175" i="1"/>
  <c r="AT138" i="1"/>
  <c r="AV138" i="1" s="1"/>
  <c r="AT207" i="1"/>
  <c r="AT203" i="1"/>
  <c r="AV203" i="1" s="1"/>
  <c r="AV162" i="1"/>
  <c r="AP119" i="1"/>
  <c r="AP133" i="1"/>
  <c r="AC272" i="1"/>
  <c r="AP293" i="1"/>
  <c r="AT263" i="1"/>
  <c r="AV263" i="1" s="1"/>
  <c r="AT144" i="1"/>
  <c r="AV144" i="1" s="1"/>
  <c r="AT159" i="1"/>
  <c r="AT163" i="1"/>
  <c r="AT167" i="1"/>
  <c r="AT180" i="1"/>
  <c r="AV180" i="1" s="1"/>
  <c r="AT188" i="1"/>
  <c r="AV188" i="1" s="1"/>
  <c r="AP200" i="1"/>
  <c r="AP204" i="1"/>
  <c r="AP212" i="1"/>
  <c r="AP280" i="1"/>
  <c r="AT217" i="1"/>
  <c r="AV217" i="1" s="1"/>
  <c r="AT221" i="1"/>
  <c r="AV221" i="1" s="1"/>
  <c r="AT225" i="1"/>
  <c r="AV225" i="1" s="1"/>
  <c r="AT284" i="1"/>
  <c r="AV284" i="1" s="1"/>
  <c r="AT229" i="1"/>
  <c r="AV229" i="1" s="1"/>
  <c r="AT233" i="1"/>
  <c r="AV233" i="1" s="1"/>
  <c r="AP240" i="1"/>
  <c r="AT290" i="1"/>
  <c r="AV290" i="1" s="1"/>
  <c r="AT248" i="1"/>
  <c r="AV248" i="1" s="1"/>
  <c r="AP294" i="1"/>
  <c r="AP298" i="1"/>
  <c r="AT258" i="1"/>
  <c r="AV300" i="1"/>
  <c r="AP238" i="1"/>
  <c r="AV250" i="1"/>
  <c r="AV123" i="1"/>
  <c r="AT172" i="1"/>
  <c r="AV172" i="1" s="1"/>
  <c r="AP143" i="1"/>
  <c r="AT184" i="1"/>
  <c r="AV184" i="1" s="1"/>
  <c r="AT177" i="1"/>
  <c r="AV177" i="1" s="1"/>
  <c r="AP164" i="1"/>
  <c r="AP243" i="1"/>
  <c r="AT127" i="1"/>
  <c r="AV127" i="1" s="1"/>
  <c r="AT181" i="1"/>
  <c r="AV181" i="1" s="1"/>
  <c r="AP185" i="1"/>
  <c r="AT193" i="1"/>
  <c r="AV193" i="1" s="1"/>
  <c r="AT197" i="1"/>
  <c r="AV197" i="1" s="1"/>
  <c r="AT201" i="1"/>
  <c r="AV201" i="1" s="1"/>
  <c r="AT209" i="1"/>
  <c r="AV209" i="1" s="1"/>
  <c r="AT215" i="1"/>
  <c r="AV215" i="1" s="1"/>
  <c r="AP218" i="1"/>
  <c r="AP222" i="1"/>
  <c r="AP226" i="1"/>
  <c r="AT237" i="1"/>
  <c r="AV237" i="1" s="1"/>
  <c r="AP285" i="1"/>
  <c r="AP244" i="1"/>
  <c r="AP291" i="1"/>
  <c r="AP251" i="1"/>
  <c r="AT255" i="1"/>
  <c r="AV255" i="1" s="1"/>
  <c r="AT257" i="1"/>
  <c r="AV257" i="1" s="1"/>
  <c r="AT296" i="1"/>
  <c r="AV296" i="1" s="1"/>
  <c r="AT268" i="1"/>
  <c r="AV268" i="1" s="1"/>
  <c r="AT292" i="1"/>
  <c r="AV292" i="1" s="1"/>
  <c r="AT269" i="1"/>
  <c r="AV269" i="1" s="1"/>
  <c r="AQ294" i="8"/>
  <c r="AQ295" i="8"/>
  <c r="AU287" i="8"/>
  <c r="AW287" i="8" s="1"/>
  <c r="AU292" i="8"/>
  <c r="AW292" i="8" s="1"/>
  <c r="AQ293" i="8"/>
  <c r="AU257" i="8"/>
  <c r="AW257" i="8" s="1"/>
  <c r="AQ171" i="8"/>
  <c r="AU288" i="8"/>
  <c r="AW288" i="8" s="1"/>
  <c r="AU227" i="8"/>
  <c r="AU293" i="8"/>
  <c r="AW293" i="8" s="1"/>
  <c r="AU294" i="8"/>
  <c r="AW294" i="8" s="1"/>
  <c r="AQ282" i="8"/>
  <c r="AQ283" i="8"/>
  <c r="AQ284" i="8"/>
  <c r="AU295" i="8"/>
  <c r="AW295" i="8" s="1"/>
  <c r="AU296" i="8"/>
  <c r="AW296" i="8" s="1"/>
  <c r="AQ129" i="8"/>
  <c r="AU271" i="8"/>
  <c r="AW271" i="8" s="1"/>
  <c r="AQ269" i="8"/>
  <c r="AU207" i="8"/>
  <c r="AW207" i="8" s="1"/>
  <c r="AQ17" i="8"/>
  <c r="AQ184" i="8"/>
  <c r="AH4" i="8"/>
  <c r="AL4" i="8"/>
  <c r="AP4" i="8"/>
  <c r="AU171" i="8"/>
  <c r="AW171" i="8" s="1"/>
  <c r="AM4" i="8"/>
  <c r="AE4" i="8"/>
  <c r="AJ4" i="8"/>
  <c r="AN4" i="8"/>
  <c r="AQ226" i="8"/>
  <c r="AI4" i="8"/>
  <c r="AG4" i="8"/>
  <c r="AK4" i="8"/>
  <c r="AO4" i="8"/>
  <c r="AF4" i="8"/>
  <c r="AU90" i="8"/>
  <c r="AW90" i="8" s="1"/>
  <c r="AU11" i="8"/>
  <c r="AW11" i="8" s="1"/>
  <c r="AQ76" i="8"/>
  <c r="AU181" i="8"/>
  <c r="AW181" i="8" s="1"/>
  <c r="AP268" i="1"/>
  <c r="AT277" i="1"/>
  <c r="AV277" i="1" s="1"/>
  <c r="AP277" i="1"/>
  <c r="AT264" i="1"/>
  <c r="AV264" i="1" s="1"/>
  <c r="AP264" i="1"/>
  <c r="AT173" i="1"/>
  <c r="AV173" i="1" s="1"/>
  <c r="AP173" i="1"/>
  <c r="AT213" i="1"/>
  <c r="AV213" i="1" s="1"/>
  <c r="AP213" i="1"/>
  <c r="AT282" i="1"/>
  <c r="AV282" i="1" s="1"/>
  <c r="AP282" i="1"/>
  <c r="AP270" i="1"/>
  <c r="AT270" i="1"/>
  <c r="AV270" i="1" s="1"/>
  <c r="AU218" i="8"/>
  <c r="AW218" i="8" s="1"/>
  <c r="AQ218" i="8"/>
  <c r="AU233" i="8"/>
  <c r="AW233" i="8" s="1"/>
  <c r="AQ233" i="8"/>
  <c r="AU79" i="8"/>
  <c r="AW79" i="8" s="1"/>
  <c r="AQ79" i="8"/>
  <c r="AU127" i="8"/>
  <c r="AW127" i="8" s="1"/>
  <c r="AQ127" i="8"/>
  <c r="AU268" i="8"/>
  <c r="AW268" i="8" s="1"/>
  <c r="AQ268" i="8"/>
  <c r="AV165" i="1"/>
  <c r="AQ286" i="8"/>
  <c r="AV124" i="1"/>
  <c r="AV132" i="1"/>
  <c r="AV145" i="1"/>
  <c r="AV149" i="1"/>
  <c r="AV157" i="1"/>
  <c r="AV159" i="1"/>
  <c r="AV163" i="1"/>
  <c r="AV167" i="1"/>
  <c r="AV185" i="1"/>
  <c r="AV187" i="1"/>
  <c r="AV189" i="1"/>
  <c r="AV196" i="1"/>
  <c r="AV204" i="1"/>
  <c r="AV207" i="1"/>
  <c r="AV286" i="1"/>
  <c r="AV228" i="1"/>
  <c r="AV230" i="1"/>
  <c r="AV236" i="1"/>
  <c r="AV241" i="1"/>
  <c r="AV243" i="1"/>
  <c r="AV251" i="1"/>
  <c r="AP258" i="1"/>
  <c r="AQ277" i="8"/>
  <c r="AQ278" i="8"/>
  <c r="AQ279" i="8"/>
  <c r="AQ280" i="8"/>
  <c r="AQ288" i="8"/>
  <c r="AQ289" i="8"/>
  <c r="AQ290" i="8"/>
  <c r="AQ291" i="8"/>
  <c r="AQ296" i="8"/>
  <c r="AQ297" i="8"/>
  <c r="AQ298" i="8"/>
  <c r="AQ304" i="8"/>
  <c r="AQ263" i="8"/>
  <c r="AQ32" i="8"/>
  <c r="AQ61" i="8"/>
  <c r="AU263" i="8"/>
  <c r="AW263" i="8" s="1"/>
  <c r="AQ206" i="8"/>
  <c r="AQ257" i="8"/>
  <c r="AU129" i="8"/>
  <c r="AW129" i="8" s="1"/>
  <c r="AQ135" i="8"/>
  <c r="AQ207" i="8"/>
  <c r="AU180" i="8"/>
  <c r="AW180" i="8" s="1"/>
  <c r="AU32" i="8"/>
  <c r="AW32" i="8" s="1"/>
  <c r="AU61" i="8"/>
  <c r="AW61" i="8" s="1"/>
  <c r="AQ208" i="8"/>
  <c r="AQ10" i="8"/>
  <c r="AU195" i="8"/>
  <c r="AW195" i="8" s="1"/>
  <c r="AQ227" i="8"/>
  <c r="AU16" i="8"/>
  <c r="AW16" i="8" s="1"/>
  <c r="AU34" i="8"/>
  <c r="AW34" i="8" s="1"/>
  <c r="AQ43" i="8"/>
  <c r="AU43" i="8"/>
  <c r="AW43" i="8" s="1"/>
  <c r="AU135" i="8"/>
  <c r="AW135" i="8" s="1"/>
  <c r="AQ6" i="8"/>
  <c r="AU183" i="8"/>
  <c r="AW183" i="8" s="1"/>
  <c r="AQ16" i="8"/>
  <c r="AU107" i="8"/>
  <c r="AW107" i="8" s="1"/>
  <c r="AU112" i="8"/>
  <c r="AW112" i="8" s="1"/>
  <c r="AQ119" i="8"/>
  <c r="AU206" i="8"/>
  <c r="AW206" i="8" s="1"/>
  <c r="AU104" i="8"/>
  <c r="AW104" i="8" s="1"/>
  <c r="AQ107" i="8"/>
  <c r="AU208" i="8"/>
  <c r="AW208" i="8" s="1"/>
  <c r="AQ112" i="8"/>
  <c r="AQ180" i="8"/>
  <c r="AQ104" i="8"/>
  <c r="AQ183" i="8"/>
  <c r="AU119" i="8"/>
  <c r="AW119" i="8" s="1"/>
  <c r="AU6" i="8"/>
  <c r="AW6" i="8" s="1"/>
  <c r="AC4" i="8"/>
  <c r="AD4" i="8"/>
  <c r="N276" i="8"/>
  <c r="R276" i="8"/>
  <c r="V276" i="8"/>
  <c r="AW125" i="8"/>
  <c r="J276" i="8"/>
  <c r="AW227" i="8"/>
  <c r="I276" i="8"/>
  <c r="AQ191" i="8"/>
  <c r="E276" i="8"/>
  <c r="M276" i="8"/>
  <c r="AA276" i="8"/>
  <c r="G276" i="8"/>
  <c r="U276" i="8"/>
  <c r="K276" i="8"/>
  <c r="O276" i="8"/>
  <c r="Q276" i="8"/>
  <c r="Y276" i="8"/>
  <c r="AU191" i="8"/>
  <c r="AW191" i="8" s="1"/>
  <c r="S276" i="8"/>
  <c r="W276" i="8"/>
  <c r="AB54" i="1"/>
  <c r="AF57" i="1"/>
  <c r="AF82" i="1"/>
  <c r="AF9" i="1"/>
  <c r="AF11" i="1"/>
  <c r="AF68" i="1"/>
  <c r="AF46" i="1"/>
  <c r="AF58" i="1"/>
  <c r="AF101" i="1"/>
  <c r="AF39" i="1"/>
  <c r="AF66" i="1"/>
  <c r="AF86" i="1"/>
  <c r="AF152" i="1"/>
  <c r="AF99" i="1"/>
  <c r="AF122" i="1"/>
  <c r="AF110" i="1"/>
  <c r="AG40" i="1"/>
  <c r="AG65" i="1"/>
  <c r="AG24" i="1"/>
  <c r="AG12" i="1"/>
  <c r="AG77" i="1"/>
  <c r="AG60" i="1"/>
  <c r="AG16" i="1"/>
  <c r="AG63" i="1"/>
  <c r="AG48" i="1"/>
  <c r="AG30" i="1"/>
  <c r="AG128" i="1"/>
  <c r="AG93" i="1"/>
  <c r="AG102" i="1"/>
  <c r="AG113" i="1"/>
  <c r="AG85" i="1"/>
  <c r="AB87" i="1"/>
  <c r="AE511" i="4"/>
  <c r="AB5" i="1"/>
  <c r="AB40" i="1"/>
  <c r="AB33" i="1"/>
  <c r="AB10" i="1"/>
  <c r="AB25" i="1"/>
  <c r="AB71" i="1"/>
  <c r="AB80" i="1"/>
  <c r="AT135" i="1"/>
  <c r="AV135" i="1" s="1"/>
  <c r="AT164" i="1"/>
  <c r="AV164" i="1" s="1"/>
  <c r="AP184" i="1"/>
  <c r="AT166" i="1"/>
  <c r="AV166" i="1" s="1"/>
  <c r="AP123" i="1"/>
  <c r="AB21" i="1"/>
  <c r="AB7" i="1"/>
  <c r="AB55" i="1"/>
  <c r="AB50" i="1"/>
  <c r="AB67" i="1"/>
  <c r="AD4" i="1"/>
  <c r="AD276" i="1" s="1"/>
  <c r="AE80" i="1"/>
  <c r="AE54" i="1"/>
  <c r="AE23" i="1"/>
  <c r="AE43" i="1"/>
  <c r="AE36" i="1"/>
  <c r="AE47" i="1"/>
  <c r="AE56" i="1"/>
  <c r="AE69" i="1"/>
  <c r="AE73" i="1"/>
  <c r="AE71" i="1"/>
  <c r="AE90" i="1"/>
  <c r="AE96" i="1"/>
  <c r="AE111" i="1"/>
  <c r="AE95" i="1"/>
  <c r="AE121" i="1"/>
  <c r="AB23" i="1"/>
  <c r="AT261" i="1"/>
  <c r="AV261" i="1" s="1"/>
  <c r="AP261" i="1"/>
  <c r="AT143" i="1"/>
  <c r="AV143" i="1" s="1"/>
  <c r="AB57" i="1"/>
  <c r="AB22" i="1"/>
  <c r="AB6" i="1"/>
  <c r="AB8" i="1"/>
  <c r="AB74" i="1"/>
  <c r="AB83" i="1"/>
  <c r="AB77" i="1"/>
  <c r="AB46" i="1"/>
  <c r="AB26" i="1"/>
  <c r="AB44" i="1"/>
  <c r="AB60" i="1"/>
  <c r="AB58" i="1"/>
  <c r="AB53" i="1"/>
  <c r="AB27" i="1"/>
  <c r="AB16" i="1"/>
  <c r="AB78" i="1"/>
  <c r="AB17" i="1"/>
  <c r="AB28" i="1"/>
  <c r="AB18" i="1"/>
  <c r="AB39" i="1"/>
  <c r="AB81" i="1"/>
  <c r="AB84" i="1"/>
  <c r="AB48" i="1"/>
  <c r="AB66" i="1"/>
  <c r="AB115" i="1"/>
  <c r="AB103" i="1"/>
  <c r="AB90" i="1"/>
  <c r="AB109" i="1"/>
  <c r="AB118" i="1"/>
  <c r="AB89" i="1"/>
  <c r="AB96" i="1"/>
  <c r="AB107" i="1"/>
  <c r="AB79" i="1"/>
  <c r="AB114" i="1"/>
  <c r="AB111" i="1"/>
  <c r="AB153" i="1"/>
  <c r="AB104" i="1"/>
  <c r="AB112" i="1"/>
  <c r="AB95" i="1"/>
  <c r="AB108" i="1"/>
  <c r="AB92" i="1"/>
  <c r="AB137" i="1"/>
  <c r="AB121" i="1"/>
  <c r="AP262" i="1"/>
  <c r="AT262" i="1"/>
  <c r="AV262" i="1" s="1"/>
  <c r="AH21" i="1"/>
  <c r="AH55" i="1"/>
  <c r="AH14" i="1"/>
  <c r="AH59" i="1"/>
  <c r="AH72" i="1"/>
  <c r="AH100" i="1"/>
  <c r="AC4" i="1"/>
  <c r="AC276" i="1" s="1"/>
  <c r="AV258" i="1"/>
  <c r="AE5" i="1"/>
  <c r="AE33" i="1"/>
  <c r="AE10" i="1"/>
  <c r="AE25" i="1"/>
  <c r="AE35" i="1"/>
  <c r="AE37" i="1"/>
  <c r="AE38" i="1"/>
  <c r="AE70" i="1"/>
  <c r="AE19" i="1"/>
  <c r="AE67" i="1"/>
  <c r="AE103" i="1"/>
  <c r="AE89" i="1"/>
  <c r="AE114" i="1"/>
  <c r="AE112" i="1"/>
  <c r="AE137" i="1"/>
  <c r="AT260" i="1"/>
  <c r="AV260" i="1" s="1"/>
  <c r="AP260" i="1"/>
  <c r="AF40" i="1"/>
  <c r="AF65" i="1"/>
  <c r="AF24" i="1"/>
  <c r="AF12" i="1"/>
  <c r="AF77" i="1"/>
  <c r="AF60" i="1"/>
  <c r="AF16" i="1"/>
  <c r="AF63" i="1"/>
  <c r="AF48" i="1"/>
  <c r="AF30" i="1"/>
  <c r="AF128" i="1"/>
  <c r="AF93" i="1"/>
  <c r="AF102" i="1"/>
  <c r="AF113" i="1"/>
  <c r="AF85" i="1"/>
  <c r="AG32" i="1"/>
  <c r="AG62" i="1"/>
  <c r="AG64" i="1"/>
  <c r="AG34" i="1"/>
  <c r="AG76" i="1"/>
  <c r="AG44" i="1"/>
  <c r="AG27" i="1"/>
  <c r="AG28" i="1"/>
  <c r="AG84" i="1"/>
  <c r="AG29" i="1"/>
  <c r="AG94" i="1"/>
  <c r="AG117" i="1"/>
  <c r="AG88" i="1"/>
  <c r="AG98" i="1"/>
  <c r="AG97" i="1"/>
  <c r="AH109" i="1"/>
  <c r="AH107" i="1"/>
  <c r="AH153" i="1"/>
  <c r="AH108" i="1"/>
  <c r="AI40" i="1"/>
  <c r="AI65" i="1"/>
  <c r="AI24" i="1"/>
  <c r="AI12" i="1"/>
  <c r="AI36" i="1"/>
  <c r="AI47" i="1"/>
  <c r="AI56" i="1"/>
  <c r="AI69" i="1"/>
  <c r="AI73" i="1"/>
  <c r="AI29" i="1"/>
  <c r="AI94" i="1"/>
  <c r="AI117" i="1"/>
  <c r="AI111" i="1"/>
  <c r="AC301" i="8"/>
  <c r="AB301" i="1"/>
  <c r="AQ299" i="8"/>
  <c r="AU299" i="8"/>
  <c r="AW299" i="8" s="1"/>
  <c r="AQ44" i="8"/>
  <c r="AU44" i="8"/>
  <c r="AW44" i="8" s="1"/>
  <c r="AQ186" i="8"/>
  <c r="AU186" i="8"/>
  <c r="AW186" i="8" s="1"/>
  <c r="AQ106" i="8"/>
  <c r="AU106" i="8"/>
  <c r="AW106" i="8" s="1"/>
  <c r="AU169" i="8"/>
  <c r="AW169" i="8" s="1"/>
  <c r="AQ169" i="8"/>
  <c r="AU72" i="8"/>
  <c r="AW72" i="8" s="1"/>
  <c r="AQ72" i="8"/>
  <c r="AQ157" i="8"/>
  <c r="AU157" i="8"/>
  <c r="AW157" i="8" s="1"/>
  <c r="AQ35" i="8"/>
  <c r="AU35" i="8"/>
  <c r="AW35" i="8" s="1"/>
  <c r="AQ47" i="8"/>
  <c r="AU47" i="8"/>
  <c r="AW47" i="8" s="1"/>
  <c r="AQ48" i="8"/>
  <c r="AU48" i="8"/>
  <c r="AW48" i="8" s="1"/>
  <c r="AU85" i="8"/>
  <c r="AW85" i="8" s="1"/>
  <c r="AQ85" i="8"/>
  <c r="AQ253" i="8"/>
  <c r="AU253" i="8"/>
  <c r="AW253" i="8" s="1"/>
  <c r="AQ73" i="8"/>
  <c r="AU73" i="8"/>
  <c r="AW73" i="8" s="1"/>
  <c r="AU69" i="8"/>
  <c r="AW69" i="8" s="1"/>
  <c r="AQ69" i="8"/>
  <c r="AU74" i="8"/>
  <c r="AW74" i="8" s="1"/>
  <c r="AQ74" i="8"/>
  <c r="AQ210" i="8"/>
  <c r="AU210" i="8"/>
  <c r="AW210" i="8" s="1"/>
  <c r="AU211" i="8"/>
  <c r="AW211" i="8" s="1"/>
  <c r="AQ211" i="8"/>
  <c r="AQ131" i="8"/>
  <c r="AU131" i="8"/>
  <c r="AW131" i="8" s="1"/>
  <c r="AD272" i="8"/>
  <c r="AD273" i="8"/>
  <c r="AD275" i="8" s="1"/>
  <c r="AE21" i="1"/>
  <c r="AE7" i="1"/>
  <c r="AE55" i="1"/>
  <c r="AE50" i="1"/>
  <c r="AE14" i="1"/>
  <c r="AE51" i="1"/>
  <c r="AE59" i="1"/>
  <c r="AE78" i="1"/>
  <c r="AE72" i="1"/>
  <c r="AE49" i="1"/>
  <c r="AE115" i="1"/>
  <c r="AE118" i="1"/>
  <c r="AE79" i="1"/>
  <c r="AE104" i="1"/>
  <c r="AE92" i="1"/>
  <c r="AT259" i="1"/>
  <c r="AV259" i="1" s="1"/>
  <c r="AP259" i="1"/>
  <c r="AF32" i="1"/>
  <c r="AF62" i="1"/>
  <c r="AF64" i="1"/>
  <c r="AF34" i="1"/>
  <c r="AF76" i="1"/>
  <c r="AF44" i="1"/>
  <c r="AF27" i="1"/>
  <c r="AF28" i="1"/>
  <c r="AF84" i="1"/>
  <c r="AF29" i="1"/>
  <c r="AF94" i="1"/>
  <c r="AF117" i="1"/>
  <c r="AF88" i="1"/>
  <c r="AF98" i="1"/>
  <c r="AF97" i="1"/>
  <c r="AG22" i="1"/>
  <c r="AG8" i="1"/>
  <c r="AG41" i="1"/>
  <c r="AG42" i="1"/>
  <c r="AG45" i="1"/>
  <c r="AG26" i="1"/>
  <c r="AG53" i="1"/>
  <c r="AG17" i="1"/>
  <c r="AG81" i="1"/>
  <c r="AG52" i="1"/>
  <c r="AG106" i="1"/>
  <c r="AG91" i="1"/>
  <c r="AG105" i="1"/>
  <c r="AG116" i="1"/>
  <c r="AG100" i="1"/>
  <c r="AH7" i="1"/>
  <c r="AH50" i="1"/>
  <c r="AH51" i="1"/>
  <c r="AH78" i="1"/>
  <c r="AH49" i="1"/>
  <c r="AQ285" i="8"/>
  <c r="AU285" i="8"/>
  <c r="AW285" i="8" s="1"/>
  <c r="AU77" i="8"/>
  <c r="AW77" i="8" s="1"/>
  <c r="AQ77" i="8"/>
  <c r="AQ71" i="8"/>
  <c r="AU71" i="8"/>
  <c r="AW71" i="8" s="1"/>
  <c r="AQ235" i="8"/>
  <c r="AU235" i="8"/>
  <c r="AW235" i="8" s="1"/>
  <c r="AQ217" i="8"/>
  <c r="AU217" i="8"/>
  <c r="AW217" i="8" s="1"/>
  <c r="AQ63" i="8"/>
  <c r="AU63" i="8"/>
  <c r="AW63" i="8" s="1"/>
  <c r="AQ55" i="8"/>
  <c r="AU55" i="8"/>
  <c r="AW55" i="8" s="1"/>
  <c r="AQ259" i="8"/>
  <c r="AU259" i="8"/>
  <c r="AW259" i="8" s="1"/>
  <c r="AQ236" i="8"/>
  <c r="AU236" i="8"/>
  <c r="AW236" i="8" s="1"/>
  <c r="AQ93" i="8"/>
  <c r="AU93" i="8"/>
  <c r="AW93" i="8" s="1"/>
  <c r="AQ84" i="8"/>
  <c r="AU84" i="8"/>
  <c r="AW84" i="8" s="1"/>
  <c r="AQ230" i="8"/>
  <c r="AU230" i="8"/>
  <c r="AW230" i="8" s="1"/>
  <c r="AU9" i="8"/>
  <c r="AW9" i="8" s="1"/>
  <c r="AQ9" i="8"/>
  <c r="AU102" i="8"/>
  <c r="AW102" i="8" s="1"/>
  <c r="AQ102" i="8"/>
  <c r="AQ158" i="8"/>
  <c r="AU158" i="8"/>
  <c r="AW158" i="8" s="1"/>
  <c r="AU224" i="8"/>
  <c r="AW224" i="8" s="1"/>
  <c r="AQ224" i="8"/>
  <c r="AQ83" i="8"/>
  <c r="AU83" i="8"/>
  <c r="AW83" i="8" s="1"/>
  <c r="AU153" i="8"/>
  <c r="AW153" i="8" s="1"/>
  <c r="AQ153" i="8"/>
  <c r="AE31" i="1"/>
  <c r="AE6" i="1"/>
  <c r="AE74" i="1"/>
  <c r="AE83" i="1"/>
  <c r="AE13" i="1"/>
  <c r="AE75" i="1"/>
  <c r="AE15" i="1"/>
  <c r="AE61" i="1"/>
  <c r="AE18" i="1"/>
  <c r="AE20" i="1"/>
  <c r="AE87" i="1"/>
  <c r="AE109" i="1"/>
  <c r="AE107" i="1"/>
  <c r="AE153" i="1"/>
  <c r="AE108" i="1"/>
  <c r="AT271" i="1"/>
  <c r="AV271" i="1" s="1"/>
  <c r="AF22" i="1"/>
  <c r="AF8" i="1"/>
  <c r="AF41" i="1"/>
  <c r="AF42" i="1"/>
  <c r="AF45" i="1"/>
  <c r="AF26" i="1"/>
  <c r="AF53" i="1"/>
  <c r="AF17" i="1"/>
  <c r="AF81" i="1"/>
  <c r="AF52" i="1"/>
  <c r="AF106" i="1"/>
  <c r="AF91" i="1"/>
  <c r="AF105" i="1"/>
  <c r="AF116" i="1"/>
  <c r="AF100" i="1"/>
  <c r="AP295" i="1"/>
  <c r="AT295" i="1"/>
  <c r="AV295" i="1" s="1"/>
  <c r="AG57" i="1"/>
  <c r="AG82" i="1"/>
  <c r="AG9" i="1"/>
  <c r="AG11" i="1"/>
  <c r="AG68" i="1"/>
  <c r="AG46" i="1"/>
  <c r="AG58" i="1"/>
  <c r="AG101" i="1"/>
  <c r="AG39" i="1"/>
  <c r="AG66" i="1"/>
  <c r="AG86" i="1"/>
  <c r="AG152" i="1"/>
  <c r="AG99" i="1"/>
  <c r="AG122" i="1"/>
  <c r="AG110" i="1"/>
  <c r="AH80" i="1"/>
  <c r="AH54" i="1"/>
  <c r="AH23" i="1"/>
  <c r="AH43" i="1"/>
  <c r="AH36" i="1"/>
  <c r="AH47" i="1"/>
  <c r="AH56" i="1"/>
  <c r="AH69" i="1"/>
  <c r="AH73" i="1"/>
  <c r="AH71" i="1"/>
  <c r="AH90" i="1"/>
  <c r="AH96" i="1"/>
  <c r="AH111" i="1"/>
  <c r="AH95" i="1"/>
  <c r="AH85" i="1"/>
  <c r="AI5" i="1"/>
  <c r="AI62" i="1"/>
  <c r="AI64" i="1"/>
  <c r="AI34" i="1"/>
  <c r="AI35" i="1"/>
  <c r="AI37" i="1"/>
  <c r="AI38" i="1"/>
  <c r="AI70" i="1"/>
  <c r="AI19" i="1"/>
  <c r="AI52" i="1"/>
  <c r="AI106" i="1"/>
  <c r="AI91" i="1"/>
  <c r="AI156" i="1"/>
  <c r="AI98" i="1"/>
  <c r="AQ281" i="8"/>
  <c r="AU281" i="8"/>
  <c r="AW281" i="8" s="1"/>
  <c r="AQ303" i="8"/>
  <c r="AU303" i="8"/>
  <c r="AW303" i="8" s="1"/>
  <c r="AQ172" i="8"/>
  <c r="AU172" i="8"/>
  <c r="AW172" i="8" s="1"/>
  <c r="AQ170" i="8"/>
  <c r="AU170" i="8"/>
  <c r="AW170" i="8" s="1"/>
  <c r="AQ166" i="8"/>
  <c r="AU166" i="8"/>
  <c r="AW166" i="8" s="1"/>
  <c r="AQ156" i="8"/>
  <c r="AU156" i="8"/>
  <c r="AW156" i="8" s="1"/>
  <c r="AQ154" i="8"/>
  <c r="AU154" i="8"/>
  <c r="AW154" i="8" s="1"/>
  <c r="AU68" i="8"/>
  <c r="AW68" i="8" s="1"/>
  <c r="AQ68" i="8"/>
  <c r="AQ238" i="8"/>
  <c r="AU238" i="8"/>
  <c r="AW238" i="8" s="1"/>
  <c r="AQ29" i="8"/>
  <c r="AU29" i="8"/>
  <c r="AW29" i="8" s="1"/>
  <c r="AU98" i="8"/>
  <c r="AW98" i="8" s="1"/>
  <c r="AQ98" i="8"/>
  <c r="AU267" i="8"/>
  <c r="AW267" i="8" s="1"/>
  <c r="AQ267" i="8"/>
  <c r="AU45" i="8"/>
  <c r="AW45" i="8" s="1"/>
  <c r="AQ45" i="8"/>
  <c r="AQ193" i="8"/>
  <c r="AU193" i="8"/>
  <c r="AW193" i="8" s="1"/>
  <c r="AQ75" i="8"/>
  <c r="AU75" i="8"/>
  <c r="AW75" i="8" s="1"/>
  <c r="AQ122" i="8"/>
  <c r="AU122" i="8"/>
  <c r="AW122" i="8" s="1"/>
  <c r="AQ130" i="8"/>
  <c r="AU130" i="8"/>
  <c r="AW130" i="8" s="1"/>
  <c r="AH103" i="1"/>
  <c r="AH89" i="1"/>
  <c r="AH114" i="1"/>
  <c r="AH112" i="1"/>
  <c r="AI21" i="1"/>
  <c r="AI8" i="1"/>
  <c r="AI41" i="1"/>
  <c r="AI42" i="1"/>
  <c r="AI88" i="1"/>
  <c r="AI51" i="1"/>
  <c r="AI59" i="1"/>
  <c r="AI78" i="1"/>
  <c r="AI72" i="1"/>
  <c r="AI66" i="1"/>
  <c r="AI86" i="1"/>
  <c r="AI152" i="1"/>
  <c r="AI99" i="1"/>
  <c r="AI104" i="1"/>
  <c r="D10" i="6"/>
  <c r="AU300" i="8"/>
  <c r="AW300" i="8" s="1"/>
  <c r="AQ300" i="8"/>
  <c r="AQ215" i="8"/>
  <c r="AU215" i="8"/>
  <c r="AW215" i="8" s="1"/>
  <c r="AQ8" i="8"/>
  <c r="AU8" i="8"/>
  <c r="AW8" i="8" s="1"/>
  <c r="AQ160" i="8"/>
  <c r="AU160" i="8"/>
  <c r="AW160" i="8" s="1"/>
  <c r="AQ80" i="8"/>
  <c r="AU80" i="8"/>
  <c r="AW80" i="8" s="1"/>
  <c r="AQ70" i="8"/>
  <c r="AU70" i="8"/>
  <c r="AW70" i="8" s="1"/>
  <c r="AU231" i="8"/>
  <c r="AW231" i="8" s="1"/>
  <c r="AQ231" i="8"/>
  <c r="AU81" i="8"/>
  <c r="AW81" i="8" s="1"/>
  <c r="AQ81" i="8"/>
  <c r="AQ155" i="8"/>
  <c r="AU155" i="8"/>
  <c r="AW155" i="8" s="1"/>
  <c r="AQ114" i="8"/>
  <c r="AU114" i="8"/>
  <c r="AW114" i="8" s="1"/>
  <c r="AQ262" i="8"/>
  <c r="AU262" i="8"/>
  <c r="AW262" i="8" s="1"/>
  <c r="AU86" i="8"/>
  <c r="AW86" i="8" s="1"/>
  <c r="AQ86" i="8"/>
  <c r="AQ31" i="8"/>
  <c r="AU31" i="8"/>
  <c r="AW31" i="8" s="1"/>
  <c r="AQ188" i="8"/>
  <c r="AU188" i="8"/>
  <c r="AW188" i="8" s="1"/>
  <c r="AQ117" i="8"/>
  <c r="AU117" i="8"/>
  <c r="AW117" i="8" s="1"/>
  <c r="AQ13" i="8"/>
  <c r="AU13" i="8"/>
  <c r="AW13" i="8" s="1"/>
  <c r="AQ240" i="8"/>
  <c r="AU240" i="8"/>
  <c r="AW240" i="8" s="1"/>
  <c r="AQ109" i="8"/>
  <c r="AU109" i="8"/>
  <c r="AW109" i="8" s="1"/>
  <c r="AE273" i="8"/>
  <c r="AE275" i="8" s="1"/>
  <c r="AE272" i="8"/>
  <c r="AH115" i="1"/>
  <c r="AH118" i="1"/>
  <c r="AH79" i="1"/>
  <c r="AH104" i="1"/>
  <c r="AI31" i="1"/>
  <c r="AI82" i="1"/>
  <c r="AI9" i="1"/>
  <c r="AI11" i="1"/>
  <c r="AI68" i="1"/>
  <c r="AI75" i="1"/>
  <c r="AI15" i="1"/>
  <c r="AI61" i="1"/>
  <c r="AI18" i="1"/>
  <c r="AI137" i="1"/>
  <c r="AI87" i="1"/>
  <c r="AI128" i="1"/>
  <c r="AI93" i="1"/>
  <c r="AI153" i="1"/>
  <c r="AK273" i="8"/>
  <c r="AK275" i="8" s="1"/>
  <c r="AK272" i="8"/>
  <c r="AL272" i="8"/>
  <c r="AL273" i="8"/>
  <c r="AL275" i="8" s="1"/>
  <c r="AL27" i="1"/>
  <c r="AL28" i="1"/>
  <c r="AL84" i="1"/>
  <c r="AL67" i="1"/>
  <c r="AN57" i="1"/>
  <c r="AN32" i="1"/>
  <c r="AN7" i="1"/>
  <c r="AN54" i="1"/>
  <c r="AN55" i="1"/>
  <c r="AN23" i="1"/>
  <c r="AN25" i="1"/>
  <c r="AN13" i="1"/>
  <c r="AN46" i="1"/>
  <c r="AN58" i="1"/>
  <c r="AN78" i="1"/>
  <c r="AN39" i="1"/>
  <c r="AN52" i="1"/>
  <c r="AN30" i="1"/>
  <c r="AN112" i="1"/>
  <c r="AN113" i="1"/>
  <c r="AT289" i="1"/>
  <c r="AV289" i="1" s="1"/>
  <c r="AP289" i="1"/>
  <c r="AJ57" i="1"/>
  <c r="AJ22" i="1"/>
  <c r="AJ32" i="1"/>
  <c r="AJ6" i="1"/>
  <c r="AJ7" i="1"/>
  <c r="AJ33" i="1"/>
  <c r="AJ54" i="1"/>
  <c r="AJ74" i="1"/>
  <c r="AJ55" i="1"/>
  <c r="AJ41" i="1"/>
  <c r="AJ23" i="1"/>
  <c r="AJ34" i="1"/>
  <c r="AJ25" i="1"/>
  <c r="AJ83" i="1"/>
  <c r="AJ45" i="1"/>
  <c r="AJ43" i="1"/>
  <c r="AJ13" i="1"/>
  <c r="AJ14" i="1"/>
  <c r="AJ76" i="1"/>
  <c r="AJ77" i="1"/>
  <c r="AJ46" i="1"/>
  <c r="AJ26" i="1"/>
  <c r="AJ44" i="1"/>
  <c r="AJ60" i="1"/>
  <c r="AJ58" i="1"/>
  <c r="AJ53" i="1"/>
  <c r="AJ27" i="1"/>
  <c r="AJ16" i="1"/>
  <c r="AJ78" i="1"/>
  <c r="AJ17" i="1"/>
  <c r="AJ28" i="1"/>
  <c r="AJ18" i="1"/>
  <c r="AJ39" i="1"/>
  <c r="AJ81" i="1"/>
  <c r="AJ84" i="1"/>
  <c r="AJ48" i="1"/>
  <c r="AJ20" i="1"/>
  <c r="AJ49" i="1"/>
  <c r="AJ67" i="1"/>
  <c r="AJ30" i="1"/>
  <c r="AJ87" i="1"/>
  <c r="AJ86" i="1"/>
  <c r="AJ106" i="1"/>
  <c r="AJ94" i="1"/>
  <c r="AJ128" i="1"/>
  <c r="AJ152" i="1"/>
  <c r="AJ91" i="1"/>
  <c r="AJ89" i="1"/>
  <c r="AJ93" i="1"/>
  <c r="AJ96" i="1"/>
  <c r="AJ114" i="1"/>
  <c r="AJ111" i="1"/>
  <c r="AJ122" i="1"/>
  <c r="AJ112" i="1"/>
  <c r="AJ95" i="1"/>
  <c r="AJ108" i="1"/>
  <c r="AJ92" i="1"/>
  <c r="AJ120" i="1"/>
  <c r="AJ121" i="1"/>
  <c r="AJ71" i="1"/>
  <c r="AK57" i="1"/>
  <c r="AK22" i="1"/>
  <c r="AK32" i="1"/>
  <c r="AK6" i="1"/>
  <c r="AK7" i="1"/>
  <c r="AK33" i="1"/>
  <c r="AK54" i="1"/>
  <c r="AK74" i="1"/>
  <c r="AK55" i="1"/>
  <c r="AK41" i="1"/>
  <c r="AK23" i="1"/>
  <c r="AK34" i="1"/>
  <c r="AK25" i="1"/>
  <c r="AK83" i="1"/>
  <c r="AK45" i="1"/>
  <c r="AK43" i="1"/>
  <c r="AK13" i="1"/>
  <c r="AK14" i="1"/>
  <c r="AK76" i="1"/>
  <c r="AK77" i="1"/>
  <c r="AK46" i="1"/>
  <c r="AK26" i="1"/>
  <c r="AK44" i="1"/>
  <c r="AK60" i="1"/>
  <c r="AK58" i="1"/>
  <c r="AK53" i="1"/>
  <c r="AK27" i="1"/>
  <c r="AK16" i="1"/>
  <c r="AK78" i="1"/>
  <c r="AK17" i="1"/>
  <c r="AK28" i="1"/>
  <c r="AK18" i="1"/>
  <c r="AK39" i="1"/>
  <c r="AK81" i="1"/>
  <c r="AK84" i="1"/>
  <c r="AK48" i="1"/>
  <c r="AK20" i="1"/>
  <c r="AK49" i="1"/>
  <c r="AK67" i="1"/>
  <c r="AK30" i="1"/>
  <c r="AK87" i="1"/>
  <c r="AK86" i="1"/>
  <c r="AK106" i="1"/>
  <c r="AK94" i="1"/>
  <c r="AK128" i="1"/>
  <c r="AK152" i="1"/>
  <c r="AK91" i="1"/>
  <c r="AK89" i="1"/>
  <c r="AK93" i="1"/>
  <c r="AK96" i="1"/>
  <c r="AK114" i="1"/>
  <c r="AK111" i="1"/>
  <c r="AK122" i="1"/>
  <c r="AK112" i="1"/>
  <c r="AK95" i="1"/>
  <c r="AK108" i="1"/>
  <c r="AK92" i="1"/>
  <c r="AK120" i="1"/>
  <c r="AK121" i="1"/>
  <c r="AK71" i="1"/>
  <c r="AL22" i="1"/>
  <c r="AL6" i="1"/>
  <c r="AL33" i="1"/>
  <c r="AL74" i="1"/>
  <c r="AL41" i="1"/>
  <c r="AL34" i="1"/>
  <c r="AL83" i="1"/>
  <c r="AL43" i="1"/>
  <c r="AL14" i="1"/>
  <c r="AL77" i="1"/>
  <c r="AL26" i="1"/>
  <c r="AL60" i="1"/>
  <c r="AL53" i="1"/>
  <c r="AL17" i="1"/>
  <c r="AL81" i="1"/>
  <c r="AL49" i="1"/>
  <c r="AP266" i="1"/>
  <c r="AT266" i="1"/>
  <c r="AV266" i="1" s="1"/>
  <c r="AM22" i="1"/>
  <c r="AM6" i="1"/>
  <c r="AM33" i="1"/>
  <c r="AM74" i="1"/>
  <c r="AM41" i="1"/>
  <c r="AM34" i="1"/>
  <c r="AM83" i="1"/>
  <c r="AM43" i="1"/>
  <c r="AM14" i="1"/>
  <c r="AM77" i="1"/>
  <c r="AM26" i="1"/>
  <c r="AM60" i="1"/>
  <c r="AM53" i="1"/>
  <c r="AM16" i="1"/>
  <c r="AM17" i="1"/>
  <c r="AM18" i="1"/>
  <c r="AM81" i="1"/>
  <c r="AM48" i="1"/>
  <c r="AM49" i="1"/>
  <c r="AM30" i="1"/>
  <c r="AM87" i="1"/>
  <c r="AM106" i="1"/>
  <c r="AM128" i="1"/>
  <c r="AM91" i="1"/>
  <c r="AM93" i="1"/>
  <c r="AM102" i="1"/>
  <c r="AM104" i="1"/>
  <c r="AM113" i="1"/>
  <c r="AM100" i="1"/>
  <c r="AM85" i="1"/>
  <c r="AN43" i="1"/>
  <c r="AN77" i="1"/>
  <c r="AN60" i="1"/>
  <c r="AN16" i="1"/>
  <c r="AN18" i="1"/>
  <c r="AN48" i="1"/>
  <c r="AN96" i="1"/>
  <c r="AN102" i="1"/>
  <c r="AH57" i="1"/>
  <c r="AH22" i="1"/>
  <c r="AH32" i="1"/>
  <c r="AH40" i="1"/>
  <c r="AH82" i="1"/>
  <c r="AH8" i="1"/>
  <c r="AH62" i="1"/>
  <c r="AH65" i="1"/>
  <c r="AH9" i="1"/>
  <c r="AH41" i="1"/>
  <c r="AH64" i="1"/>
  <c r="AH24" i="1"/>
  <c r="AH11" i="1"/>
  <c r="AH42" i="1"/>
  <c r="AH34" i="1"/>
  <c r="AH12" i="1"/>
  <c r="AH68" i="1"/>
  <c r="AH45" i="1"/>
  <c r="AH76" i="1"/>
  <c r="AH77" i="1"/>
  <c r="AH46" i="1"/>
  <c r="AH26" i="1"/>
  <c r="AH44" i="1"/>
  <c r="AH60" i="1"/>
  <c r="AH58" i="1"/>
  <c r="AH53" i="1"/>
  <c r="AH27" i="1"/>
  <c r="AH16" i="1"/>
  <c r="AH101" i="1"/>
  <c r="AH17" i="1"/>
  <c r="AH28" i="1"/>
  <c r="AH63" i="1"/>
  <c r="AH39" i="1"/>
  <c r="AH81" i="1"/>
  <c r="AH84" i="1"/>
  <c r="AH48" i="1"/>
  <c r="AH66" i="1"/>
  <c r="AH52" i="1"/>
  <c r="AH29" i="1"/>
  <c r="AH30" i="1"/>
  <c r="AH86" i="1"/>
  <c r="AH92" i="1"/>
  <c r="AH137" i="1"/>
  <c r="AH121" i="1"/>
  <c r="AL78" i="1"/>
  <c r="AL39" i="1"/>
  <c r="AL20" i="1"/>
  <c r="AN22" i="1"/>
  <c r="AN6" i="1"/>
  <c r="AN33" i="1"/>
  <c r="AN74" i="1"/>
  <c r="AN41" i="1"/>
  <c r="AN34" i="1"/>
  <c r="AN45" i="1"/>
  <c r="AN76" i="1"/>
  <c r="AN44" i="1"/>
  <c r="AN27" i="1"/>
  <c r="AN28" i="1"/>
  <c r="AN84" i="1"/>
  <c r="AN109" i="1"/>
  <c r="AN91" i="1"/>
  <c r="AP267" i="1"/>
  <c r="AT267" i="1"/>
  <c r="AV267" i="1" s="1"/>
  <c r="AI113" i="1"/>
  <c r="AI110" i="1"/>
  <c r="AI100" i="1"/>
  <c r="AI121" i="1"/>
  <c r="AI85" i="1"/>
  <c r="AL57" i="1"/>
  <c r="AL32" i="1"/>
  <c r="AL7" i="1"/>
  <c r="AL54" i="1"/>
  <c r="AL55" i="1"/>
  <c r="AL23" i="1"/>
  <c r="AL25" i="1"/>
  <c r="AL45" i="1"/>
  <c r="AL13" i="1"/>
  <c r="AL76" i="1"/>
  <c r="AL46" i="1"/>
  <c r="AL44" i="1"/>
  <c r="AL58" i="1"/>
  <c r="AL16" i="1"/>
  <c r="AL18" i="1"/>
  <c r="AL48" i="1"/>
  <c r="AL30" i="1"/>
  <c r="AM57" i="1"/>
  <c r="AM32" i="1"/>
  <c r="AM7" i="1"/>
  <c r="AM54" i="1"/>
  <c r="AM55" i="1"/>
  <c r="AM23" i="1"/>
  <c r="AM25" i="1"/>
  <c r="AM45" i="1"/>
  <c r="AM13" i="1"/>
  <c r="AM76" i="1"/>
  <c r="AM46" i="1"/>
  <c r="AM44" i="1"/>
  <c r="AM58" i="1"/>
  <c r="AM27" i="1"/>
  <c r="AM78" i="1"/>
  <c r="AM28" i="1"/>
  <c r="AM39" i="1"/>
  <c r="AM84" i="1"/>
  <c r="AM20" i="1"/>
  <c r="AM67" i="1"/>
  <c r="AM176" i="1"/>
  <c r="AM80" i="1"/>
  <c r="AM94" i="1"/>
  <c r="AM152" i="1"/>
  <c r="AM89" i="1"/>
  <c r="AM99" i="1"/>
  <c r="AM153" i="1"/>
  <c r="AM98" i="1"/>
  <c r="AM110" i="1"/>
  <c r="AM97" i="1"/>
  <c r="AN83" i="1"/>
  <c r="AN14" i="1"/>
  <c r="AN26" i="1"/>
  <c r="AN53" i="1"/>
  <c r="AN17" i="1"/>
  <c r="AN81" i="1"/>
  <c r="AN125" i="1"/>
  <c r="AN106" i="1"/>
  <c r="AN120" i="1"/>
  <c r="AN85" i="1"/>
  <c r="AL31" i="1"/>
  <c r="AL21" i="1"/>
  <c r="AL5" i="1"/>
  <c r="AL40" i="1"/>
  <c r="AL82" i="1"/>
  <c r="AL8" i="1"/>
  <c r="AL62" i="1"/>
  <c r="AL65" i="1"/>
  <c r="AL9" i="1"/>
  <c r="AL10" i="1"/>
  <c r="AL11" i="1"/>
  <c r="AL64" i="1"/>
  <c r="AL42" i="1"/>
  <c r="AL50" i="1"/>
  <c r="AL24" i="1"/>
  <c r="AL35" i="1"/>
  <c r="AL12" i="1"/>
  <c r="AL68" i="1"/>
  <c r="AL88" i="1"/>
  <c r="AL36" i="1"/>
  <c r="AL75" i="1"/>
  <c r="AL51" i="1"/>
  <c r="AL37" i="1"/>
  <c r="AL47" i="1"/>
  <c r="AL15" i="1"/>
  <c r="AL59" i="1"/>
  <c r="AM31" i="1"/>
  <c r="AM21" i="1"/>
  <c r="AM5" i="1"/>
  <c r="AM40" i="1"/>
  <c r="AM82" i="1"/>
  <c r="AM8" i="1"/>
  <c r="AM62" i="1"/>
  <c r="AM65" i="1"/>
  <c r="AM9" i="1"/>
  <c r="AM10" i="1"/>
  <c r="AM11" i="1"/>
  <c r="AM64" i="1"/>
  <c r="AM42" i="1"/>
  <c r="AM50" i="1"/>
  <c r="AM24" i="1"/>
  <c r="AM35" i="1"/>
  <c r="AM12" i="1"/>
  <c r="AM68" i="1"/>
  <c r="AM88" i="1"/>
  <c r="AM36" i="1"/>
  <c r="AM75" i="1"/>
  <c r="AM51" i="1"/>
  <c r="AM37" i="1"/>
  <c r="AM47" i="1"/>
  <c r="AM15" i="1"/>
  <c r="AM59" i="1"/>
  <c r="AM38" i="1"/>
  <c r="AM56" i="1"/>
  <c r="AM61" i="1"/>
  <c r="AM101" i="1"/>
  <c r="AM70" i="1"/>
  <c r="AM63" i="1"/>
  <c r="AM69" i="1"/>
  <c r="AM72" i="1"/>
  <c r="AM19" i="1"/>
  <c r="AM73" i="1"/>
  <c r="AM137" i="1"/>
  <c r="AM66" i="1"/>
  <c r="AM52" i="1"/>
  <c r="AM29" i="1"/>
  <c r="AM156" i="1"/>
  <c r="AM171" i="1"/>
  <c r="AM125" i="1"/>
  <c r="AM86" i="1"/>
  <c r="AM103" i="1"/>
  <c r="AM90" i="1"/>
  <c r="AM109" i="1"/>
  <c r="AM118" i="1"/>
  <c r="AM117" i="1"/>
  <c r="AM107" i="1"/>
  <c r="AM96" i="1"/>
  <c r="AM114" i="1"/>
  <c r="AM111" i="1"/>
  <c r="AM122" i="1"/>
  <c r="AM112" i="1"/>
  <c r="AM95" i="1"/>
  <c r="AM108" i="1"/>
  <c r="AM92" i="1"/>
  <c r="AM120" i="1"/>
  <c r="AM121" i="1"/>
  <c r="AN31" i="1"/>
  <c r="AN21" i="1"/>
  <c r="AN5" i="1"/>
  <c r="AN40" i="1"/>
  <c r="AN82" i="1"/>
  <c r="AN8" i="1"/>
  <c r="AN62" i="1"/>
  <c r="AN65" i="1"/>
  <c r="AN9" i="1"/>
  <c r="AN10" i="1"/>
  <c r="AN11" i="1"/>
  <c r="AN64" i="1"/>
  <c r="AN42" i="1"/>
  <c r="AN67" i="1"/>
  <c r="AN80" i="1"/>
  <c r="AN152" i="1"/>
  <c r="AN99" i="1"/>
  <c r="AN98" i="1"/>
  <c r="AN97" i="1"/>
  <c r="AO31" i="1"/>
  <c r="AO5" i="1"/>
  <c r="AO82" i="1"/>
  <c r="AO62" i="1"/>
  <c r="AO9" i="1"/>
  <c r="AO11" i="1"/>
  <c r="AO42" i="1"/>
  <c r="AO24" i="1"/>
  <c r="AO12" i="1"/>
  <c r="AO88" i="1"/>
  <c r="AO75" i="1"/>
  <c r="AO37" i="1"/>
  <c r="AO15" i="1"/>
  <c r="AO38" i="1"/>
  <c r="AO61" i="1"/>
  <c r="AO70" i="1"/>
  <c r="AO69" i="1"/>
  <c r="AO19" i="1"/>
  <c r="AO137" i="1"/>
  <c r="AO52" i="1"/>
  <c r="AO156" i="1"/>
  <c r="AO125" i="1"/>
  <c r="AO103" i="1"/>
  <c r="AO109" i="1"/>
  <c r="AO117" i="1"/>
  <c r="AO96" i="1"/>
  <c r="AO111" i="1"/>
  <c r="AO112" i="1"/>
  <c r="AO108" i="1"/>
  <c r="AO120" i="1"/>
  <c r="AN49" i="1"/>
  <c r="AN87" i="1"/>
  <c r="AN128" i="1"/>
  <c r="AN93" i="1"/>
  <c r="AN104" i="1"/>
  <c r="AN100" i="1"/>
  <c r="AO57" i="1"/>
  <c r="AO32" i="1"/>
  <c r="AO7" i="1"/>
  <c r="AO54" i="1"/>
  <c r="AO55" i="1"/>
  <c r="AO23" i="1"/>
  <c r="AO25" i="1"/>
  <c r="AO45" i="1"/>
  <c r="AO13" i="1"/>
  <c r="AO76" i="1"/>
  <c r="AO46" i="1"/>
  <c r="AO44" i="1"/>
  <c r="AO58" i="1"/>
  <c r="AO27" i="1"/>
  <c r="AO78" i="1"/>
  <c r="AO28" i="1"/>
  <c r="AO39" i="1"/>
  <c r="AO84" i="1"/>
  <c r="AO20" i="1"/>
  <c r="AO67" i="1"/>
  <c r="AO176" i="1"/>
  <c r="AO80" i="1"/>
  <c r="AO94" i="1"/>
  <c r="AO152" i="1"/>
  <c r="AO89" i="1"/>
  <c r="AO99" i="1"/>
  <c r="AO153" i="1"/>
  <c r="AO98" i="1"/>
  <c r="AO110" i="1"/>
  <c r="AO97" i="1"/>
  <c r="AN20" i="1"/>
  <c r="AN176" i="1"/>
  <c r="AN94" i="1"/>
  <c r="AN89" i="1"/>
  <c r="AN153" i="1"/>
  <c r="AN110" i="1"/>
  <c r="AO21" i="1"/>
  <c r="AO40" i="1"/>
  <c r="AO8" i="1"/>
  <c r="AO65" i="1"/>
  <c r="AO10" i="1"/>
  <c r="AO64" i="1"/>
  <c r="AO50" i="1"/>
  <c r="AO35" i="1"/>
  <c r="AO68" i="1"/>
  <c r="AO36" i="1"/>
  <c r="AO51" i="1"/>
  <c r="AO47" i="1"/>
  <c r="AO59" i="1"/>
  <c r="AO56" i="1"/>
  <c r="AO101" i="1"/>
  <c r="AO63" i="1"/>
  <c r="AO72" i="1"/>
  <c r="AO73" i="1"/>
  <c r="AO66" i="1"/>
  <c r="AO29" i="1"/>
  <c r="AQ15" i="8"/>
  <c r="AO171" i="1"/>
  <c r="AO86" i="1"/>
  <c r="AO90" i="1"/>
  <c r="AO118" i="1"/>
  <c r="AO107" i="1"/>
  <c r="AO114" i="1"/>
  <c r="AO122" i="1"/>
  <c r="AO95" i="1"/>
  <c r="AO92" i="1"/>
  <c r="AO121" i="1"/>
  <c r="AO43" i="1"/>
  <c r="AO83" i="1"/>
  <c r="AO87" i="1"/>
  <c r="AO91" i="1"/>
  <c r="AO16" i="1"/>
  <c r="AO48" i="1"/>
  <c r="AO60" i="1"/>
  <c r="AO100" i="1"/>
  <c r="AO104" i="1"/>
  <c r="AO128" i="1"/>
  <c r="AO17" i="1"/>
  <c r="AO33" i="1"/>
  <c r="AO41" i="1"/>
  <c r="AO49" i="1"/>
  <c r="AO53" i="1"/>
  <c r="AO77" i="1"/>
  <c r="AO81" i="1"/>
  <c r="AO85" i="1"/>
  <c r="AO93" i="1"/>
  <c r="AO113" i="1"/>
  <c r="AO6" i="1"/>
  <c r="AO14" i="1"/>
  <c r="AO18" i="1"/>
  <c r="AO22" i="1"/>
  <c r="AO26" i="1"/>
  <c r="AO30" i="1"/>
  <c r="AO34" i="1"/>
  <c r="AO74" i="1"/>
  <c r="AO102" i="1"/>
  <c r="AO106" i="1"/>
  <c r="AU277" i="8"/>
  <c r="AW277" i="8" s="1"/>
  <c r="AU278" i="8"/>
  <c r="AW278" i="8" s="1"/>
  <c r="AU279" i="8"/>
  <c r="AW279" i="8" s="1"/>
  <c r="AU280" i="8"/>
  <c r="AW280" i="8" s="1"/>
  <c r="AU282" i="8"/>
  <c r="AW282" i="8" s="1"/>
  <c r="AU283" i="8"/>
  <c r="AW283" i="8" s="1"/>
  <c r="AU284" i="8"/>
  <c r="AW284" i="8" s="1"/>
  <c r="AU286" i="8"/>
  <c r="AW286" i="8" s="1"/>
  <c r="AU289" i="8"/>
  <c r="AW289" i="8" s="1"/>
  <c r="AU290" i="8"/>
  <c r="AW290" i="8" s="1"/>
  <c r="AU291" i="8"/>
  <c r="AW291" i="8" s="1"/>
  <c r="AU297" i="8"/>
  <c r="AW297" i="8" s="1"/>
  <c r="AU298" i="8"/>
  <c r="AW298" i="8" s="1"/>
  <c r="AQ292" i="8"/>
  <c r="AK4" i="1" l="1"/>
  <c r="AJ4" i="1"/>
  <c r="AH4" i="1"/>
  <c r="AP11" i="1"/>
  <c r="AP35" i="1"/>
  <c r="AP43" i="1"/>
  <c r="AT43" i="1"/>
  <c r="AV43" i="1" s="1"/>
  <c r="AT68" i="1"/>
  <c r="AV68" i="1" s="1"/>
  <c r="AP68" i="1"/>
  <c r="AP52" i="1"/>
  <c r="AT11" i="1"/>
  <c r="AV11" i="1" s="1"/>
  <c r="AQ228" i="8"/>
  <c r="AQ66" i="8"/>
  <c r="AH273" i="8"/>
  <c r="AH275" i="8" s="1"/>
  <c r="AU232" i="8"/>
  <c r="AW232" i="8" s="1"/>
  <c r="AU141" i="8"/>
  <c r="AW141" i="8" s="1"/>
  <c r="AQ270" i="8"/>
  <c r="AU205" i="8"/>
  <c r="AW205" i="8" s="1"/>
  <c r="AQ113" i="8"/>
  <c r="AQ124" i="8"/>
  <c r="AU179" i="8"/>
  <c r="AW179" i="8" s="1"/>
  <c r="AG273" i="8"/>
  <c r="AG275" i="8" s="1"/>
  <c r="AQ164" i="8"/>
  <c r="AN272" i="8"/>
  <c r="AM273" i="8"/>
  <c r="AM275" i="8" s="1"/>
  <c r="AO273" i="8"/>
  <c r="AO275" i="8" s="1"/>
  <c r="AN273" i="8"/>
  <c r="AN275" i="8" s="1"/>
  <c r="AM272" i="8"/>
  <c r="AQ37" i="8"/>
  <c r="AU89" i="8"/>
  <c r="AW89" i="8" s="1"/>
  <c r="AQ239" i="8"/>
  <c r="AQ49" i="8"/>
  <c r="AQ244" i="8"/>
  <c r="AU197" i="8"/>
  <c r="AW197" i="8" s="1"/>
  <c r="AU137" i="8"/>
  <c r="AW137" i="8" s="1"/>
  <c r="AQ96" i="8"/>
  <c r="AQ23" i="8"/>
  <c r="AU248" i="8"/>
  <c r="AW248" i="8" s="1"/>
  <c r="AQ204" i="8"/>
  <c r="AU152" i="8"/>
  <c r="AW152" i="8" s="1"/>
  <c r="AU249" i="8"/>
  <c r="AW249" i="8" s="1"/>
  <c r="AQ128" i="8"/>
  <c r="AQ50" i="8"/>
  <c r="AU138" i="8"/>
  <c r="AW138" i="8" s="1"/>
  <c r="AU56" i="8"/>
  <c r="AW56" i="8" s="1"/>
  <c r="AU190" i="8"/>
  <c r="AW190" i="8" s="1"/>
  <c r="AU27" i="8"/>
  <c r="AW27" i="8" s="1"/>
  <c r="AU22" i="8"/>
  <c r="AW22" i="8" s="1"/>
  <c r="AQ14" i="8"/>
  <c r="AU147" i="8"/>
  <c r="AW147" i="8" s="1"/>
  <c r="AU252" i="8"/>
  <c r="AW252" i="8" s="1"/>
  <c r="AQ58" i="8"/>
  <c r="AU174" i="8"/>
  <c r="AW174" i="8" s="1"/>
  <c r="AU189" i="8"/>
  <c r="AW189" i="8" s="1"/>
  <c r="AU223" i="8"/>
  <c r="AW223" i="8" s="1"/>
  <c r="AQ176" i="8"/>
  <c r="AU148" i="8"/>
  <c r="AW148" i="8" s="1"/>
  <c r="AQ59" i="8"/>
  <c r="AQ250" i="8"/>
  <c r="AU209" i="8"/>
  <c r="AW209" i="8" s="1"/>
  <c r="AU161" i="8"/>
  <c r="AW161" i="8" s="1"/>
  <c r="AQ174" i="8"/>
  <c r="AU246" i="8"/>
  <c r="AW246" i="8" s="1"/>
  <c r="AU202" i="8"/>
  <c r="AW202" i="8" s="1"/>
  <c r="AU108" i="8"/>
  <c r="AW108" i="8" s="1"/>
  <c r="AU25" i="8"/>
  <c r="AW25" i="8" s="1"/>
  <c r="AQ222" i="8"/>
  <c r="AQ103" i="8"/>
  <c r="AQ39" i="8"/>
  <c r="AQ258" i="8"/>
  <c r="AQ134" i="8"/>
  <c r="AQ56" i="8"/>
  <c r="AU116" i="8"/>
  <c r="AW116" i="8" s="1"/>
  <c r="AQ255" i="8"/>
  <c r="AU51" i="8"/>
  <c r="AW51" i="8" s="1"/>
  <c r="AU247" i="8"/>
  <c r="AW247" i="8" s="1"/>
  <c r="AU203" i="8"/>
  <c r="AW203" i="8" s="1"/>
  <c r="AU149" i="8"/>
  <c r="AW149" i="8" s="1"/>
  <c r="AU92" i="8"/>
  <c r="AW92" i="8" s="1"/>
  <c r="AH272" i="8"/>
  <c r="AU150" i="8"/>
  <c r="AW150" i="8" s="1"/>
  <c r="AQ65" i="8"/>
  <c r="AU251" i="8"/>
  <c r="AW251" i="8" s="1"/>
  <c r="AU216" i="8"/>
  <c r="AW216" i="8" s="1"/>
  <c r="AU173" i="8"/>
  <c r="AW173" i="8" s="1"/>
  <c r="AQ100" i="8"/>
  <c r="AQ36" i="8"/>
  <c r="AU78" i="8"/>
  <c r="AW78" i="8" s="1"/>
  <c r="AU254" i="8"/>
  <c r="AW254" i="8" s="1"/>
  <c r="AQ221" i="8"/>
  <c r="AQ175" i="8"/>
  <c r="AU118" i="8"/>
  <c r="AW118" i="8" s="1"/>
  <c r="AU40" i="8"/>
  <c r="AW40" i="8" s="1"/>
  <c r="AU182" i="8"/>
  <c r="AW182" i="8" s="1"/>
  <c r="AQ167" i="8"/>
  <c r="AQ95" i="8"/>
  <c r="AU220" i="8"/>
  <c r="AW220" i="8" s="1"/>
  <c r="AQ241" i="8"/>
  <c r="AU143" i="8"/>
  <c r="AW143" i="8" s="1"/>
  <c r="AQ12" i="8"/>
  <c r="AU256" i="8"/>
  <c r="AW256" i="8" s="1"/>
  <c r="AU261" i="8"/>
  <c r="AW261" i="8" s="1"/>
  <c r="AQ132" i="8"/>
  <c r="AQ144" i="8"/>
  <c r="AQ101" i="8"/>
  <c r="AI273" i="8"/>
  <c r="AI275" i="8" s="1"/>
  <c r="AU243" i="8"/>
  <c r="AW243" i="8" s="1"/>
  <c r="AU196" i="8"/>
  <c r="AW196" i="8" s="1"/>
  <c r="AU146" i="8"/>
  <c r="AW146" i="8" s="1"/>
  <c r="AG272" i="8"/>
  <c r="AQ5" i="8"/>
  <c r="AU245" i="8"/>
  <c r="AW245" i="8" s="1"/>
  <c r="AQ199" i="8"/>
  <c r="AQ219" i="8"/>
  <c r="AQ99" i="8"/>
  <c r="AQ229" i="8"/>
  <c r="AQ185" i="8"/>
  <c r="AU142" i="8"/>
  <c r="AW142" i="8" s="1"/>
  <c r="AU7" i="8"/>
  <c r="AW7" i="8" s="1"/>
  <c r="AU265" i="8"/>
  <c r="AW265" i="8" s="1"/>
  <c r="AU225" i="8"/>
  <c r="AW225" i="8" s="1"/>
  <c r="AU178" i="8"/>
  <c r="AW178" i="8" s="1"/>
  <c r="AU115" i="8"/>
  <c r="AW115" i="8" s="1"/>
  <c r="AQ46" i="8"/>
  <c r="AQ159" i="8"/>
  <c r="AU67" i="8"/>
  <c r="AW67" i="8" s="1"/>
  <c r="AQ214" i="8"/>
  <c r="AU201" i="8"/>
  <c r="AW201" i="8" s="1"/>
  <c r="AQ110" i="8"/>
  <c r="AQ139" i="8"/>
  <c r="AN4" i="1"/>
  <c r="AN272" i="1"/>
  <c r="AN273" i="1"/>
  <c r="AN275" i="1" s="1"/>
  <c r="AP125" i="1"/>
  <c r="AT125" i="1"/>
  <c r="AV125" i="1" s="1"/>
  <c r="AM4" i="1"/>
  <c r="AM273" i="1"/>
  <c r="AM275" i="1" s="1"/>
  <c r="AM272" i="1"/>
  <c r="AI272" i="8"/>
  <c r="AE276" i="8"/>
  <c r="AU255" i="8"/>
  <c r="AW255" i="8" s="1"/>
  <c r="B7" i="8"/>
  <c r="BD2" i="5"/>
  <c r="AV2" i="5"/>
  <c r="AR220" i="5"/>
  <c r="AN220" i="5"/>
  <c r="AJ220" i="5"/>
  <c r="AF220" i="5"/>
  <c r="AZ2" i="5"/>
  <c r="AB220" i="5"/>
  <c r="P220" i="5"/>
  <c r="L220" i="5"/>
  <c r="X220" i="5"/>
  <c r="T220" i="5"/>
  <c r="D220" i="5"/>
  <c r="H220" i="5"/>
  <c r="D11" i="6"/>
  <c r="D12" i="6" s="1"/>
  <c r="B31" i="1"/>
  <c r="D13" i="6"/>
  <c r="AP116" i="1"/>
  <c r="AT116" i="1"/>
  <c r="AV116" i="1" s="1"/>
  <c r="AT91" i="1"/>
  <c r="AV91" i="1" s="1"/>
  <c r="AP91" i="1"/>
  <c r="AT42" i="1"/>
  <c r="AV42" i="1" s="1"/>
  <c r="AP42" i="1"/>
  <c r="AF4" i="1"/>
  <c r="AF273" i="1"/>
  <c r="AF275" i="1" s="1"/>
  <c r="AF272" i="1"/>
  <c r="AQ22" i="8"/>
  <c r="AQ256" i="8"/>
  <c r="AQ220" i="8"/>
  <c r="AQ189" i="8"/>
  <c r="AQ150" i="8"/>
  <c r="AQ146" i="8"/>
  <c r="AQ116" i="8"/>
  <c r="AQ92" i="8"/>
  <c r="AU65" i="8"/>
  <c r="AW65" i="8" s="1"/>
  <c r="AQ51" i="8"/>
  <c r="AQ252" i="8"/>
  <c r="AQ247" i="8"/>
  <c r="AQ243" i="8"/>
  <c r="AQ232" i="8"/>
  <c r="AQ216" i="8"/>
  <c r="AQ203" i="8"/>
  <c r="AQ196" i="8"/>
  <c r="AQ179" i="8"/>
  <c r="AQ147" i="8"/>
  <c r="AU144" i="8"/>
  <c r="AW144" i="8" s="1"/>
  <c r="AQ7" i="8"/>
  <c r="AU5" i="8"/>
  <c r="AW5" i="8" s="1"/>
  <c r="AP301" i="1"/>
  <c r="AT301" i="1"/>
  <c r="AV301" i="1" s="1"/>
  <c r="AU270" i="8"/>
  <c r="AW270" i="8" s="1"/>
  <c r="AQ254" i="8"/>
  <c r="AQ115" i="8"/>
  <c r="AU100" i="8"/>
  <c r="AW100" i="8" s="1"/>
  <c r="AQ108" i="8"/>
  <c r="AQ89" i="8"/>
  <c r="AP85" i="1"/>
  <c r="AT85" i="1"/>
  <c r="AV85" i="1" s="1"/>
  <c r="AT102" i="1"/>
  <c r="AV102" i="1" s="1"/>
  <c r="AP102" i="1"/>
  <c r="AP128" i="1"/>
  <c r="AT128" i="1"/>
  <c r="AV128" i="1" s="1"/>
  <c r="AP24" i="1"/>
  <c r="AT24" i="1"/>
  <c r="AV24" i="1" s="1"/>
  <c r="AP19" i="1"/>
  <c r="AT19" i="1"/>
  <c r="AV19" i="1" s="1"/>
  <c r="AP38" i="1"/>
  <c r="AT38" i="1"/>
  <c r="AV38" i="1" s="1"/>
  <c r="AE4" i="1"/>
  <c r="AE272" i="1"/>
  <c r="AE273" i="1"/>
  <c r="AE275" i="1" s="1"/>
  <c r="AP92" i="1"/>
  <c r="AT92" i="1"/>
  <c r="AV92" i="1" s="1"/>
  <c r="AP104" i="1"/>
  <c r="AT104" i="1"/>
  <c r="AV104" i="1" s="1"/>
  <c r="AP79" i="1"/>
  <c r="AT79" i="1"/>
  <c r="AV79" i="1" s="1"/>
  <c r="AP118" i="1"/>
  <c r="AT118" i="1"/>
  <c r="AV118" i="1" s="1"/>
  <c r="AT115" i="1"/>
  <c r="AV115" i="1" s="1"/>
  <c r="AP115" i="1"/>
  <c r="AT81" i="1"/>
  <c r="AV81" i="1" s="1"/>
  <c r="AP81" i="1"/>
  <c r="AT17" i="1"/>
  <c r="AV17" i="1" s="1"/>
  <c r="AP17" i="1"/>
  <c r="AP53" i="1"/>
  <c r="AT53" i="1"/>
  <c r="AV53" i="1" s="1"/>
  <c r="AP26" i="1"/>
  <c r="AT26" i="1"/>
  <c r="AV26" i="1" s="1"/>
  <c r="AQ123" i="8"/>
  <c r="AU123" i="8"/>
  <c r="AW123" i="8" s="1"/>
  <c r="AU46" i="8"/>
  <c r="AW46" i="8" s="1"/>
  <c r="AQ25" i="8"/>
  <c r="AU159" i="8"/>
  <c r="AW159" i="8" s="1"/>
  <c r="AU95" i="8"/>
  <c r="AW95" i="8" s="1"/>
  <c r="AQ248" i="8"/>
  <c r="AU204" i="8"/>
  <c r="AW204" i="8" s="1"/>
  <c r="AP23" i="1"/>
  <c r="AT23" i="1"/>
  <c r="AV23" i="1" s="1"/>
  <c r="AP73" i="1"/>
  <c r="AT73" i="1"/>
  <c r="AV73" i="1" s="1"/>
  <c r="AP56" i="1"/>
  <c r="AT56" i="1"/>
  <c r="AV56" i="1" s="1"/>
  <c r="AT36" i="1"/>
  <c r="AV36" i="1" s="1"/>
  <c r="AP36" i="1"/>
  <c r="AU260" i="8"/>
  <c r="AW260" i="8" s="1"/>
  <c r="AQ260" i="8"/>
  <c r="AQ91" i="8"/>
  <c r="AU91" i="8"/>
  <c r="AW91" i="8" s="1"/>
  <c r="AQ27" i="8"/>
  <c r="AU258" i="8"/>
  <c r="AW258" i="8" s="1"/>
  <c r="AU134" i="8"/>
  <c r="AW134" i="8" s="1"/>
  <c r="AU50" i="8"/>
  <c r="AW50" i="8" s="1"/>
  <c r="AU241" i="8"/>
  <c r="AW241" i="8" s="1"/>
  <c r="AQ190" i="8"/>
  <c r="AP80" i="1"/>
  <c r="AT80" i="1"/>
  <c r="AV80" i="1" s="1"/>
  <c r="AT71" i="1"/>
  <c r="AV71" i="1" s="1"/>
  <c r="AP71" i="1"/>
  <c r="AQ143" i="8"/>
  <c r="AU139" i="8"/>
  <c r="AW139" i="8" s="1"/>
  <c r="AT10" i="1"/>
  <c r="AV10" i="1" s="1"/>
  <c r="AP10" i="1"/>
  <c r="AU36" i="8"/>
  <c r="AW36" i="8" s="1"/>
  <c r="AC272" i="8"/>
  <c r="AU24" i="8"/>
  <c r="AW24" i="8" s="1"/>
  <c r="AC273" i="8"/>
  <c r="AQ24" i="8"/>
  <c r="AQ201" i="8"/>
  <c r="AU59" i="8"/>
  <c r="AW59" i="8" s="1"/>
  <c r="AU244" i="8"/>
  <c r="AW244" i="8" s="1"/>
  <c r="AQ202" i="8"/>
  <c r="AQ152" i="8"/>
  <c r="AQ148" i="8"/>
  <c r="AQ67" i="8"/>
  <c r="AQ246" i="8"/>
  <c r="AQ197" i="8"/>
  <c r="AU54" i="8"/>
  <c r="AW54" i="8" s="1"/>
  <c r="AQ54" i="8"/>
  <c r="AO272" i="8"/>
  <c r="AP171" i="1"/>
  <c r="AT171" i="1"/>
  <c r="AV171" i="1" s="1"/>
  <c r="AT120" i="1"/>
  <c r="AV120" i="1" s="1"/>
  <c r="AP120" i="1"/>
  <c r="AU14" i="8"/>
  <c r="AW14" i="8" s="1"/>
  <c r="AU15" i="8"/>
  <c r="AW15" i="8" s="1"/>
  <c r="AT156" i="1"/>
  <c r="AV156" i="1" s="1"/>
  <c r="AP156" i="1"/>
  <c r="AI4" i="1"/>
  <c r="AI272" i="1"/>
  <c r="AI273" i="1"/>
  <c r="AI275" i="1" s="1"/>
  <c r="AP15" i="1"/>
  <c r="AT15" i="1"/>
  <c r="AV15" i="1" s="1"/>
  <c r="AT13" i="1"/>
  <c r="AV13" i="1" s="1"/>
  <c r="AP13" i="1"/>
  <c r="AT31" i="1"/>
  <c r="AV31" i="1" s="1"/>
  <c r="AP31" i="1"/>
  <c r="AQ261" i="8"/>
  <c r="AU239" i="8"/>
  <c r="AW239" i="8" s="1"/>
  <c r="AQ205" i="8"/>
  <c r="AU164" i="8"/>
  <c r="AW164" i="8" s="1"/>
  <c r="AU132" i="8"/>
  <c r="AW132" i="8" s="1"/>
  <c r="AU113" i="8"/>
  <c r="AW113" i="8" s="1"/>
  <c r="AU101" i="8"/>
  <c r="AW101" i="8" s="1"/>
  <c r="AQ78" i="8"/>
  <c r="AU58" i="8"/>
  <c r="AW58" i="8" s="1"/>
  <c r="AU49" i="8"/>
  <c r="AW49" i="8" s="1"/>
  <c r="AU250" i="8"/>
  <c r="AW250" i="8" s="1"/>
  <c r="AQ245" i="8"/>
  <c r="AU228" i="8"/>
  <c r="AW228" i="8" s="1"/>
  <c r="AQ223" i="8"/>
  <c r="AQ209" i="8"/>
  <c r="AU199" i="8"/>
  <c r="AW199" i="8" s="1"/>
  <c r="AU185" i="8"/>
  <c r="AW185" i="8" s="1"/>
  <c r="AU176" i="8"/>
  <c r="AW176" i="8" s="1"/>
  <c r="AQ161" i="8"/>
  <c r="AQ137" i="8"/>
  <c r="AQ141" i="8"/>
  <c r="AH273" i="1"/>
  <c r="AH275" i="1" s="1"/>
  <c r="AH276" i="1" s="1"/>
  <c r="AH272" i="1"/>
  <c r="AG272" i="1"/>
  <c r="AG4" i="1"/>
  <c r="AG273" i="1"/>
  <c r="AG275" i="1" s="1"/>
  <c r="AT97" i="1"/>
  <c r="AV97" i="1" s="1"/>
  <c r="AP97" i="1"/>
  <c r="AT88" i="1"/>
  <c r="AV88" i="1" s="1"/>
  <c r="AP88" i="1"/>
  <c r="AT94" i="1"/>
  <c r="AV94" i="1" s="1"/>
  <c r="AP94" i="1"/>
  <c r="AT76" i="1"/>
  <c r="AV76" i="1" s="1"/>
  <c r="AP76" i="1"/>
  <c r="AT64" i="1"/>
  <c r="AV64" i="1" s="1"/>
  <c r="AP64" i="1"/>
  <c r="AT32" i="1"/>
  <c r="AV32" i="1" s="1"/>
  <c r="AP32" i="1"/>
  <c r="AP72" i="1"/>
  <c r="AT72" i="1"/>
  <c r="AV72" i="1" s="1"/>
  <c r="AP59" i="1"/>
  <c r="AT59" i="1"/>
  <c r="AV59" i="1" s="1"/>
  <c r="AT14" i="1"/>
  <c r="AV14" i="1" s="1"/>
  <c r="AP14" i="1"/>
  <c r="AQ301" i="8"/>
  <c r="AU301" i="8"/>
  <c r="AW301" i="8" s="1"/>
  <c r="AF272" i="8"/>
  <c r="AF273" i="8"/>
  <c r="AF275" i="8" s="1"/>
  <c r="AP108" i="1"/>
  <c r="AT108" i="1"/>
  <c r="AV108" i="1" s="1"/>
  <c r="AP153" i="1"/>
  <c r="AT153" i="1"/>
  <c r="AV153" i="1" s="1"/>
  <c r="AT107" i="1"/>
  <c r="AV107" i="1" s="1"/>
  <c r="AP107" i="1"/>
  <c r="AP109" i="1"/>
  <c r="AT109" i="1"/>
  <c r="AV109" i="1" s="1"/>
  <c r="AT66" i="1"/>
  <c r="AV66" i="1" s="1"/>
  <c r="AP66" i="1"/>
  <c r="AT39" i="1"/>
  <c r="AV39" i="1" s="1"/>
  <c r="AP39" i="1"/>
  <c r="AP78" i="1"/>
  <c r="AT78" i="1"/>
  <c r="AV78" i="1" s="1"/>
  <c r="AT58" i="1"/>
  <c r="AV58" i="1" s="1"/>
  <c r="AP58" i="1"/>
  <c r="AP46" i="1"/>
  <c r="AT46" i="1"/>
  <c r="AV46" i="1" s="1"/>
  <c r="AP74" i="1"/>
  <c r="AT74" i="1"/>
  <c r="AV74" i="1" s="1"/>
  <c r="AP8" i="1"/>
  <c r="AT8" i="1"/>
  <c r="AV8" i="1" s="1"/>
  <c r="AT52" i="1"/>
  <c r="AV52" i="1" s="1"/>
  <c r="AQ105" i="8"/>
  <c r="AU105" i="8"/>
  <c r="AW105" i="8" s="1"/>
  <c r="AP50" i="1"/>
  <c r="AT50" i="1"/>
  <c r="AV50" i="1" s="1"/>
  <c r="AP7" i="1"/>
  <c r="AT7" i="1"/>
  <c r="AV7" i="1" s="1"/>
  <c r="AP21" i="1"/>
  <c r="AT21" i="1"/>
  <c r="AV21" i="1" s="1"/>
  <c r="AQ26" i="8"/>
  <c r="AU26" i="8"/>
  <c r="AW26" i="8" s="1"/>
  <c r="AQ266" i="8"/>
  <c r="AU266" i="8"/>
  <c r="AW266" i="8" s="1"/>
  <c r="AQ94" i="8"/>
  <c r="AU94" i="8"/>
  <c r="AW94" i="8" s="1"/>
  <c r="AT35" i="1"/>
  <c r="AV35" i="1" s="1"/>
  <c r="AU222" i="8"/>
  <c r="AW222" i="8" s="1"/>
  <c r="AU128" i="8"/>
  <c r="AW128" i="8" s="1"/>
  <c r="AT87" i="1"/>
  <c r="AV87" i="1" s="1"/>
  <c r="AP87" i="1"/>
  <c r="AQ225" i="8"/>
  <c r="AQ182" i="8"/>
  <c r="AP122" i="1"/>
  <c r="AT122" i="1"/>
  <c r="AV122" i="1" s="1"/>
  <c r="AP152" i="1"/>
  <c r="AT152" i="1"/>
  <c r="AV152" i="1" s="1"/>
  <c r="AT101" i="1"/>
  <c r="AV101" i="1" s="1"/>
  <c r="AP101" i="1"/>
  <c r="AT82" i="1"/>
  <c r="AV82" i="1" s="1"/>
  <c r="AU219" i="8"/>
  <c r="AW219" i="8" s="1"/>
  <c r="AU99" i="8"/>
  <c r="AW99" i="8" s="1"/>
  <c r="AU39" i="8"/>
  <c r="AW39" i="8" s="1"/>
  <c r="AU221" i="8"/>
  <c r="AW221" i="8" s="1"/>
  <c r="AQ178" i="8"/>
  <c r="AO4" i="1"/>
  <c r="AO272" i="1"/>
  <c r="AO273" i="1"/>
  <c r="AO275" i="1" s="1"/>
  <c r="AL4" i="1"/>
  <c r="AL273" i="1"/>
  <c r="AL275" i="1" s="1"/>
  <c r="AL272" i="1"/>
  <c r="AL276" i="8"/>
  <c r="AJ272" i="8"/>
  <c r="AJ273" i="8"/>
  <c r="AJ275" i="8" s="1"/>
  <c r="AP100" i="1"/>
  <c r="AT100" i="1"/>
  <c r="AV100" i="1" s="1"/>
  <c r="AP105" i="1"/>
  <c r="AT105" i="1"/>
  <c r="AV105" i="1" s="1"/>
  <c r="AT106" i="1"/>
  <c r="AV106" i="1" s="1"/>
  <c r="AP106" i="1"/>
  <c r="AT45" i="1"/>
  <c r="AV45" i="1" s="1"/>
  <c r="AP45" i="1"/>
  <c r="AP41" i="1"/>
  <c r="AT41" i="1"/>
  <c r="AV41" i="1" s="1"/>
  <c r="AU37" i="8"/>
  <c r="AW37" i="8" s="1"/>
  <c r="AQ265" i="8"/>
  <c r="AQ149" i="8"/>
  <c r="AQ118" i="8"/>
  <c r="AU124" i="8"/>
  <c r="AW124" i="8" s="1"/>
  <c r="AU96" i="8"/>
  <c r="AW96" i="8" s="1"/>
  <c r="AU66" i="8"/>
  <c r="AW66" i="8" s="1"/>
  <c r="AT113" i="1"/>
  <c r="AV113" i="1" s="1"/>
  <c r="AP113" i="1"/>
  <c r="AP93" i="1"/>
  <c r="AT93" i="1"/>
  <c r="AV93" i="1" s="1"/>
  <c r="AP30" i="1"/>
  <c r="AT30" i="1"/>
  <c r="AV30" i="1" s="1"/>
  <c r="AT63" i="1"/>
  <c r="AV63" i="1" s="1"/>
  <c r="AP63" i="1"/>
  <c r="AP12" i="1"/>
  <c r="AT12" i="1"/>
  <c r="AV12" i="1" s="1"/>
  <c r="AT65" i="1"/>
  <c r="AV65" i="1" s="1"/>
  <c r="AP65" i="1"/>
  <c r="AT70" i="1"/>
  <c r="AV70" i="1" s="1"/>
  <c r="AP70" i="1"/>
  <c r="AT37" i="1"/>
  <c r="AV37" i="1" s="1"/>
  <c r="AP37" i="1"/>
  <c r="AP121" i="1"/>
  <c r="AT121" i="1"/>
  <c r="AV121" i="1" s="1"/>
  <c r="AP95" i="1"/>
  <c r="AT95" i="1"/>
  <c r="AV95" i="1" s="1"/>
  <c r="AP111" i="1"/>
  <c r="AT111" i="1"/>
  <c r="AV111" i="1" s="1"/>
  <c r="AT96" i="1"/>
  <c r="AV96" i="1" s="1"/>
  <c r="AP96" i="1"/>
  <c r="AT90" i="1"/>
  <c r="AV90" i="1" s="1"/>
  <c r="AP90" i="1"/>
  <c r="AP48" i="1"/>
  <c r="AT48" i="1"/>
  <c r="AV48" i="1" s="1"/>
  <c r="AP18" i="1"/>
  <c r="AT18" i="1"/>
  <c r="AV18" i="1" s="1"/>
  <c r="AP16" i="1"/>
  <c r="AT16" i="1"/>
  <c r="AV16" i="1" s="1"/>
  <c r="AT60" i="1"/>
  <c r="AV60" i="1" s="1"/>
  <c r="AP60" i="1"/>
  <c r="AT77" i="1"/>
  <c r="AV77" i="1" s="1"/>
  <c r="AP77" i="1"/>
  <c r="AQ88" i="8"/>
  <c r="AU88" i="8"/>
  <c r="AW88" i="8" s="1"/>
  <c r="AP6" i="1"/>
  <c r="AT6" i="1"/>
  <c r="AV6" i="1" s="1"/>
  <c r="AT22" i="1"/>
  <c r="AV22" i="1" s="1"/>
  <c r="AP22" i="1"/>
  <c r="AQ249" i="8"/>
  <c r="AU103" i="8"/>
  <c r="AW103" i="8" s="1"/>
  <c r="AU229" i="8"/>
  <c r="AW229" i="8" s="1"/>
  <c r="AU175" i="8"/>
  <c r="AW175" i="8" s="1"/>
  <c r="AU23" i="8"/>
  <c r="AW23" i="8" s="1"/>
  <c r="AP69" i="1"/>
  <c r="AT69" i="1"/>
  <c r="AV69" i="1" s="1"/>
  <c r="AT47" i="1"/>
  <c r="AV47" i="1" s="1"/>
  <c r="AP47" i="1"/>
  <c r="AQ121" i="8"/>
  <c r="AU121" i="8"/>
  <c r="AW121" i="8" s="1"/>
  <c r="AQ38" i="8"/>
  <c r="AU38" i="8"/>
  <c r="AW38" i="8" s="1"/>
  <c r="AQ20" i="8"/>
  <c r="AU20" i="8"/>
  <c r="AW20" i="8" s="1"/>
  <c r="AU167" i="8"/>
  <c r="AW167" i="8" s="1"/>
  <c r="AU110" i="8"/>
  <c r="AW110" i="8" s="1"/>
  <c r="AQ251" i="8"/>
  <c r="AU214" i="8"/>
  <c r="AW214" i="8" s="1"/>
  <c r="AQ173" i="8"/>
  <c r="AU12" i="8"/>
  <c r="AW12" i="8" s="1"/>
  <c r="AQ138" i="8"/>
  <c r="AQ142" i="8"/>
  <c r="AT25" i="1"/>
  <c r="AV25" i="1" s="1"/>
  <c r="AP25" i="1"/>
  <c r="AP33" i="1"/>
  <c r="AT33" i="1"/>
  <c r="AV33" i="1" s="1"/>
  <c r="AT40" i="1"/>
  <c r="AV40" i="1" s="1"/>
  <c r="AP40" i="1"/>
  <c r="AQ18" i="8"/>
  <c r="AU18" i="8"/>
  <c r="AW18" i="8" s="1"/>
  <c r="AQ40" i="8"/>
  <c r="AM276" i="8"/>
  <c r="AP272" i="8"/>
  <c r="AP273" i="8"/>
  <c r="AP275" i="8" s="1"/>
  <c r="AP176" i="1"/>
  <c r="AT176" i="1"/>
  <c r="AV176" i="1" s="1"/>
  <c r="AK272" i="1"/>
  <c r="AK273" i="1"/>
  <c r="AK275" i="1" s="1"/>
  <c r="AK276" i="1" s="1"/>
  <c r="AJ273" i="1"/>
  <c r="AJ275" i="1" s="1"/>
  <c r="AJ276" i="1" s="1"/>
  <c r="AJ272" i="1"/>
  <c r="AK276" i="8"/>
  <c r="AG276" i="8"/>
  <c r="AT20" i="1"/>
  <c r="AV20" i="1" s="1"/>
  <c r="AP20" i="1"/>
  <c r="AT61" i="1"/>
  <c r="AV61" i="1" s="1"/>
  <c r="AP61" i="1"/>
  <c r="AP75" i="1"/>
  <c r="AT75" i="1"/>
  <c r="AV75" i="1" s="1"/>
  <c r="AT98" i="1"/>
  <c r="AV98" i="1" s="1"/>
  <c r="AP98" i="1"/>
  <c r="AP117" i="1"/>
  <c r="AT117" i="1"/>
  <c r="AV117" i="1" s="1"/>
  <c r="AT29" i="1"/>
  <c r="AV29" i="1" s="1"/>
  <c r="AP29" i="1"/>
  <c r="AT34" i="1"/>
  <c r="AV34" i="1" s="1"/>
  <c r="AP34" i="1"/>
  <c r="AT62" i="1"/>
  <c r="AV62" i="1" s="1"/>
  <c r="AP62" i="1"/>
  <c r="AP49" i="1"/>
  <c r="AT49" i="1"/>
  <c r="AV49" i="1" s="1"/>
  <c r="AP51" i="1"/>
  <c r="AT51" i="1"/>
  <c r="AV51" i="1" s="1"/>
  <c r="AD276" i="8"/>
  <c r="AP137" i="1"/>
  <c r="AT137" i="1"/>
  <c r="AV137" i="1" s="1"/>
  <c r="AP112" i="1"/>
  <c r="AT112" i="1"/>
  <c r="AV112" i="1" s="1"/>
  <c r="AT114" i="1"/>
  <c r="AV114" i="1" s="1"/>
  <c r="AP114" i="1"/>
  <c r="AP89" i="1"/>
  <c r="AT89" i="1"/>
  <c r="AV89" i="1" s="1"/>
  <c r="AP103" i="1"/>
  <c r="AT103" i="1"/>
  <c r="AV103" i="1" s="1"/>
  <c r="AP84" i="1"/>
  <c r="AT84" i="1"/>
  <c r="AV84" i="1" s="1"/>
  <c r="AT28" i="1"/>
  <c r="AV28" i="1" s="1"/>
  <c r="AP28" i="1"/>
  <c r="AP27" i="1"/>
  <c r="AT27" i="1"/>
  <c r="AV27" i="1" s="1"/>
  <c r="AT44" i="1"/>
  <c r="AV44" i="1" s="1"/>
  <c r="AP44" i="1"/>
  <c r="AT83" i="1"/>
  <c r="AV83" i="1" s="1"/>
  <c r="AP83" i="1"/>
  <c r="AQ30" i="8"/>
  <c r="AU30" i="8"/>
  <c r="AW30" i="8" s="1"/>
  <c r="AP57" i="1"/>
  <c r="AT57" i="1"/>
  <c r="AV57" i="1" s="1"/>
  <c r="AP67" i="1"/>
  <c r="AT67" i="1"/>
  <c r="AV67" i="1" s="1"/>
  <c r="AP55" i="1"/>
  <c r="AT55" i="1"/>
  <c r="AV55" i="1" s="1"/>
  <c r="AU120" i="8"/>
  <c r="AW120" i="8" s="1"/>
  <c r="AQ120" i="8"/>
  <c r="AU41" i="8"/>
  <c r="AW41" i="8" s="1"/>
  <c r="AQ41" i="8"/>
  <c r="AT5" i="1"/>
  <c r="AV5" i="1" s="1"/>
  <c r="AB273" i="1"/>
  <c r="AB4" i="1"/>
  <c r="AP5" i="1"/>
  <c r="AB272" i="1"/>
  <c r="AP110" i="1"/>
  <c r="AT110" i="1"/>
  <c r="AV110" i="1" s="1"/>
  <c r="AT99" i="1"/>
  <c r="AV99" i="1" s="1"/>
  <c r="AP99" i="1"/>
  <c r="AP86" i="1"/>
  <c r="AT86" i="1"/>
  <c r="AV86" i="1" s="1"/>
  <c r="AT9" i="1"/>
  <c r="AV9" i="1" s="1"/>
  <c r="AP9" i="1"/>
  <c r="AP54" i="1"/>
  <c r="AT54" i="1"/>
  <c r="AV54" i="1" s="1"/>
  <c r="AP82" i="1"/>
  <c r="AL276" i="1" l="1"/>
  <c r="AF276" i="1"/>
  <c r="AP4" i="1"/>
  <c r="AG276" i="1"/>
  <c r="AH276" i="8"/>
  <c r="AO276" i="8"/>
  <c r="AI276" i="8"/>
  <c r="AP276" i="8"/>
  <c r="AN276" i="8"/>
  <c r="AJ276" i="8"/>
  <c r="AQ272" i="8"/>
  <c r="AQ4" i="8"/>
  <c r="B8" i="8"/>
  <c r="BD3" i="5"/>
  <c r="AZ54" i="5"/>
  <c r="AB19" i="5"/>
  <c r="AV82" i="5"/>
  <c r="AN154" i="5"/>
  <c r="AR46" i="5"/>
  <c r="AJ168" i="5"/>
  <c r="T82" i="5"/>
  <c r="P54" i="5"/>
  <c r="L214" i="5"/>
  <c r="X3" i="5"/>
  <c r="B148" i="1"/>
  <c r="AF16" i="5"/>
  <c r="D17" i="6"/>
  <c r="H59" i="5"/>
  <c r="D167" i="5"/>
  <c r="D14" i="6"/>
  <c r="D15" i="6" s="1"/>
  <c r="D16" i="6" s="1"/>
  <c r="AI276" i="1"/>
  <c r="AC275" i="8"/>
  <c r="AC276" i="8" s="1"/>
  <c r="AQ273" i="8"/>
  <c r="AB275" i="1"/>
  <c r="AB276" i="1" s="1"/>
  <c r="AP273" i="1"/>
  <c r="AP272" i="1"/>
  <c r="AO276" i="1"/>
  <c r="AF276" i="8"/>
  <c r="AE276" i="1"/>
  <c r="B277" i="8"/>
  <c r="B277" i="1"/>
  <c r="AM276" i="1"/>
  <c r="AN276" i="1"/>
  <c r="B9" i="8" l="1"/>
  <c r="AZ172" i="5"/>
  <c r="AN69" i="5"/>
  <c r="D18" i="6"/>
  <c r="AB92" i="5"/>
  <c r="T34" i="5"/>
  <c r="H223" i="5"/>
  <c r="B197" i="1"/>
  <c r="D125" i="5"/>
  <c r="B10" i="8" l="1"/>
  <c r="AR69" i="5"/>
  <c r="AV140" i="5"/>
  <c r="AF164" i="5"/>
  <c r="AJ46" i="5"/>
  <c r="H229" i="5"/>
  <c r="D23" i="6"/>
  <c r="T139" i="5"/>
  <c r="B209" i="1"/>
  <c r="D19" i="6"/>
  <c r="D20" i="6" s="1"/>
  <c r="D21" i="6" s="1"/>
  <c r="D22" i="6" s="1"/>
  <c r="P224" i="5"/>
  <c r="AB45" i="5"/>
  <c r="B11" i="8" l="1"/>
  <c r="L141" i="5"/>
  <c r="B233" i="1"/>
  <c r="D27" i="6"/>
  <c r="T227" i="5"/>
  <c r="D24" i="6"/>
  <c r="D25" i="6" s="1"/>
  <c r="D26" i="6" s="1"/>
  <c r="B12" i="8" l="1"/>
  <c r="BD4" i="5"/>
  <c r="AV4" i="5"/>
  <c r="AR221" i="5"/>
  <c r="AZ4" i="5"/>
  <c r="AB221" i="5"/>
  <c r="AN221" i="5"/>
  <c r="AJ221" i="5"/>
  <c r="AF221" i="5"/>
  <c r="L221" i="5"/>
  <c r="B57" i="1"/>
  <c r="X221" i="5"/>
  <c r="T221" i="5"/>
  <c r="H221" i="5"/>
  <c r="P221" i="5"/>
  <c r="D30" i="6"/>
  <c r="D221" i="5"/>
  <c r="D28" i="6"/>
  <c r="D29" i="6" s="1"/>
  <c r="B13" i="8" l="1"/>
  <c r="BD5" i="5"/>
  <c r="B271" i="1"/>
  <c r="D39" i="6"/>
  <c r="D31" i="6"/>
  <c r="D32" i="6" s="1"/>
  <c r="D33" i="6" s="1"/>
  <c r="D34" i="6" s="1"/>
  <c r="D35" i="6" s="1"/>
  <c r="D36" i="6" s="1"/>
  <c r="D37" i="6" s="1"/>
  <c r="D38" i="6" s="1"/>
  <c r="D141" i="5"/>
  <c r="B278" i="8" l="1"/>
  <c r="AR50" i="5"/>
  <c r="X208" i="5"/>
  <c r="B278" i="1"/>
  <c r="B14" i="8"/>
  <c r="BD6" i="5"/>
  <c r="AR204" i="5"/>
  <c r="AV6" i="5"/>
  <c r="AN54" i="5"/>
  <c r="AF54" i="5"/>
  <c r="AZ6" i="5"/>
  <c r="AJ47" i="5"/>
  <c r="D55" i="5"/>
  <c r="T58" i="5"/>
  <c r="L18" i="5"/>
  <c r="H167" i="5"/>
  <c r="B176" i="1"/>
  <c r="AB154" i="5"/>
  <c r="P172" i="5"/>
  <c r="X16" i="5"/>
  <c r="D42" i="6"/>
  <c r="D40" i="6"/>
  <c r="D41" i="6" s="1"/>
  <c r="D47" i="6" l="1"/>
  <c r="D43" i="6"/>
  <c r="D44" i="6" s="1"/>
  <c r="D45" i="6" s="1"/>
  <c r="D46" i="6" s="1"/>
  <c r="B15" i="8" l="1"/>
  <c r="AR1" i="5"/>
  <c r="AV7" i="5"/>
  <c r="AZ7" i="5"/>
  <c r="X167" i="5"/>
  <c r="AN3" i="5"/>
  <c r="AJ3" i="5"/>
  <c r="BD7" i="5"/>
  <c r="AF3" i="5"/>
  <c r="T3" i="5"/>
  <c r="D54" i="5"/>
  <c r="H156" i="5"/>
  <c r="P199" i="5"/>
  <c r="L154" i="5"/>
  <c r="D48" i="6"/>
  <c r="AB3" i="5"/>
  <c r="D49" i="6"/>
  <c r="B171" i="1"/>
  <c r="B16" i="8" l="1"/>
  <c r="AR197" i="5"/>
  <c r="AV49" i="5"/>
  <c r="B212" i="1"/>
  <c r="D50" i="6"/>
  <c r="D51" i="6" s="1"/>
  <c r="D52" i="6" s="1"/>
  <c r="D53" i="6"/>
  <c r="D59" i="6" l="1"/>
  <c r="D54" i="6"/>
  <c r="D55" i="6" s="1"/>
  <c r="D56" i="6" s="1"/>
  <c r="D57" i="6" s="1"/>
  <c r="D58" i="6" s="1"/>
  <c r="B17" i="8" l="1"/>
  <c r="D60" i="6"/>
  <c r="B222" i="1"/>
  <c r="B18" i="8" l="1"/>
  <c r="BD8" i="5"/>
  <c r="AV8" i="5"/>
  <c r="AZ8" i="5"/>
  <c r="AF203" i="5"/>
  <c r="AB203" i="5"/>
  <c r="AR6" i="5"/>
  <c r="AN204" i="5"/>
  <c r="AJ204" i="5"/>
  <c r="P203" i="5"/>
  <c r="L203" i="5"/>
  <c r="X203" i="5"/>
  <c r="T203" i="5"/>
  <c r="D62" i="6"/>
  <c r="H203" i="5"/>
  <c r="D203" i="5"/>
  <c r="B87" i="1"/>
  <c r="D61" i="6"/>
  <c r="B19" i="8" l="1"/>
  <c r="AN136" i="5"/>
  <c r="H241" i="5"/>
  <c r="D64" i="6"/>
  <c r="D63" i="6"/>
  <c r="B258" i="1"/>
  <c r="B20" i="8" l="1"/>
  <c r="BD9" i="5"/>
  <c r="AV9" i="5"/>
  <c r="AR222" i="5"/>
  <c r="AZ9" i="5"/>
  <c r="AN222" i="5"/>
  <c r="AJ222" i="5"/>
  <c r="AF222" i="5"/>
  <c r="AB222" i="5"/>
  <c r="X222" i="5"/>
  <c r="T222" i="5"/>
  <c r="H222" i="5"/>
  <c r="B21" i="1"/>
  <c r="P222" i="5"/>
  <c r="L222" i="5"/>
  <c r="D69" i="6"/>
  <c r="D222" i="5"/>
  <c r="D65" i="6"/>
  <c r="D66" i="6" s="1"/>
  <c r="D67" i="6" s="1"/>
  <c r="D68" i="6" s="1"/>
  <c r="B21" i="8" l="1"/>
  <c r="D70" i="6"/>
  <c r="D71" i="6" s="1"/>
  <c r="B234" i="1"/>
  <c r="D72" i="6"/>
  <c r="B22" i="8" l="1"/>
  <c r="BD10" i="5"/>
  <c r="AZ10" i="5"/>
  <c r="AR7" i="5"/>
  <c r="AJ54" i="5"/>
  <c r="AV10" i="5"/>
  <c r="AB54" i="5"/>
  <c r="AN156" i="5"/>
  <c r="AF156" i="5"/>
  <c r="L167" i="5"/>
  <c r="B125" i="1"/>
  <c r="P154" i="5"/>
  <c r="X199" i="5"/>
  <c r="T54" i="5"/>
  <c r="D74" i="6"/>
  <c r="H154" i="5"/>
  <c r="D73" i="6"/>
  <c r="D47" i="5"/>
  <c r="D76" i="6" l="1"/>
  <c r="D75" i="6"/>
  <c r="B23" i="8" l="1"/>
  <c r="BD11" i="5"/>
  <c r="AZ11" i="5"/>
  <c r="AV11" i="5"/>
  <c r="AN2" i="5"/>
  <c r="AJ2" i="5"/>
  <c r="AF2" i="5"/>
  <c r="AR2" i="5"/>
  <c r="D2" i="5"/>
  <c r="P2" i="5"/>
  <c r="H2" i="5"/>
  <c r="D77" i="6"/>
  <c r="D78" i="6" s="1"/>
  <c r="AB2" i="5"/>
  <c r="T2" i="5"/>
  <c r="X2" i="5"/>
  <c r="B22" i="1"/>
  <c r="L2" i="5"/>
  <c r="D79" i="6"/>
  <c r="D80" i="6" l="1"/>
  <c r="D81" i="6"/>
  <c r="B24" i="8" l="1"/>
  <c r="AV12" i="5"/>
  <c r="AR4" i="5"/>
  <c r="AZ12" i="5"/>
  <c r="AN4" i="5"/>
  <c r="AJ4" i="5"/>
  <c r="AF4" i="5"/>
  <c r="AB4" i="5"/>
  <c r="BD12" i="5"/>
  <c r="P4" i="5"/>
  <c r="B5" i="1"/>
  <c r="L4" i="5"/>
  <c r="X4" i="5"/>
  <c r="T4" i="5"/>
  <c r="D82" i="6"/>
  <c r="D83" i="6" s="1"/>
  <c r="D4" i="5"/>
  <c r="H4" i="5"/>
  <c r="D84" i="6"/>
  <c r="D85" i="6" s="1"/>
  <c r="B25" i="8" l="1"/>
  <c r="AV13" i="5"/>
  <c r="AR9" i="5"/>
  <c r="BD13" i="5"/>
  <c r="AZ13" i="5"/>
  <c r="AB9" i="5"/>
  <c r="AN9" i="5"/>
  <c r="AJ9" i="5"/>
  <c r="AF9" i="5"/>
  <c r="L9" i="5"/>
  <c r="X9" i="5"/>
  <c r="T9" i="5"/>
  <c r="H9" i="5"/>
  <c r="D86" i="6"/>
  <c r="D9" i="5"/>
  <c r="B32" i="1"/>
  <c r="P9" i="5"/>
  <c r="B26" i="8" l="1"/>
  <c r="AR8" i="5"/>
  <c r="BD14" i="5"/>
  <c r="AV14" i="5"/>
  <c r="AZ14" i="5"/>
  <c r="AN1" i="5"/>
  <c r="AJ1" i="5"/>
  <c r="AF204" i="5"/>
  <c r="X11" i="5"/>
  <c r="T11" i="5"/>
  <c r="H11" i="5"/>
  <c r="D88" i="6"/>
  <c r="B80" i="1"/>
  <c r="AB11" i="5"/>
  <c r="P11" i="5"/>
  <c r="D11" i="5"/>
  <c r="L11" i="5"/>
  <c r="D87" i="6"/>
  <c r="D90" i="6" l="1"/>
  <c r="D89" i="6"/>
  <c r="B27" i="8" l="1"/>
  <c r="AV15" i="5"/>
  <c r="AR11" i="5"/>
  <c r="BD15" i="5"/>
  <c r="AZ15" i="5"/>
  <c r="AN11" i="5"/>
  <c r="AJ11" i="5"/>
  <c r="D12" i="5"/>
  <c r="D95" i="6"/>
  <c r="AB12" i="5"/>
  <c r="P12" i="5"/>
  <c r="B40" i="1"/>
  <c r="T12" i="5"/>
  <c r="X12" i="5"/>
  <c r="L12" i="5"/>
  <c r="H12" i="5"/>
  <c r="D91" i="6"/>
  <c r="D92" i="6" s="1"/>
  <c r="D93" i="6" s="1"/>
  <c r="D94" i="6" s="1"/>
  <c r="AF11" i="5"/>
  <c r="B28" i="8" l="1"/>
  <c r="T164" i="5"/>
  <c r="D96" i="6"/>
  <c r="B235" i="1"/>
  <c r="B29" i="8" l="1"/>
  <c r="BD16" i="5"/>
  <c r="AZ28" i="5"/>
  <c r="AB38" i="5"/>
  <c r="X60" i="5"/>
  <c r="AR125" i="5"/>
  <c r="AN170" i="5"/>
  <c r="AJ75" i="5"/>
  <c r="AF59" i="5"/>
  <c r="AV81" i="5"/>
  <c r="D73" i="5"/>
  <c r="T29" i="5"/>
  <c r="P126" i="5"/>
  <c r="H140" i="5"/>
  <c r="B119" i="1"/>
  <c r="D98" i="6"/>
  <c r="L46" i="5"/>
  <c r="D97" i="6"/>
  <c r="D100" i="6" l="1"/>
  <c r="D101" i="6" s="1"/>
  <c r="D99" i="6"/>
  <c r="B30" i="8" l="1"/>
  <c r="BD17" i="5"/>
  <c r="AZ17" i="5"/>
  <c r="AV17" i="5"/>
  <c r="AN12" i="5"/>
  <c r="AJ12" i="5"/>
  <c r="AF12" i="5"/>
  <c r="AB13" i="5"/>
  <c r="AR12" i="5"/>
  <c r="P13" i="5"/>
  <c r="D102" i="6"/>
  <c r="L13" i="5"/>
  <c r="X13" i="5"/>
  <c r="T13" i="5"/>
  <c r="H13" i="5"/>
  <c r="B6" i="1"/>
  <c r="D103" i="6"/>
  <c r="D13" i="5"/>
  <c r="B31" i="8" l="1"/>
  <c r="BD18" i="5"/>
  <c r="AV40" i="5"/>
  <c r="AR65" i="5"/>
  <c r="AN140" i="5"/>
  <c r="AJ140" i="5"/>
  <c r="AF200" i="5"/>
  <c r="AB58" i="5"/>
  <c r="L73" i="5"/>
  <c r="H29" i="5"/>
  <c r="D119" i="5"/>
  <c r="D105" i="6"/>
  <c r="P117" i="5"/>
  <c r="B135" i="1"/>
  <c r="T52" i="5"/>
  <c r="D104" i="6"/>
  <c r="D106" i="6" l="1"/>
  <c r="D107" i="6" s="1"/>
  <c r="D108" i="6"/>
  <c r="B32" i="8" l="1"/>
  <c r="AV92" i="5"/>
  <c r="AN119" i="5"/>
  <c r="B199" i="1"/>
  <c r="T200" i="5"/>
  <c r="D109" i="6"/>
  <c r="D110" i="6" s="1"/>
  <c r="AB216" i="5"/>
  <c r="D111" i="6"/>
  <c r="L176" i="5"/>
  <c r="H226" i="5"/>
  <c r="B33" i="8" l="1"/>
  <c r="B265" i="1"/>
  <c r="AN196" i="5"/>
  <c r="D112" i="6"/>
  <c r="D113" i="6"/>
  <c r="B34" i="8" l="1"/>
  <c r="B213" i="1"/>
  <c r="D114" i="6"/>
  <c r="D115" i="6" s="1"/>
  <c r="B35" i="8" l="1"/>
  <c r="BD19" i="5"/>
  <c r="AV126" i="5"/>
  <c r="AR154" i="5"/>
  <c r="AJ154" i="5"/>
  <c r="AF116" i="5"/>
  <c r="AB122" i="5"/>
  <c r="AZ46" i="5"/>
  <c r="AN38" i="5"/>
  <c r="X65" i="5"/>
  <c r="P23" i="5"/>
  <c r="H199" i="5"/>
  <c r="L199" i="5"/>
  <c r="D116" i="6"/>
  <c r="T47" i="5"/>
  <c r="D65" i="5"/>
  <c r="B134" i="1"/>
  <c r="B36" i="8" l="1"/>
  <c r="BD20" i="5"/>
  <c r="AV20" i="5"/>
  <c r="AR13" i="5"/>
  <c r="AN13" i="5"/>
  <c r="AJ13" i="5"/>
  <c r="AF13" i="5"/>
  <c r="AB15" i="5"/>
  <c r="AZ20" i="5"/>
  <c r="L15" i="5"/>
  <c r="X15" i="5"/>
  <c r="T15" i="5"/>
  <c r="H15" i="5"/>
  <c r="B82" i="1"/>
  <c r="D117" i="6"/>
  <c r="D118" i="6" s="1"/>
  <c r="D119" i="6" s="1"/>
  <c r="P15" i="5"/>
  <c r="D15" i="5"/>
  <c r="B37" i="8" l="1"/>
  <c r="AR10" i="5"/>
  <c r="BD21" i="5"/>
  <c r="AV21" i="5"/>
  <c r="AZ21" i="5"/>
  <c r="AB204" i="5"/>
  <c r="AN6" i="5"/>
  <c r="AJ6" i="5"/>
  <c r="AF1" i="5"/>
  <c r="L204" i="5"/>
  <c r="X204" i="5"/>
  <c r="T204" i="5"/>
  <c r="H204" i="5"/>
  <c r="P204" i="5"/>
  <c r="D204" i="5"/>
  <c r="D121" i="6"/>
  <c r="B86" i="1"/>
  <c r="D120" i="6"/>
  <c r="D122" i="6" l="1"/>
  <c r="D123" i="6" s="1"/>
  <c r="D124" i="6" s="1"/>
  <c r="D125" i="6" s="1"/>
  <c r="D126" i="6" s="1"/>
  <c r="D127" i="6"/>
  <c r="B38" i="8" l="1"/>
  <c r="AV22" i="5"/>
  <c r="AR15" i="5"/>
  <c r="AZ22" i="5"/>
  <c r="BD22" i="5"/>
  <c r="AN15" i="5"/>
  <c r="AJ15" i="5"/>
  <c r="AF15" i="5"/>
  <c r="AB17" i="5"/>
  <c r="X17" i="5"/>
  <c r="T17" i="5"/>
  <c r="H17" i="5"/>
  <c r="P17" i="5"/>
  <c r="L17" i="5"/>
  <c r="B7" i="1"/>
  <c r="D17" i="5"/>
  <c r="D128" i="6"/>
  <c r="D129" i="6"/>
  <c r="B39" i="8" l="1"/>
  <c r="BD23" i="5"/>
  <c r="AZ156" i="5"/>
  <c r="AR167" i="5"/>
  <c r="AV154" i="5"/>
  <c r="AN7" i="5"/>
  <c r="AJ7" i="5"/>
  <c r="AF6" i="5"/>
  <c r="AB1" i="5"/>
  <c r="X1" i="5"/>
  <c r="T1" i="5"/>
  <c r="H1" i="5"/>
  <c r="P1" i="5"/>
  <c r="L1" i="5"/>
  <c r="B115" i="1"/>
  <c r="D130" i="6"/>
  <c r="D131" i="6"/>
  <c r="D1" i="5"/>
  <c r="B40" i="8" l="1"/>
  <c r="AV24" i="5"/>
  <c r="AR17" i="5"/>
  <c r="AZ24" i="5"/>
  <c r="BD24" i="5"/>
  <c r="AN17" i="5"/>
  <c r="AJ17" i="5"/>
  <c r="D20" i="5"/>
  <c r="D132" i="6"/>
  <c r="P20" i="5"/>
  <c r="AF17" i="5"/>
  <c r="AB20" i="5"/>
  <c r="X20" i="5"/>
  <c r="H20" i="5"/>
  <c r="B8" i="1"/>
  <c r="T20" i="5"/>
  <c r="L20" i="5"/>
  <c r="B41" i="8" l="1"/>
  <c r="BD25" i="5"/>
  <c r="AZ25" i="5"/>
  <c r="AR20" i="5"/>
  <c r="AN20" i="5"/>
  <c r="AJ20" i="5"/>
  <c r="AF20" i="5"/>
  <c r="AB22" i="5"/>
  <c r="AV25" i="5"/>
  <c r="P22" i="5"/>
  <c r="B33" i="1"/>
  <c r="L22" i="5"/>
  <c r="X22" i="5"/>
  <c r="T22" i="5"/>
  <c r="D22" i="5"/>
  <c r="D135" i="6"/>
  <c r="D133" i="6"/>
  <c r="D134" i="6" s="1"/>
  <c r="H22" i="5"/>
  <c r="B42" i="8" l="1"/>
  <c r="B239" i="1"/>
  <c r="D145" i="6"/>
  <c r="D136" i="6"/>
  <c r="D137" i="6" s="1"/>
  <c r="D138" i="6" s="1"/>
  <c r="D139" i="6" s="1"/>
  <c r="D140" i="6" s="1"/>
  <c r="D141" i="6" s="1"/>
  <c r="B43" i="8" l="1"/>
  <c r="AJ45" i="5"/>
  <c r="T26" i="5"/>
  <c r="D146" i="6"/>
  <c r="D147" i="6" s="1"/>
  <c r="D148" i="6" s="1"/>
  <c r="D144" i="6"/>
  <c r="B214" i="1"/>
  <c r="X225" i="5"/>
  <c r="D149" i="6"/>
  <c r="B44" i="8" l="1"/>
  <c r="BD26" i="5"/>
  <c r="AV124" i="5"/>
  <c r="AZ75" i="5"/>
  <c r="AR135" i="5"/>
  <c r="AJ122" i="5"/>
  <c r="X126" i="5"/>
  <c r="AN47" i="5"/>
  <c r="AF60" i="5"/>
  <c r="H16" i="5"/>
  <c r="P75" i="5"/>
  <c r="AB116" i="5"/>
  <c r="T75" i="5"/>
  <c r="B123" i="1"/>
  <c r="D199" i="5"/>
  <c r="D150" i="6"/>
  <c r="D151" i="6"/>
  <c r="L75" i="5"/>
  <c r="B45" i="8" l="1"/>
  <c r="AV174" i="5"/>
  <c r="AR141" i="5"/>
  <c r="AN114" i="5"/>
  <c r="AB215" i="5"/>
  <c r="AJ226" i="5"/>
  <c r="AF224" i="5"/>
  <c r="H44" i="5"/>
  <c r="D114" i="5"/>
  <c r="D152" i="6"/>
  <c r="D153" i="6" s="1"/>
  <c r="L115" i="5"/>
  <c r="T145" i="5"/>
  <c r="P141" i="5"/>
  <c r="B155" i="1"/>
  <c r="D154" i="6"/>
  <c r="D156" i="6" l="1"/>
  <c r="D155" i="6"/>
  <c r="B46" i="8" l="1"/>
  <c r="BD27" i="5"/>
  <c r="AV27" i="5"/>
  <c r="AR22" i="5"/>
  <c r="AN22" i="5"/>
  <c r="AJ22" i="5"/>
  <c r="AF22" i="5"/>
  <c r="AB24" i="5"/>
  <c r="AZ27" i="5"/>
  <c r="L24" i="5"/>
  <c r="D158" i="6"/>
  <c r="X24" i="5"/>
  <c r="T24" i="5"/>
  <c r="H24" i="5"/>
  <c r="P24" i="5"/>
  <c r="D157" i="6"/>
  <c r="B62" i="1"/>
  <c r="D24" i="5"/>
  <c r="B47" i="8" l="1"/>
  <c r="BD28" i="5"/>
  <c r="AN117" i="5"/>
  <c r="AJ84" i="5"/>
  <c r="AF114" i="5"/>
  <c r="AB174" i="5"/>
  <c r="X174" i="5"/>
  <c r="AV57" i="5"/>
  <c r="T113" i="5"/>
  <c r="D160" i="6"/>
  <c r="H125" i="5"/>
  <c r="B158" i="1"/>
  <c r="D168" i="5"/>
  <c r="D159" i="6"/>
  <c r="P96" i="5"/>
  <c r="L89" i="5"/>
  <c r="B48" i="8" l="1"/>
  <c r="BD29" i="5"/>
  <c r="AZ168" i="5"/>
  <c r="AV52" i="5"/>
  <c r="AR87" i="5"/>
  <c r="X28" i="5"/>
  <c r="AF170" i="5"/>
  <c r="AB200" i="5"/>
  <c r="AJ139" i="5"/>
  <c r="T136" i="5"/>
  <c r="L117" i="5"/>
  <c r="D162" i="6"/>
  <c r="D48" i="5"/>
  <c r="H170" i="5"/>
  <c r="D161" i="6"/>
  <c r="P28" i="5"/>
  <c r="B181" i="1"/>
  <c r="B49" i="8" l="1"/>
  <c r="BD30" i="5"/>
  <c r="AV30" i="5"/>
  <c r="AZ30" i="5"/>
  <c r="AF7" i="5"/>
  <c r="AR14" i="5"/>
  <c r="AN8" i="5"/>
  <c r="AJ8" i="5"/>
  <c r="D6" i="5"/>
  <c r="P6" i="5"/>
  <c r="H6" i="5"/>
  <c r="T6" i="5"/>
  <c r="B106" i="1"/>
  <c r="X6" i="5"/>
  <c r="D166" i="6"/>
  <c r="D163" i="6"/>
  <c r="AB6" i="5"/>
  <c r="L6" i="5"/>
  <c r="B50" i="8" l="1"/>
  <c r="BD31" i="5"/>
  <c r="AZ31" i="5"/>
  <c r="AR21" i="5"/>
  <c r="AV31" i="5"/>
  <c r="AB7" i="5"/>
  <c r="AN10" i="5"/>
  <c r="AJ10" i="5"/>
  <c r="AF8" i="5"/>
  <c r="P7" i="5"/>
  <c r="L7" i="5"/>
  <c r="X7" i="5"/>
  <c r="T7" i="5"/>
  <c r="B103" i="1"/>
  <c r="D7" i="5"/>
  <c r="D167" i="6"/>
  <c r="H7" i="5"/>
  <c r="B51" i="8" l="1"/>
  <c r="BD32" i="5"/>
  <c r="AR30" i="5"/>
  <c r="AV32" i="5"/>
  <c r="AB8" i="5"/>
  <c r="AN14" i="5"/>
  <c r="AJ14" i="5"/>
  <c r="AZ32" i="5"/>
  <c r="L8" i="5"/>
  <c r="D168" i="6"/>
  <c r="D169" i="6" s="1"/>
  <c r="D170" i="6" s="1"/>
  <c r="X8" i="5"/>
  <c r="T8" i="5"/>
  <c r="H8" i="5"/>
  <c r="D8" i="5"/>
  <c r="AF10" i="5"/>
  <c r="B94" i="1"/>
  <c r="P8" i="5"/>
  <c r="B52" i="8" l="1"/>
  <c r="B240" i="1"/>
  <c r="D171" i="6"/>
  <c r="D175" i="6"/>
  <c r="B53" i="8" l="1"/>
  <c r="B251" i="1"/>
  <c r="D176" i="6"/>
  <c r="B279" i="8"/>
  <c r="AF208" i="5"/>
  <c r="B279" i="1"/>
  <c r="D172" i="6"/>
  <c r="B280" i="8" l="1"/>
  <c r="AZ210" i="5"/>
  <c r="X193" i="5"/>
  <c r="B280" i="1"/>
  <c r="P193" i="5"/>
  <c r="B54" i="8"/>
  <c r="BD33" i="5"/>
  <c r="AV33" i="5"/>
  <c r="AR24" i="5"/>
  <c r="AZ33" i="5"/>
  <c r="AN24" i="5"/>
  <c r="AJ24" i="5"/>
  <c r="AF24" i="5"/>
  <c r="X25" i="5"/>
  <c r="T25" i="5"/>
  <c r="H25" i="5"/>
  <c r="D177" i="6"/>
  <c r="AB25" i="5"/>
  <c r="P25" i="5"/>
  <c r="L25" i="5"/>
  <c r="D25" i="5"/>
  <c r="B54" i="1"/>
  <c r="B55" i="8" l="1"/>
  <c r="BD34" i="5"/>
  <c r="AV87" i="5"/>
  <c r="AZ59" i="5"/>
  <c r="AN122" i="5"/>
  <c r="X38" i="5"/>
  <c r="AR116" i="5"/>
  <c r="AJ82" i="5"/>
  <c r="AF174" i="5"/>
  <c r="AB47" i="5"/>
  <c r="T38" i="5"/>
  <c r="P46" i="5"/>
  <c r="L23" i="5"/>
  <c r="H28" i="5"/>
  <c r="D59" i="5"/>
  <c r="B130" i="1"/>
  <c r="D178" i="6"/>
  <c r="D179" i="6"/>
  <c r="B56" i="8" l="1"/>
  <c r="AR31" i="5"/>
  <c r="AV35" i="5"/>
  <c r="AZ35" i="5"/>
  <c r="AN21" i="5"/>
  <c r="AJ21" i="5"/>
  <c r="AF14" i="5"/>
  <c r="BD35" i="5"/>
  <c r="X10" i="5"/>
  <c r="T10" i="5"/>
  <c r="H10" i="5"/>
  <c r="AB10" i="5"/>
  <c r="P10" i="5"/>
  <c r="D10" i="5"/>
  <c r="D180" i="6"/>
  <c r="B90" i="1"/>
  <c r="L10" i="5"/>
  <c r="B57" i="8" l="1"/>
  <c r="D181" i="6"/>
  <c r="D182" i="6" s="1"/>
  <c r="D185" i="6"/>
  <c r="D186" i="6" s="1"/>
  <c r="D187" i="6" s="1"/>
  <c r="D188" i="6" s="1"/>
  <c r="B252" i="1"/>
  <c r="D192" i="6" l="1"/>
  <c r="D193" i="6" s="1"/>
  <c r="D194" i="6" s="1"/>
  <c r="D189" i="6"/>
  <c r="D190" i="6" s="1"/>
  <c r="D199" i="6" l="1"/>
  <c r="D200" i="6" s="1"/>
  <c r="D202" i="6" s="1"/>
  <c r="D195" i="6"/>
  <c r="D196" i="6" s="1"/>
  <c r="B58" i="8" l="1"/>
  <c r="BD36" i="5"/>
  <c r="AV36" i="5"/>
  <c r="AZ36" i="5"/>
  <c r="AR32" i="5"/>
  <c r="AF21" i="5"/>
  <c r="AN30" i="5"/>
  <c r="AJ30" i="5"/>
  <c r="D14" i="5"/>
  <c r="D203" i="6"/>
  <c r="D204" i="6" s="1"/>
  <c r="AB14" i="5"/>
  <c r="P14" i="5"/>
  <c r="B128" i="1"/>
  <c r="T14" i="5"/>
  <c r="X14" i="5"/>
  <c r="L14" i="5"/>
  <c r="H14" i="5"/>
  <c r="D205" i="6"/>
  <c r="D206" i="6" s="1"/>
  <c r="D207" i="6" l="1"/>
  <c r="D208" i="6" s="1"/>
  <c r="D210" i="6"/>
  <c r="D211" i="6" l="1"/>
  <c r="D214" i="6"/>
  <c r="B59" i="8" l="1"/>
  <c r="BD37" i="5"/>
  <c r="AZ37" i="5"/>
  <c r="AR35" i="5"/>
  <c r="AB21" i="5"/>
  <c r="AN31" i="5"/>
  <c r="AJ31" i="5"/>
  <c r="AV37" i="5"/>
  <c r="AF30" i="5"/>
  <c r="P21" i="5"/>
  <c r="B109" i="1"/>
  <c r="L21" i="5"/>
  <c r="X21" i="5"/>
  <c r="T21" i="5"/>
  <c r="D216" i="6"/>
  <c r="D217" i="6" s="1"/>
  <c r="D218" i="6" s="1"/>
  <c r="H21" i="5"/>
  <c r="D21" i="5"/>
  <c r="D215" i="6"/>
  <c r="D222" i="6" l="1"/>
  <c r="D219" i="6"/>
  <c r="D220" i="6" s="1"/>
  <c r="D221" i="6" s="1"/>
  <c r="D226" i="6" l="1"/>
  <c r="D227" i="6" s="1"/>
  <c r="D223" i="6"/>
  <c r="D224" i="6" s="1"/>
  <c r="D225" i="6" s="1"/>
  <c r="B60" i="8" l="1"/>
  <c r="BD38" i="5"/>
  <c r="AZ171" i="5"/>
  <c r="AR215" i="5"/>
  <c r="AB140" i="5"/>
  <c r="X135" i="5"/>
  <c r="P230" i="5"/>
  <c r="B261" i="1"/>
  <c r="D228" i="6"/>
  <c r="D229" i="6"/>
  <c r="B61" i="8" l="1"/>
  <c r="BD39" i="5"/>
  <c r="X139" i="5"/>
  <c r="AN125" i="5"/>
  <c r="B200" i="1"/>
  <c r="D230" i="6"/>
  <c r="T223" i="5"/>
  <c r="D234" i="6" l="1"/>
  <c r="D231" i="6"/>
  <c r="D232" i="6" s="1"/>
  <c r="D236" i="6" l="1"/>
  <c r="D235" i="6"/>
  <c r="B62" i="8" l="1"/>
  <c r="AV28" i="5"/>
  <c r="D237" i="6"/>
  <c r="D238" i="6" s="1"/>
  <c r="B253" i="1"/>
  <c r="D240" i="6"/>
  <c r="D241" i="6" s="1"/>
  <c r="D248" i="6" l="1"/>
  <c r="D242" i="6"/>
  <c r="D243" i="6" s="1"/>
  <c r="D244" i="6" s="1"/>
  <c r="D245" i="6" s="1"/>
  <c r="B63" i="8" l="1"/>
  <c r="BD40" i="5"/>
  <c r="AZ48" i="5"/>
  <c r="AR16" i="5"/>
  <c r="AV18" i="5"/>
  <c r="AF92" i="5"/>
  <c r="AN60" i="5"/>
  <c r="AJ60" i="5"/>
  <c r="X116" i="5"/>
  <c r="P73" i="5"/>
  <c r="H48" i="5"/>
  <c r="D249" i="6"/>
  <c r="AB49" i="5"/>
  <c r="T60" i="5"/>
  <c r="L79" i="5"/>
  <c r="B159" i="1"/>
  <c r="D250" i="6"/>
  <c r="D135" i="5"/>
  <c r="B64" i="8" l="1"/>
  <c r="AR216" i="5"/>
  <c r="AV83" i="5"/>
  <c r="AZ39" i="5"/>
  <c r="AN215" i="5"/>
  <c r="P45" i="5"/>
  <c r="H115" i="5"/>
  <c r="D252" i="6"/>
  <c r="B223" i="1"/>
  <c r="D251" i="6"/>
  <c r="D254" i="6" l="1"/>
  <c r="D255" i="6" s="1"/>
  <c r="D253" i="6"/>
  <c r="B65" i="8" l="1"/>
  <c r="AR36" i="5"/>
  <c r="BD41" i="5"/>
  <c r="AV41" i="5"/>
  <c r="AB30" i="5"/>
  <c r="AN32" i="5"/>
  <c r="AJ32" i="5"/>
  <c r="AZ41" i="5"/>
  <c r="L30" i="5"/>
  <c r="X30" i="5"/>
  <c r="T30" i="5"/>
  <c r="H30" i="5"/>
  <c r="B152" i="1"/>
  <c r="AF31" i="5"/>
  <c r="D257" i="6"/>
  <c r="D258" i="6" s="1"/>
  <c r="P30" i="5"/>
  <c r="D30" i="5"/>
  <c r="D256" i="6"/>
  <c r="D259" i="6" l="1"/>
  <c r="D260" i="6"/>
  <c r="D261" i="6" s="1"/>
  <c r="D262" i="6" s="1"/>
  <c r="B66" i="8" l="1"/>
  <c r="AV42" i="5"/>
  <c r="AR25" i="5"/>
  <c r="AZ42" i="5"/>
  <c r="BD42" i="5"/>
  <c r="AN25" i="5"/>
  <c r="AJ25" i="5"/>
  <c r="B65" i="1"/>
  <c r="D27" i="5"/>
  <c r="AF25" i="5"/>
  <c r="AB27" i="5"/>
  <c r="P27" i="5"/>
  <c r="D263" i="6"/>
  <c r="L27" i="5"/>
  <c r="T27" i="5"/>
  <c r="H27" i="5"/>
  <c r="X27" i="5"/>
  <c r="B67" i="8" l="1"/>
  <c r="AR37" i="5"/>
  <c r="BD43" i="5"/>
  <c r="AV43" i="5"/>
  <c r="AZ43" i="5"/>
  <c r="AN35" i="5"/>
  <c r="AJ35" i="5"/>
  <c r="AF32" i="5"/>
  <c r="AB31" i="5"/>
  <c r="X31" i="5"/>
  <c r="T31" i="5"/>
  <c r="H31" i="5"/>
  <c r="P31" i="5"/>
  <c r="L31" i="5"/>
  <c r="D31" i="5"/>
  <c r="D264" i="6"/>
  <c r="D265" i="6"/>
  <c r="B118" i="1"/>
  <c r="B68" i="8" l="1"/>
  <c r="BD44" i="5"/>
  <c r="AZ162" i="5"/>
  <c r="AR89" i="5"/>
  <c r="AV74" i="5"/>
  <c r="AF38" i="5"/>
  <c r="AB83" i="5"/>
  <c r="D87" i="5"/>
  <c r="D267" i="6"/>
  <c r="T114" i="5"/>
  <c r="P81" i="5"/>
  <c r="X46" i="5"/>
  <c r="B201" i="1"/>
  <c r="L59" i="5"/>
  <c r="D266" i="6"/>
  <c r="B69" i="8" l="1"/>
  <c r="BD45" i="5"/>
  <c r="T69" i="5"/>
  <c r="P140" i="5"/>
  <c r="X115" i="5"/>
  <c r="L55" i="5"/>
  <c r="H192" i="5"/>
  <c r="D49" i="5"/>
  <c r="D271" i="6"/>
  <c r="D268" i="6"/>
  <c r="B205" i="1"/>
  <c r="B281" i="8" l="1"/>
  <c r="D269" i="6"/>
  <c r="B281" i="1"/>
  <c r="AB50" i="5"/>
  <c r="T208" i="5"/>
  <c r="D193" i="5"/>
  <c r="B70" i="8"/>
  <c r="AV19" i="5"/>
  <c r="BD46" i="5"/>
  <c r="AZ34" i="5"/>
  <c r="AR18" i="5"/>
  <c r="AF122" i="5"/>
  <c r="AN192" i="5"/>
  <c r="AJ224" i="5"/>
  <c r="AB135" i="5"/>
  <c r="L126" i="5"/>
  <c r="P176" i="5"/>
  <c r="H119" i="5"/>
  <c r="B132" i="1"/>
  <c r="X92" i="5"/>
  <c r="T87" i="5"/>
  <c r="D272" i="6"/>
  <c r="D273" i="6" s="1"/>
  <c r="D28" i="5"/>
  <c r="D274" i="6"/>
  <c r="B71" i="8" l="1"/>
  <c r="BD47" i="5"/>
  <c r="AV139" i="5"/>
  <c r="AR213" i="5"/>
  <c r="AB126" i="5"/>
  <c r="X192" i="5"/>
  <c r="AN75" i="5"/>
  <c r="AJ136" i="5"/>
  <c r="AZ154" i="5"/>
  <c r="T192" i="5"/>
  <c r="P47" i="5"/>
  <c r="L77" i="5"/>
  <c r="B124" i="1"/>
  <c r="H54" i="5"/>
  <c r="D170" i="5"/>
  <c r="D275" i="6"/>
  <c r="D276" i="6"/>
  <c r="AF199" i="5"/>
  <c r="B282" i="8"/>
  <c r="AF210" i="5"/>
  <c r="B282" i="1"/>
  <c r="D270" i="6"/>
  <c r="B283" i="8" l="1"/>
  <c r="B283" i="1"/>
  <c r="B72" i="8"/>
  <c r="BD48" i="5"/>
  <c r="AR19" i="5"/>
  <c r="AB87" i="5"/>
  <c r="AZ116" i="5"/>
  <c r="AV48" i="5"/>
  <c r="AN176" i="5"/>
  <c r="AJ48" i="5"/>
  <c r="AF28" i="5"/>
  <c r="H172" i="5"/>
  <c r="X83" i="5"/>
  <c r="L122" i="5"/>
  <c r="D81" i="5"/>
  <c r="D277" i="6"/>
  <c r="D278" i="6" s="1"/>
  <c r="P174" i="5"/>
  <c r="B143" i="1"/>
  <c r="D279" i="6"/>
  <c r="D280" i="6" s="1"/>
  <c r="T116" i="5"/>
  <c r="B73" i="8" l="1"/>
  <c r="BD49" i="5"/>
  <c r="AV171" i="5"/>
  <c r="AR26" i="5"/>
  <c r="AF215" i="5"/>
  <c r="X125" i="5"/>
  <c r="D281" i="6"/>
  <c r="L151" i="5"/>
  <c r="H215" i="5"/>
  <c r="B170" i="1"/>
  <c r="D283" i="6"/>
  <c r="D44" i="5"/>
  <c r="T217" i="5"/>
  <c r="B74" i="8" l="1"/>
  <c r="B221" i="1"/>
  <c r="P217" i="5"/>
  <c r="X59" i="5"/>
  <c r="D285" i="6"/>
  <c r="D45" i="5"/>
  <c r="D284" i="6"/>
  <c r="B284" i="8"/>
  <c r="AV193" i="5"/>
  <c r="B284" i="1"/>
  <c r="D282" i="6"/>
  <c r="B285" i="8" l="1"/>
  <c r="BD50" i="5"/>
  <c r="AZ209" i="5"/>
  <c r="AJ50" i="5"/>
  <c r="B285" i="1"/>
  <c r="D208" i="5"/>
  <c r="L50" i="5"/>
  <c r="D287" i="6"/>
  <c r="D288" i="6" s="1"/>
  <c r="D286" i="6"/>
  <c r="B286" i="8" l="1"/>
  <c r="AB193" i="5"/>
  <c r="AF50" i="5"/>
  <c r="T193" i="5"/>
  <c r="B286" i="1"/>
  <c r="X209" i="5"/>
  <c r="B75" i="8"/>
  <c r="BD51" i="5"/>
  <c r="AR113" i="5"/>
  <c r="AV56" i="5"/>
  <c r="AJ164" i="5"/>
  <c r="AN141" i="5"/>
  <c r="AB223" i="5"/>
  <c r="X217" i="5"/>
  <c r="H113" i="5"/>
  <c r="D115" i="5"/>
  <c r="T174" i="5"/>
  <c r="B183" i="1"/>
  <c r="AF45" i="5"/>
  <c r="P119" i="5"/>
  <c r="D289" i="6"/>
  <c r="B76" i="8" l="1"/>
  <c r="D291" i="6"/>
  <c r="B245" i="1"/>
  <c r="D290" i="6"/>
  <c r="D292" i="6" l="1"/>
  <c r="D293" i="6" s="1"/>
  <c r="D294" i="6" s="1"/>
  <c r="D295" i="6" s="1"/>
  <c r="D297" i="6"/>
  <c r="B77" i="8" l="1"/>
  <c r="AZ81" i="5"/>
  <c r="BD52" i="5"/>
  <c r="AR77" i="5"/>
  <c r="AN55" i="5"/>
  <c r="X96" i="5"/>
  <c r="AV187" i="5"/>
  <c r="AJ126" i="5"/>
  <c r="AF19" i="5"/>
  <c r="B129" i="1"/>
  <c r="AB26" i="5"/>
  <c r="T167" i="5"/>
  <c r="H58" i="5"/>
  <c r="L3" i="5"/>
  <c r="D154" i="5"/>
  <c r="D300" i="6"/>
  <c r="D301" i="6" s="1"/>
  <c r="B78" i="8" l="1"/>
  <c r="BD53" i="5"/>
  <c r="AV53" i="5"/>
  <c r="AZ53" i="5"/>
  <c r="AF35" i="5"/>
  <c r="AR41" i="5"/>
  <c r="AN36" i="5"/>
  <c r="AJ36" i="5"/>
  <c r="D32" i="5"/>
  <c r="P32" i="5"/>
  <c r="X32" i="5"/>
  <c r="H32" i="5"/>
  <c r="B91" i="1"/>
  <c r="D302" i="6"/>
  <c r="D303" i="6"/>
  <c r="AB32" i="5"/>
  <c r="T32" i="5"/>
  <c r="L32" i="5"/>
  <c r="B79" i="8" l="1"/>
  <c r="AF125" i="5"/>
  <c r="B236" i="1"/>
  <c r="D304" i="6"/>
  <c r="B80" i="8" l="1"/>
  <c r="BD54" i="5"/>
  <c r="AV38" i="5"/>
  <c r="AZ60" i="5"/>
  <c r="AR51" i="5"/>
  <c r="AF145" i="5"/>
  <c r="AB114" i="5"/>
  <c r="AN162" i="5"/>
  <c r="AJ97" i="5"/>
  <c r="T48" i="5"/>
  <c r="B160" i="1"/>
  <c r="P48" i="5"/>
  <c r="D192" i="5"/>
  <c r="L44" i="5"/>
  <c r="H89" i="5"/>
  <c r="D305" i="6"/>
  <c r="B81" i="8" l="1"/>
  <c r="BD55" i="5"/>
  <c r="AR199" i="5"/>
  <c r="AZ192" i="5"/>
  <c r="AV23" i="5"/>
  <c r="AJ87" i="5"/>
  <c r="AF140" i="5"/>
  <c r="AN59" i="5"/>
  <c r="AB75" i="5"/>
  <c r="X154" i="5"/>
  <c r="B149" i="1"/>
  <c r="T19" i="5"/>
  <c r="L29" i="5"/>
  <c r="H126" i="5"/>
  <c r="P19" i="5"/>
  <c r="D306" i="6"/>
  <c r="D307" i="6"/>
  <c r="D308" i="6" s="1"/>
  <c r="D19" i="5"/>
  <c r="B82" i="8" l="1"/>
  <c r="B269" i="1"/>
  <c r="BD56" i="5"/>
  <c r="D309" i="6"/>
  <c r="D310" i="6"/>
  <c r="D311" i="6" s="1"/>
  <c r="B83" i="8" l="1"/>
  <c r="BD57" i="5"/>
  <c r="AN45" i="5"/>
  <c r="AR176" i="5"/>
  <c r="AJ200" i="5"/>
  <c r="AF87" i="5"/>
  <c r="X200" i="5"/>
  <c r="P200" i="5"/>
  <c r="B179" i="1"/>
  <c r="AB125" i="5"/>
  <c r="L113" i="5"/>
  <c r="D312" i="6"/>
  <c r="D313" i="6" s="1"/>
  <c r="D314" i="6" s="1"/>
  <c r="H34" i="5"/>
  <c r="D217" i="5"/>
  <c r="D322" i="6"/>
  <c r="B84" i="8" l="1"/>
  <c r="BD58" i="5"/>
  <c r="AR74" i="5"/>
  <c r="AZ126" i="5"/>
  <c r="AV47" i="5"/>
  <c r="AN89" i="5"/>
  <c r="AB29" i="5"/>
  <c r="AJ28" i="5"/>
  <c r="AF58" i="5"/>
  <c r="T225" i="5"/>
  <c r="X176" i="5"/>
  <c r="B191" i="1"/>
  <c r="P113" i="5"/>
  <c r="H114" i="5"/>
  <c r="D92" i="5"/>
  <c r="L92" i="5"/>
  <c r="D323" i="6"/>
  <c r="B288" i="8"/>
  <c r="D315" i="6"/>
  <c r="B288" i="1"/>
  <c r="B289" i="8" l="1"/>
  <c r="B289" i="1"/>
  <c r="AZ193" i="5"/>
  <c r="D316" i="6"/>
  <c r="D317" i="6" s="1"/>
  <c r="B85" i="8"/>
  <c r="AV96" i="5"/>
  <c r="AR49" i="5"/>
  <c r="BD59" i="5"/>
  <c r="AZ170" i="5"/>
  <c r="AJ170" i="5"/>
  <c r="AN199" i="5"/>
  <c r="T199" i="5"/>
  <c r="H65" i="5"/>
  <c r="B144" i="1"/>
  <c r="P26" i="5"/>
  <c r="L26" i="5"/>
  <c r="D324" i="6"/>
  <c r="D172" i="5"/>
  <c r="D325" i="6"/>
  <c r="D326" i="6" s="1"/>
  <c r="AF81" i="5"/>
  <c r="X75" i="5"/>
  <c r="AB82" i="5"/>
  <c r="B290" i="8" l="1"/>
  <c r="AZ50" i="5"/>
  <c r="B290" i="1"/>
  <c r="D318" i="6"/>
  <c r="D319" i="6" s="1"/>
  <c r="D330" i="6"/>
  <c r="D327" i="6"/>
  <c r="D328" i="6" s="1"/>
  <c r="D329" i="6" s="1"/>
  <c r="B86" i="8" l="1"/>
  <c r="BD60" i="5"/>
  <c r="AZ38" i="5"/>
  <c r="AV39" i="5"/>
  <c r="AR39" i="5"/>
  <c r="AJ216" i="5"/>
  <c r="AF96" i="5"/>
  <c r="B177" i="1"/>
  <c r="X47" i="5"/>
  <c r="T96" i="5"/>
  <c r="P196" i="5"/>
  <c r="L170" i="5"/>
  <c r="H200" i="5"/>
  <c r="D139" i="5"/>
  <c r="D331" i="6"/>
  <c r="B87" i="8" l="1"/>
  <c r="D332" i="6"/>
  <c r="B218" i="1"/>
  <c r="D333" i="6" l="1"/>
  <c r="D334" i="6"/>
  <c r="B88" i="8" l="1"/>
  <c r="BD61" i="5"/>
  <c r="AZ61" i="5"/>
  <c r="AR27" i="5"/>
  <c r="AN27" i="5"/>
  <c r="AJ27" i="5"/>
  <c r="AF27" i="5"/>
  <c r="AB33" i="5"/>
  <c r="AV61" i="5"/>
  <c r="P33" i="5"/>
  <c r="L33" i="5"/>
  <c r="X33" i="5"/>
  <c r="T33" i="5"/>
  <c r="H33" i="5"/>
  <c r="B74" i="1"/>
  <c r="D33" i="5"/>
  <c r="D338" i="6"/>
  <c r="D335" i="6"/>
  <c r="D336" i="6" s="1"/>
  <c r="B89" i="8" l="1"/>
  <c r="BD62" i="5"/>
  <c r="AV62" i="5"/>
  <c r="AR33" i="5"/>
  <c r="AN33" i="5"/>
  <c r="AJ33" i="5"/>
  <c r="AF33" i="5"/>
  <c r="AB42" i="5"/>
  <c r="AZ62" i="5"/>
  <c r="L42" i="5"/>
  <c r="B9" i="1"/>
  <c r="X42" i="5"/>
  <c r="T42" i="5"/>
  <c r="H42" i="5"/>
  <c r="P42" i="5"/>
  <c r="D42" i="5"/>
  <c r="D339" i="6"/>
  <c r="D340" i="6" s="1"/>
  <c r="D342" i="6" s="1"/>
  <c r="D343" i="6" s="1"/>
  <c r="D344" i="6" s="1"/>
  <c r="D347" i="6" s="1"/>
  <c r="D349" i="6" s="1"/>
  <c r="D350" i="6" s="1"/>
  <c r="B90" i="8" l="1"/>
  <c r="B208" i="1"/>
  <c r="AF69" i="5"/>
  <c r="P125" i="5"/>
  <c r="D352" i="6"/>
  <c r="B91" i="8" l="1"/>
  <c r="BD63" i="5"/>
  <c r="AV63" i="5"/>
  <c r="AR42" i="5"/>
  <c r="AZ63" i="5"/>
  <c r="AN42" i="5"/>
  <c r="AJ42" i="5"/>
  <c r="AF42" i="5"/>
  <c r="AB61" i="5"/>
  <c r="X61" i="5"/>
  <c r="T61" i="5"/>
  <c r="H61" i="5"/>
  <c r="P61" i="5"/>
  <c r="L61" i="5"/>
  <c r="B55" i="1"/>
  <c r="D61" i="5"/>
  <c r="D354" i="6"/>
  <c r="D355" i="6" s="1"/>
  <c r="D356" i="6" l="1"/>
  <c r="D357" i="6"/>
  <c r="B92" i="8" l="1"/>
  <c r="BD64" i="5"/>
  <c r="AZ64" i="5"/>
  <c r="AR43" i="5"/>
  <c r="AB36" i="5"/>
  <c r="AV64" i="5"/>
  <c r="AN37" i="5"/>
  <c r="AJ37" i="5"/>
  <c r="L36" i="5"/>
  <c r="B117" i="1"/>
  <c r="AF37" i="5"/>
  <c r="X36" i="5"/>
  <c r="T36" i="5"/>
  <c r="H36" i="5"/>
  <c r="P36" i="5"/>
  <c r="D358" i="6"/>
  <c r="D36" i="5"/>
  <c r="B93" i="8" l="1"/>
  <c r="BD65" i="5"/>
  <c r="AV34" i="5"/>
  <c r="AR54" i="5"/>
  <c r="AJ151" i="5"/>
  <c r="AF23" i="5"/>
  <c r="AN217" i="5"/>
  <c r="T172" i="5"/>
  <c r="AB48" i="5"/>
  <c r="X151" i="5"/>
  <c r="P92" i="5"/>
  <c r="H117" i="5"/>
  <c r="D359" i="6"/>
  <c r="D360" i="6"/>
  <c r="D361" i="6" s="1"/>
  <c r="D362" i="6" s="1"/>
  <c r="B163" i="1"/>
  <c r="D83" i="5"/>
  <c r="B94" i="8" l="1"/>
  <c r="BD66" i="5"/>
  <c r="AV66" i="5"/>
  <c r="AR61" i="5"/>
  <c r="AZ66" i="5"/>
  <c r="AF62" i="5"/>
  <c r="AB63" i="5"/>
  <c r="AN61" i="5"/>
  <c r="AJ61" i="5"/>
  <c r="P63" i="5"/>
  <c r="L63" i="5"/>
  <c r="X63" i="5"/>
  <c r="T63" i="5"/>
  <c r="D363" i="6"/>
  <c r="D63" i="5"/>
  <c r="B10" i="1"/>
  <c r="H63" i="5"/>
  <c r="B291" i="8"/>
  <c r="B291" i="1"/>
  <c r="B95" i="8" l="1"/>
  <c r="BD67" i="5"/>
  <c r="AR53" i="5"/>
  <c r="AV67" i="5"/>
  <c r="AZ67" i="5"/>
  <c r="AN41" i="5"/>
  <c r="AJ41" i="5"/>
  <c r="AB35" i="5"/>
  <c r="AF36" i="5"/>
  <c r="P35" i="5"/>
  <c r="B89" i="1"/>
  <c r="L35" i="5"/>
  <c r="X35" i="5"/>
  <c r="T35" i="5"/>
  <c r="D35" i="5"/>
  <c r="D364" i="6"/>
  <c r="H35" i="5"/>
  <c r="B96" i="8" l="1"/>
  <c r="BD68" i="5"/>
  <c r="AZ68" i="5"/>
  <c r="AV68" i="5"/>
  <c r="AN62" i="5"/>
  <c r="AJ62" i="5"/>
  <c r="AR62" i="5"/>
  <c r="AF61" i="5"/>
  <c r="B41" i="1"/>
  <c r="D62" i="5"/>
  <c r="P62" i="5"/>
  <c r="H62" i="5"/>
  <c r="T62" i="5"/>
  <c r="D365" i="6"/>
  <c r="X62" i="5"/>
  <c r="D366" i="6"/>
  <c r="L62" i="5"/>
  <c r="AB62" i="5"/>
  <c r="B97" i="8" l="1"/>
  <c r="B266" i="1"/>
  <c r="AN224" i="5"/>
  <c r="D367" i="6"/>
  <c r="D368" i="6" s="1"/>
  <c r="D369" i="6" l="1"/>
  <c r="D370" i="6"/>
  <c r="D371" i="6" s="1"/>
  <c r="D372" i="6" s="1"/>
  <c r="B98" i="8" l="1"/>
  <c r="BD69" i="5"/>
  <c r="AZ122" i="5"/>
  <c r="AN227" i="5"/>
  <c r="AJ19" i="5"/>
  <c r="AF139" i="5"/>
  <c r="T44" i="5"/>
  <c r="D151" i="5"/>
  <c r="AB113" i="5"/>
  <c r="H141" i="5"/>
  <c r="B168" i="1"/>
  <c r="P233" i="5"/>
  <c r="D375" i="6"/>
  <c r="D376" i="6" s="1"/>
  <c r="D377" i="6" s="1"/>
  <c r="D373" i="6"/>
  <c r="B99" i="8" l="1"/>
  <c r="AR64" i="5"/>
  <c r="AV70" i="5"/>
  <c r="AZ70" i="5"/>
  <c r="AN43" i="5"/>
  <c r="AJ43" i="5"/>
  <c r="BD70" i="5"/>
  <c r="AB43" i="5"/>
  <c r="AF53" i="5"/>
  <c r="P43" i="5"/>
  <c r="L43" i="5"/>
  <c r="X43" i="5"/>
  <c r="T43" i="5"/>
  <c r="B107" i="1"/>
  <c r="H43" i="5"/>
  <c r="D43" i="5"/>
  <c r="D378" i="6"/>
  <c r="B100" i="8" l="1"/>
  <c r="AV71" i="5"/>
  <c r="AR63" i="5"/>
  <c r="BD71" i="5"/>
  <c r="AZ71" i="5"/>
  <c r="AN63" i="5"/>
  <c r="AJ63" i="5"/>
  <c r="AF76" i="5"/>
  <c r="AB78" i="5"/>
  <c r="L78" i="5"/>
  <c r="X78" i="5"/>
  <c r="T78" i="5"/>
  <c r="H78" i="5"/>
  <c r="D379" i="6"/>
  <c r="P78" i="5"/>
  <c r="B11" i="1"/>
  <c r="D78" i="5"/>
  <c r="D380" i="6"/>
  <c r="B101" i="8" l="1"/>
  <c r="BD72" i="5"/>
  <c r="AV72" i="5"/>
  <c r="AZ72" i="5"/>
  <c r="AF43" i="5"/>
  <c r="AR67" i="5"/>
  <c r="AN53" i="5"/>
  <c r="AJ53" i="5"/>
  <c r="B93" i="1"/>
  <c r="D41" i="5"/>
  <c r="AB41" i="5"/>
  <c r="P41" i="5"/>
  <c r="L41" i="5"/>
  <c r="D381" i="6"/>
  <c r="T41" i="5"/>
  <c r="H41" i="5"/>
  <c r="D382" i="6"/>
  <c r="X41" i="5"/>
  <c r="B102" i="8" l="1"/>
  <c r="BD73" i="5"/>
  <c r="AN65" i="5"/>
  <c r="AV125" i="5"/>
  <c r="AR34" i="5"/>
  <c r="AB192" i="5"/>
  <c r="AJ58" i="5"/>
  <c r="B161" i="1"/>
  <c r="X44" i="5"/>
  <c r="L87" i="5"/>
  <c r="P136" i="5"/>
  <c r="D385" i="6"/>
  <c r="T226" i="5"/>
  <c r="H75" i="5"/>
  <c r="D176" i="5"/>
  <c r="D383" i="6"/>
  <c r="D384" i="6" s="1"/>
  <c r="B103" i="8" l="1"/>
  <c r="BD74" i="5"/>
  <c r="AZ136" i="5"/>
  <c r="AV156" i="5"/>
  <c r="AF67" i="5"/>
  <c r="AN64" i="5"/>
  <c r="AJ64" i="5"/>
  <c r="AR59" i="5"/>
  <c r="AB64" i="5"/>
  <c r="X64" i="5"/>
  <c r="T64" i="5"/>
  <c r="H64" i="5"/>
  <c r="P64" i="5"/>
  <c r="L64" i="5"/>
  <c r="B79" i="1"/>
  <c r="D386" i="6"/>
  <c r="D64" i="5"/>
  <c r="B104" i="8" l="1"/>
  <c r="AR5" i="5"/>
  <c r="BD75" i="5"/>
  <c r="AB96" i="5"/>
  <c r="AN164" i="5"/>
  <c r="P115" i="5"/>
  <c r="L139" i="5"/>
  <c r="B188" i="1"/>
  <c r="X226" i="5"/>
  <c r="T119" i="5"/>
  <c r="D387" i="6"/>
  <c r="H176" i="5"/>
  <c r="B105" i="8" l="1"/>
  <c r="AV76" i="5"/>
  <c r="AR66" i="5"/>
  <c r="BD76" i="5"/>
  <c r="AZ76" i="5"/>
  <c r="AN66" i="5"/>
  <c r="AJ66" i="5"/>
  <c r="AF66" i="5"/>
  <c r="X68" i="5"/>
  <c r="T68" i="5"/>
  <c r="H68" i="5"/>
  <c r="AB68" i="5"/>
  <c r="P68" i="5"/>
  <c r="D68" i="5"/>
  <c r="D388" i="6"/>
  <c r="D389" i="6" s="1"/>
  <c r="B23" i="1"/>
  <c r="L68" i="5"/>
  <c r="B106" i="8" l="1"/>
  <c r="BD77" i="5"/>
  <c r="AN172" i="5"/>
  <c r="AV77" i="5"/>
  <c r="AR38" i="5"/>
  <c r="AZ55" i="5"/>
  <c r="X117" i="5"/>
  <c r="AF75" i="5"/>
  <c r="AB23" i="5"/>
  <c r="AJ199" i="5"/>
  <c r="P29" i="5"/>
  <c r="T23" i="5"/>
  <c r="H122" i="5"/>
  <c r="D26" i="5"/>
  <c r="D390" i="6"/>
  <c r="B126" i="1"/>
  <c r="L39" i="5"/>
  <c r="B107" i="8" l="1"/>
  <c r="AV176" i="5"/>
  <c r="AB145" i="5"/>
  <c r="H216" i="5"/>
  <c r="B192" i="1"/>
  <c r="T234" i="5"/>
  <c r="D392" i="6"/>
  <c r="D393" i="6" s="1"/>
  <c r="D394" i="6" s="1"/>
  <c r="D395" i="6" s="1"/>
  <c r="L116" i="5"/>
  <c r="D391" i="6"/>
  <c r="B108" i="8" l="1"/>
  <c r="AV78" i="5"/>
  <c r="AR68" i="5"/>
  <c r="BD78" i="5"/>
  <c r="AZ78" i="5"/>
  <c r="AF63" i="5"/>
  <c r="AB66" i="5"/>
  <c r="AN68" i="5"/>
  <c r="AJ68" i="5"/>
  <c r="L66" i="5"/>
  <c r="X66" i="5"/>
  <c r="T66" i="5"/>
  <c r="H66" i="5"/>
  <c r="B64" i="1"/>
  <c r="D396" i="6"/>
  <c r="D66" i="5"/>
  <c r="P66" i="5"/>
  <c r="B109" i="8" l="1"/>
  <c r="BD79" i="5"/>
  <c r="AZ151" i="5"/>
  <c r="AJ125" i="5"/>
  <c r="AB164" i="5"/>
  <c r="AV113" i="5"/>
  <c r="T141" i="5"/>
  <c r="P226" i="5"/>
  <c r="B195" i="1"/>
  <c r="D224" i="5"/>
  <c r="D397" i="6"/>
  <c r="H234" i="5"/>
  <c r="B110" i="8" l="1"/>
  <c r="BD80" i="5"/>
  <c r="AZ80" i="5"/>
  <c r="AR70" i="5"/>
  <c r="AV80" i="5"/>
  <c r="AN67" i="5"/>
  <c r="AJ67" i="5"/>
  <c r="AF41" i="5"/>
  <c r="X37" i="5"/>
  <c r="T37" i="5"/>
  <c r="H37" i="5"/>
  <c r="B96" i="1"/>
  <c r="AB37" i="5"/>
  <c r="P37" i="5"/>
  <c r="D398" i="6"/>
  <c r="D399" i="6" s="1"/>
  <c r="L37" i="5"/>
  <c r="D37" i="5"/>
  <c r="D400" i="6"/>
  <c r="B111" i="8" l="1"/>
  <c r="B270" i="1"/>
  <c r="BD81" i="5"/>
  <c r="D401" i="6"/>
  <c r="D402" i="6" s="1"/>
  <c r="B112" i="8" l="1"/>
  <c r="BD82" i="5"/>
  <c r="AN44" i="5"/>
  <c r="AZ97" i="5"/>
  <c r="AV115" i="5"/>
  <c r="AR162" i="5"/>
  <c r="AB60" i="5"/>
  <c r="AJ135" i="5"/>
  <c r="AF196" i="5"/>
  <c r="B173" i="1"/>
  <c r="L162" i="5"/>
  <c r="H19" i="5"/>
  <c r="X48" i="5"/>
  <c r="T235" i="5"/>
  <c r="P49" i="5"/>
  <c r="D404" i="6"/>
  <c r="D405" i="6" s="1"/>
  <c r="D406" i="6" s="1"/>
  <c r="D407" i="6" s="1"/>
  <c r="D403" i="6"/>
  <c r="D409" i="6" l="1"/>
  <c r="D410" i="6" s="1"/>
  <c r="D408" i="6"/>
  <c r="B292" i="8"/>
  <c r="B292" i="1"/>
  <c r="AZ211" i="5"/>
  <c r="B113" i="8" l="1"/>
  <c r="AR81" i="5"/>
  <c r="AZ119" i="5"/>
  <c r="AV29" i="5"/>
  <c r="AF34" i="5"/>
  <c r="BD83" i="5"/>
  <c r="AJ167" i="5"/>
  <c r="B105" i="1"/>
  <c r="D67" i="5"/>
  <c r="P67" i="5"/>
  <c r="H67" i="5"/>
  <c r="AB67" i="5"/>
  <c r="T67" i="5"/>
  <c r="X67" i="5"/>
  <c r="D411" i="6"/>
  <c r="L67" i="5"/>
  <c r="D414" i="6" l="1"/>
  <c r="D412" i="6"/>
  <c r="D413" i="6" s="1"/>
  <c r="B114" i="8" l="1"/>
  <c r="BD84" i="5"/>
  <c r="AZ82" i="5"/>
  <c r="AN82" i="5"/>
  <c r="AV196" i="5"/>
  <c r="AJ55" i="5"/>
  <c r="AF168" i="5"/>
  <c r="P122" i="5"/>
  <c r="T151" i="5"/>
  <c r="AB44" i="5"/>
  <c r="H84" i="5"/>
  <c r="X82" i="5"/>
  <c r="D60" i="5"/>
  <c r="D415" i="6"/>
  <c r="L74" i="5"/>
  <c r="B150" i="1"/>
  <c r="B115" i="8" l="1"/>
  <c r="BD85" i="5"/>
  <c r="AZ85" i="5"/>
  <c r="AV85" i="5"/>
  <c r="AF90" i="5"/>
  <c r="AB91" i="5"/>
  <c r="AN71" i="5"/>
  <c r="AJ71" i="5"/>
  <c r="AR71" i="5"/>
  <c r="L91" i="5"/>
  <c r="X91" i="5"/>
  <c r="T91" i="5"/>
  <c r="H91" i="5"/>
  <c r="P91" i="5"/>
  <c r="B34" i="1"/>
  <c r="D416" i="6"/>
  <c r="D91" i="5"/>
  <c r="D418" i="6" l="1"/>
  <c r="D417" i="6"/>
  <c r="B116" i="8" l="1"/>
  <c r="AR72" i="5"/>
  <c r="BD86" i="5"/>
  <c r="AV86" i="5"/>
  <c r="AZ86" i="5"/>
  <c r="AN70" i="5"/>
  <c r="AJ70" i="5"/>
  <c r="AB53" i="5"/>
  <c r="AF64" i="5"/>
  <c r="L53" i="5"/>
  <c r="X53" i="5"/>
  <c r="T53" i="5"/>
  <c r="H53" i="5"/>
  <c r="P53" i="5"/>
  <c r="B99" i="1"/>
  <c r="D53" i="5"/>
  <c r="D419" i="6"/>
  <c r="B117" i="8" l="1"/>
  <c r="BD87" i="5"/>
  <c r="AV197" i="5"/>
  <c r="AZ19" i="5"/>
  <c r="AR29" i="5"/>
  <c r="AF154" i="5"/>
  <c r="AB84" i="5"/>
  <c r="AN135" i="5"/>
  <c r="AJ44" i="5"/>
  <c r="X34" i="5"/>
  <c r="H224" i="5"/>
  <c r="B140" i="1"/>
  <c r="L49" i="5"/>
  <c r="D174" i="5"/>
  <c r="D420" i="6"/>
  <c r="P192" i="5"/>
  <c r="B118" i="8" l="1"/>
  <c r="BD88" i="5"/>
  <c r="AV88" i="5"/>
  <c r="AR76" i="5"/>
  <c r="AN76" i="5"/>
  <c r="AJ76" i="5"/>
  <c r="AZ88" i="5"/>
  <c r="D88" i="5"/>
  <c r="P88" i="5"/>
  <c r="AF85" i="5"/>
  <c r="X88" i="5"/>
  <c r="H88" i="5"/>
  <c r="D421" i="6"/>
  <c r="D422" i="6" s="1"/>
  <c r="D423" i="6" s="1"/>
  <c r="B42" i="1"/>
  <c r="AB88" i="5"/>
  <c r="T88" i="5"/>
  <c r="L88" i="5"/>
  <c r="B119" i="8" l="1"/>
  <c r="BD89" i="5"/>
  <c r="AV79" i="5"/>
  <c r="AR164" i="5"/>
  <c r="AN73" i="5"/>
  <c r="X26" i="5"/>
  <c r="T216" i="5"/>
  <c r="P162" i="5"/>
  <c r="B185" i="1"/>
  <c r="H92" i="5"/>
  <c r="L135" i="5"/>
  <c r="D424" i="6"/>
  <c r="B120" i="8" l="1"/>
  <c r="AV90" i="5"/>
  <c r="AR78" i="5"/>
  <c r="AZ90" i="5"/>
  <c r="AF88" i="5"/>
  <c r="AB90" i="5"/>
  <c r="BD90" i="5"/>
  <c r="AN78" i="5"/>
  <c r="AJ78" i="5"/>
  <c r="P90" i="5"/>
  <c r="B25" i="1"/>
  <c r="L90" i="5"/>
  <c r="X90" i="5"/>
  <c r="T90" i="5"/>
  <c r="D90" i="5"/>
  <c r="D425" i="6"/>
  <c r="H90" i="5"/>
  <c r="B121" i="8" l="1"/>
  <c r="AV91" i="5"/>
  <c r="AR85" i="5"/>
  <c r="AZ91" i="5"/>
  <c r="BD91" i="5"/>
  <c r="AN85" i="5"/>
  <c r="AJ85" i="5"/>
  <c r="AF78" i="5"/>
  <c r="AB85" i="5"/>
  <c r="X85" i="5"/>
  <c r="T85" i="5"/>
  <c r="H85" i="5"/>
  <c r="P85" i="5"/>
  <c r="L85" i="5"/>
  <c r="D426" i="6"/>
  <c r="B50" i="1"/>
  <c r="D85" i="5"/>
  <c r="D427" i="6"/>
  <c r="B122" i="8" l="1"/>
  <c r="AN168" i="5"/>
  <c r="BD92" i="5"/>
  <c r="AZ139" i="5"/>
  <c r="AV114" i="5"/>
  <c r="AB139" i="5"/>
  <c r="X58" i="5"/>
  <c r="AR75" i="5"/>
  <c r="AJ69" i="5"/>
  <c r="H49" i="5"/>
  <c r="D164" i="5"/>
  <c r="T232" i="5"/>
  <c r="L5" i="5"/>
  <c r="B174" i="1"/>
  <c r="P215" i="5"/>
  <c r="D428" i="6"/>
  <c r="D430" i="6" l="1"/>
  <c r="D429" i="6"/>
  <c r="B123" i="8" l="1"/>
  <c r="BD93" i="5"/>
  <c r="AZ93" i="5"/>
  <c r="AR88" i="5"/>
  <c r="AN88" i="5"/>
  <c r="AJ88" i="5"/>
  <c r="AF71" i="5"/>
  <c r="AB76" i="5"/>
  <c r="AV93" i="5"/>
  <c r="P76" i="5"/>
  <c r="L76" i="5"/>
  <c r="X76" i="5"/>
  <c r="T76" i="5"/>
  <c r="B83" i="1"/>
  <c r="H76" i="5"/>
  <c r="D431" i="6"/>
  <c r="D76" i="5"/>
  <c r="B124" i="8" l="1"/>
  <c r="BD94" i="5"/>
  <c r="AV94" i="5"/>
  <c r="AR90" i="5"/>
  <c r="AN90" i="5"/>
  <c r="AJ90" i="5"/>
  <c r="AZ94" i="5"/>
  <c r="D71" i="5"/>
  <c r="AB71" i="5"/>
  <c r="P71" i="5"/>
  <c r="T71" i="5"/>
  <c r="B24" i="1"/>
  <c r="X71" i="5"/>
  <c r="L71" i="5"/>
  <c r="AF68" i="5"/>
  <c r="H71" i="5"/>
  <c r="D432" i="6"/>
  <c r="D433" i="6" s="1"/>
  <c r="B125" i="8" l="1"/>
  <c r="B254" i="1"/>
  <c r="D434" i="6"/>
  <c r="D439" i="6" l="1"/>
  <c r="D440" i="6" s="1"/>
  <c r="D441" i="6" s="1"/>
  <c r="D435" i="6"/>
  <c r="D436" i="6" s="1"/>
  <c r="D437" i="6" s="1"/>
  <c r="B126" i="8" l="1"/>
  <c r="B219" i="1"/>
  <c r="D443" i="6"/>
  <c r="D442" i="6"/>
  <c r="D444" i="6" l="1"/>
  <c r="D445" i="6" s="1"/>
  <c r="D446" i="6" s="1"/>
  <c r="D453" i="6"/>
  <c r="B127" i="8" l="1"/>
  <c r="P241" i="5"/>
  <c r="D454" i="6"/>
  <c r="B241" i="1"/>
  <c r="B293" i="8"/>
  <c r="B293" i="1"/>
  <c r="X50" i="5"/>
  <c r="D447" i="6"/>
  <c r="D448" i="6" s="1"/>
  <c r="D449" i="6" s="1"/>
  <c r="D450" i="6" s="1"/>
  <c r="D451" i="6" s="1"/>
  <c r="B128" i="8" l="1"/>
  <c r="AR80" i="5"/>
  <c r="BD95" i="5"/>
  <c r="AV95" i="5"/>
  <c r="AZ95" i="5"/>
  <c r="AB70" i="5"/>
  <c r="AN72" i="5"/>
  <c r="AJ72" i="5"/>
  <c r="AF72" i="5"/>
  <c r="P70" i="5"/>
  <c r="L70" i="5"/>
  <c r="X70" i="5"/>
  <c r="T70" i="5"/>
  <c r="B114" i="1"/>
  <c r="D455" i="6"/>
  <c r="D70" i="5"/>
  <c r="D456" i="6"/>
  <c r="H70" i="5"/>
  <c r="B129" i="8" l="1"/>
  <c r="AB224" i="5"/>
  <c r="AF216" i="5"/>
  <c r="B215" i="1"/>
  <c r="D457" i="6"/>
  <c r="D460" i="6" l="1"/>
  <c r="D461" i="6" s="1"/>
  <c r="D458" i="6"/>
  <c r="B294" i="8" l="1"/>
  <c r="H50" i="5"/>
  <c r="B294" i="1"/>
  <c r="B130" i="8"/>
  <c r="BD96" i="5"/>
  <c r="AZ96" i="5"/>
  <c r="AR96" i="5"/>
  <c r="AF115" i="5"/>
  <c r="AB97" i="5"/>
  <c r="X119" i="5"/>
  <c r="AV5" i="5"/>
  <c r="AJ65" i="5"/>
  <c r="AN92" i="5"/>
  <c r="L119" i="5"/>
  <c r="D223" i="5"/>
  <c r="H174" i="5"/>
  <c r="P69" i="5"/>
  <c r="B198" i="1"/>
  <c r="D462" i="6"/>
  <c r="D463" i="6" s="1"/>
  <c r="B131" i="8" l="1"/>
  <c r="BD97" i="5"/>
  <c r="AN49" i="5"/>
  <c r="AV162" i="5"/>
  <c r="AZ200" i="5"/>
  <c r="AR73" i="5"/>
  <c r="AB119" i="5"/>
  <c r="AJ113" i="5"/>
  <c r="AF141" i="5"/>
  <c r="B196" i="1"/>
  <c r="P44" i="5"/>
  <c r="X114" i="5"/>
  <c r="D225" i="5"/>
  <c r="D464" i="6"/>
  <c r="D465" i="6" s="1"/>
  <c r="D466" i="6" s="1"/>
  <c r="T196" i="5"/>
  <c r="H164" i="5"/>
  <c r="D467" i="6" l="1"/>
  <c r="D469" i="6"/>
  <c r="B132" i="8" l="1"/>
  <c r="BD98" i="5"/>
  <c r="AV98" i="5"/>
  <c r="AZ98" i="5"/>
  <c r="AR86" i="5"/>
  <c r="AF86" i="5"/>
  <c r="AN80" i="5"/>
  <c r="AJ80" i="5"/>
  <c r="D86" i="5"/>
  <c r="AB86" i="5"/>
  <c r="P86" i="5"/>
  <c r="T86" i="5"/>
  <c r="X86" i="5"/>
  <c r="L86" i="5"/>
  <c r="H86" i="5"/>
  <c r="D470" i="6"/>
  <c r="B102" i="1"/>
  <c r="B295" i="8"/>
  <c r="T50" i="5"/>
  <c r="B295" i="1"/>
  <c r="B133" i="8" l="1"/>
  <c r="X97" i="5"/>
  <c r="B260" i="1"/>
  <c r="P234" i="5"/>
  <c r="T176" i="5"/>
  <c r="D471" i="6"/>
  <c r="B134" i="8" l="1"/>
  <c r="BD99" i="5"/>
  <c r="AZ99" i="5"/>
  <c r="AR95" i="5"/>
  <c r="AV99" i="5"/>
  <c r="AN86" i="5"/>
  <c r="AJ86" i="5"/>
  <c r="X80" i="5"/>
  <c r="T80" i="5"/>
  <c r="H80" i="5"/>
  <c r="AF80" i="5"/>
  <c r="AB80" i="5"/>
  <c r="P80" i="5"/>
  <c r="D80" i="5"/>
  <c r="D472" i="6"/>
  <c r="D473" i="6" s="1"/>
  <c r="L80" i="5"/>
  <c r="B111" i="1"/>
  <c r="B135" i="8" l="1"/>
  <c r="X162" i="5"/>
  <c r="P216" i="5"/>
  <c r="L57" i="5"/>
  <c r="B189" i="1"/>
  <c r="D474" i="6"/>
  <c r="D476" i="6" l="1"/>
  <c r="D475" i="6"/>
  <c r="B136" i="8" l="1"/>
  <c r="B255" i="1"/>
  <c r="D478" i="6"/>
  <c r="D477" i="6"/>
  <c r="B137" i="8" l="1"/>
  <c r="BD100" i="5"/>
  <c r="AV100" i="5"/>
  <c r="AR91" i="5"/>
  <c r="AZ100" i="5"/>
  <c r="AF103" i="5"/>
  <c r="AN91" i="5"/>
  <c r="AJ91" i="5"/>
  <c r="B45" i="1"/>
  <c r="D103" i="5"/>
  <c r="P103" i="5"/>
  <c r="H103" i="5"/>
  <c r="D480" i="6"/>
  <c r="AB103" i="5"/>
  <c r="T103" i="5"/>
  <c r="X103" i="5"/>
  <c r="D479" i="6"/>
  <c r="L103" i="5"/>
  <c r="B138" i="8" l="1"/>
  <c r="AV101" i="5"/>
  <c r="AR93" i="5"/>
  <c r="AZ101" i="5"/>
  <c r="AF104" i="5"/>
  <c r="AB104" i="5"/>
  <c r="BD101" i="5"/>
  <c r="AN93" i="5"/>
  <c r="AJ93" i="5"/>
  <c r="P104" i="5"/>
  <c r="L104" i="5"/>
  <c r="X104" i="5"/>
  <c r="T104" i="5"/>
  <c r="B35" i="1"/>
  <c r="D485" i="6"/>
  <c r="D104" i="5"/>
  <c r="D481" i="6"/>
  <c r="D482" i="6" s="1"/>
  <c r="D483" i="6" s="1"/>
  <c r="H104" i="5"/>
  <c r="B139" i="8" l="1"/>
  <c r="BD102" i="5"/>
  <c r="AZ102" i="5"/>
  <c r="AR94" i="5"/>
  <c r="AN94" i="5"/>
  <c r="AJ94" i="5"/>
  <c r="AV102" i="5"/>
  <c r="AF91" i="5"/>
  <c r="X93" i="5"/>
  <c r="T93" i="5"/>
  <c r="H93" i="5"/>
  <c r="AB93" i="5"/>
  <c r="P93" i="5"/>
  <c r="B43" i="1"/>
  <c r="L93" i="5"/>
  <c r="D93" i="5"/>
  <c r="D486" i="6"/>
  <c r="D487" i="6" s="1"/>
  <c r="D488" i="6" s="1"/>
  <c r="D489" i="6" s="1"/>
  <c r="B140" i="8" l="1"/>
  <c r="T115" i="5"/>
  <c r="D490" i="6"/>
  <c r="D491" i="6"/>
  <c r="B246" i="1"/>
  <c r="D493" i="6" l="1"/>
  <c r="D492" i="6"/>
  <c r="B141" i="8" l="1"/>
  <c r="BD103" i="5"/>
  <c r="AV103" i="5"/>
  <c r="AR100" i="5"/>
  <c r="AN100" i="5"/>
  <c r="AJ100" i="5"/>
  <c r="AZ103" i="5"/>
  <c r="D94" i="5"/>
  <c r="AF93" i="5"/>
  <c r="AB94" i="5"/>
  <c r="P94" i="5"/>
  <c r="L94" i="5"/>
  <c r="B12" i="1"/>
  <c r="D495" i="6"/>
  <c r="D496" i="6" s="1"/>
  <c r="D497" i="6" s="1"/>
  <c r="D498" i="6" s="1"/>
  <c r="D499" i="6" s="1"/>
  <c r="T94" i="5"/>
  <c r="H94" i="5"/>
  <c r="D494" i="6"/>
  <c r="X94" i="5"/>
  <c r="B142" i="8" l="1"/>
  <c r="BD104" i="5"/>
  <c r="AV104" i="5"/>
  <c r="AR101" i="5"/>
  <c r="AZ104" i="5"/>
  <c r="AF94" i="5"/>
  <c r="AB100" i="5"/>
  <c r="AN101" i="5"/>
  <c r="AJ101" i="5"/>
  <c r="P100" i="5"/>
  <c r="B13" i="1"/>
  <c r="L100" i="5"/>
  <c r="X100" i="5"/>
  <c r="T100" i="5"/>
  <c r="H100" i="5"/>
  <c r="D100" i="5"/>
  <c r="D502" i="6"/>
  <c r="D500" i="6"/>
  <c r="D501" i="6" s="1"/>
  <c r="B143" i="8" l="1"/>
  <c r="BD105" i="5"/>
  <c r="AV105" i="5"/>
  <c r="AR102" i="5"/>
  <c r="AZ105" i="5"/>
  <c r="AF100" i="5"/>
  <c r="AB101" i="5"/>
  <c r="AN102" i="5"/>
  <c r="AJ102" i="5"/>
  <c r="L101" i="5"/>
  <c r="H102" i="5"/>
  <c r="X101" i="5"/>
  <c r="T101" i="5"/>
  <c r="B68" i="1"/>
  <c r="P101" i="5"/>
  <c r="D510" i="6"/>
  <c r="D102" i="5"/>
  <c r="D503" i="6"/>
  <c r="D504" i="6" s="1"/>
  <c r="D505" i="6" s="1"/>
  <c r="D506" i="6" s="1"/>
  <c r="D507" i="6" s="1"/>
  <c r="D508" i="6" s="1"/>
  <c r="D509" i="6" s="1"/>
  <c r="B144" i="8" l="1"/>
  <c r="BD106" i="5"/>
  <c r="AZ106" i="5"/>
  <c r="AV106" i="5"/>
  <c r="AN103" i="5"/>
  <c r="AJ103" i="5"/>
  <c r="AR103" i="5"/>
  <c r="AF101" i="5"/>
  <c r="AB102" i="5"/>
  <c r="X102" i="5"/>
  <c r="T102" i="5"/>
  <c r="H101" i="5"/>
  <c r="P102" i="5"/>
  <c r="L102" i="5"/>
  <c r="B14" i="1"/>
  <c r="D101" i="5"/>
  <c r="D511" i="6"/>
  <c r="D512" i="6" s="1"/>
  <c r="D513" i="6" s="1"/>
  <c r="D514" i="6" s="1"/>
  <c r="D515" i="6"/>
  <c r="D517" i="6" l="1"/>
  <c r="D518" i="6" s="1"/>
  <c r="D519" i="6" s="1"/>
  <c r="D516" i="6"/>
  <c r="D522" i="6" l="1"/>
  <c r="D520" i="6"/>
  <c r="D521" i="6" s="1"/>
  <c r="B145" i="8" l="1"/>
  <c r="B228" i="1"/>
  <c r="D524" i="6"/>
  <c r="D523" i="6"/>
  <c r="B146" i="8" l="1"/>
  <c r="AV107" i="5"/>
  <c r="AR104" i="5"/>
  <c r="AZ107" i="5"/>
  <c r="AN104" i="5"/>
  <c r="AJ104" i="5"/>
  <c r="AB72" i="5"/>
  <c r="BD107" i="5"/>
  <c r="AF102" i="5"/>
  <c r="L72" i="5"/>
  <c r="X72" i="5"/>
  <c r="T72" i="5"/>
  <c r="H72" i="5"/>
  <c r="B88" i="1"/>
  <c r="D532" i="6"/>
  <c r="D535" i="6" s="1"/>
  <c r="D536" i="6" s="1"/>
  <c r="D72" i="5"/>
  <c r="D525" i="6"/>
  <c r="P72" i="5"/>
  <c r="B147" i="8" l="1"/>
  <c r="AV108" i="5"/>
  <c r="AR105" i="5"/>
  <c r="BD108" i="5"/>
  <c r="AZ108" i="5"/>
  <c r="AB105" i="5"/>
  <c r="AN105" i="5"/>
  <c r="AJ105" i="5"/>
  <c r="AF105" i="5"/>
  <c r="L105" i="5"/>
  <c r="X105" i="5"/>
  <c r="T105" i="5"/>
  <c r="H105" i="5"/>
  <c r="B76" i="1"/>
  <c r="D105" i="5"/>
  <c r="P105" i="5"/>
  <c r="D537" i="6"/>
  <c r="B296" i="8"/>
  <c r="B296" i="1"/>
  <c r="AF209" i="5"/>
  <c r="D526" i="6"/>
  <c r="D527" i="6" s="1"/>
  <c r="D528" i="6" s="1"/>
  <c r="D529" i="6" s="1"/>
  <c r="B148" i="8" l="1"/>
  <c r="BD109" i="5"/>
  <c r="AR98" i="5"/>
  <c r="AV109" i="5"/>
  <c r="AN95" i="5"/>
  <c r="AJ95" i="5"/>
  <c r="AF95" i="5"/>
  <c r="AB95" i="5"/>
  <c r="AZ109" i="5"/>
  <c r="P95" i="5"/>
  <c r="B153" i="1"/>
  <c r="L95" i="5"/>
  <c r="X95" i="5"/>
  <c r="T95" i="5"/>
  <c r="D538" i="6"/>
  <c r="H95" i="5"/>
  <c r="D95" i="5"/>
  <c r="B149" i="8" l="1"/>
  <c r="AV110" i="5"/>
  <c r="AR106" i="5"/>
  <c r="BD110" i="5"/>
  <c r="AZ110" i="5"/>
  <c r="AN106" i="5"/>
  <c r="AJ106" i="5"/>
  <c r="X106" i="5"/>
  <c r="T106" i="5"/>
  <c r="H106" i="5"/>
  <c r="B36" i="1"/>
  <c r="AB106" i="5"/>
  <c r="P106" i="5"/>
  <c r="D106" i="5"/>
  <c r="AF106" i="5"/>
  <c r="L106" i="5"/>
  <c r="D541" i="6"/>
  <c r="D539" i="6"/>
  <c r="D540" i="6" s="1"/>
  <c r="B150" i="8" l="1"/>
  <c r="AR99" i="5"/>
  <c r="AV111" i="5"/>
  <c r="AZ111" i="5"/>
  <c r="BD111" i="5"/>
  <c r="AB98" i="5"/>
  <c r="AN98" i="5"/>
  <c r="AJ98" i="5"/>
  <c r="AF98" i="5"/>
  <c r="L98" i="5"/>
  <c r="X98" i="5"/>
  <c r="T98" i="5"/>
  <c r="H98" i="5"/>
  <c r="B122" i="1"/>
  <c r="D542" i="6"/>
  <c r="P98" i="5"/>
  <c r="D98" i="5"/>
  <c r="D543" i="6"/>
  <c r="B151" i="8" l="1"/>
  <c r="AZ83" i="5"/>
  <c r="B256" i="1"/>
  <c r="D544" i="6"/>
  <c r="D555" i="6" l="1"/>
  <c r="D556" i="6" s="1"/>
  <c r="D545" i="6"/>
  <c r="D546" i="6" s="1"/>
  <c r="D547" i="6" s="1"/>
  <c r="D548" i="6" s="1"/>
  <c r="B297" i="8" l="1"/>
  <c r="B297" i="1"/>
  <c r="D551" i="6"/>
  <c r="D552" i="6" s="1"/>
  <c r="D553" i="6" s="1"/>
  <c r="D554" i="6" s="1"/>
  <c r="B152" i="8"/>
  <c r="BD112" i="5"/>
  <c r="AZ112" i="5"/>
  <c r="AV112" i="5"/>
  <c r="AN107" i="5"/>
  <c r="AJ107" i="5"/>
  <c r="AF107" i="5"/>
  <c r="AR107" i="5"/>
  <c r="B77" i="1"/>
  <c r="D107" i="5"/>
  <c r="AB107" i="5"/>
  <c r="P107" i="5"/>
  <c r="T107" i="5"/>
  <c r="X107" i="5"/>
  <c r="L107" i="5"/>
  <c r="H107" i="5"/>
  <c r="D557" i="6"/>
  <c r="D558" i="6" l="1"/>
  <c r="D561" i="6"/>
  <c r="D565" i="6" l="1"/>
  <c r="D566" i="6" s="1"/>
  <c r="D562" i="6"/>
  <c r="D563" i="6" s="1"/>
  <c r="B153" i="8" l="1"/>
  <c r="BD113" i="5"/>
  <c r="AZ113" i="5"/>
  <c r="AR57" i="5"/>
  <c r="AN48" i="5"/>
  <c r="AV151" i="5"/>
  <c r="AJ162" i="5"/>
  <c r="AF84" i="5"/>
  <c r="AB162" i="5"/>
  <c r="B157" i="1"/>
  <c r="T228" i="5"/>
  <c r="L51" i="5"/>
  <c r="H196" i="5"/>
  <c r="P97" i="5"/>
  <c r="D226" i="5"/>
  <c r="X45" i="5"/>
  <c r="D567" i="6"/>
  <c r="D568" i="6" s="1"/>
  <c r="B154" i="8" l="1"/>
  <c r="BD114" i="5"/>
  <c r="AJ114" i="5"/>
  <c r="AF55" i="5"/>
  <c r="AR145" i="5"/>
  <c r="P164" i="5"/>
  <c r="B180" i="1"/>
  <c r="D29" i="5"/>
  <c r="T92" i="5"/>
  <c r="D569" i="6"/>
  <c r="B155" i="8" l="1"/>
  <c r="BD115" i="5"/>
  <c r="AV200" i="5"/>
  <c r="AZ114" i="5"/>
  <c r="AJ196" i="5"/>
  <c r="AN226" i="5"/>
  <c r="AR56" i="5"/>
  <c r="P151" i="5"/>
  <c r="L19" i="5"/>
  <c r="X49" i="5"/>
  <c r="H151" i="5"/>
  <c r="D96" i="5"/>
  <c r="B166" i="1"/>
  <c r="D570" i="6"/>
  <c r="D571" i="6" s="1"/>
  <c r="D572" i="6" s="1"/>
  <c r="T125" i="5"/>
  <c r="B156" i="8" l="1"/>
  <c r="BD116" i="5"/>
  <c r="AR168" i="5"/>
  <c r="AN113" i="5"/>
  <c r="AV73" i="5"/>
  <c r="AZ87" i="5"/>
  <c r="AJ192" i="5"/>
  <c r="AB89" i="5"/>
  <c r="T65" i="5"/>
  <c r="L96" i="5"/>
  <c r="H26" i="5"/>
  <c r="B141" i="1"/>
  <c r="D34" i="5"/>
  <c r="X168" i="5"/>
  <c r="P89" i="5"/>
  <c r="AF172" i="5"/>
  <c r="D573" i="6"/>
  <c r="B157" i="8" l="1"/>
  <c r="AV97" i="5"/>
  <c r="AR119" i="5"/>
  <c r="AJ29" i="5"/>
  <c r="X141" i="5"/>
  <c r="AZ125" i="5"/>
  <c r="AF44" i="5"/>
  <c r="H69" i="5"/>
  <c r="L164" i="5"/>
  <c r="T89" i="5"/>
  <c r="D574" i="6"/>
  <c r="D575" i="6" s="1"/>
  <c r="P58" i="5"/>
  <c r="B154" i="1"/>
  <c r="D82" i="5"/>
  <c r="D576" i="6"/>
  <c r="B298" i="8" l="1"/>
  <c r="B298" i="1"/>
  <c r="B158" i="8"/>
  <c r="BD117" i="5"/>
  <c r="AV167" i="5"/>
  <c r="AZ84" i="5"/>
  <c r="AR47" i="5"/>
  <c r="AJ89" i="5"/>
  <c r="AN115" i="5"/>
  <c r="AF119" i="5"/>
  <c r="X69" i="5"/>
  <c r="P114" i="5"/>
  <c r="H225" i="5"/>
  <c r="T97" i="5"/>
  <c r="L114" i="5"/>
  <c r="D196" i="5"/>
  <c r="B175" i="1"/>
  <c r="AB168" i="5"/>
  <c r="D577" i="6"/>
  <c r="B159" i="8" l="1"/>
  <c r="BD118" i="5"/>
  <c r="AV118" i="5"/>
  <c r="AZ118" i="5"/>
  <c r="AR109" i="5"/>
  <c r="AN99" i="5"/>
  <c r="AJ99" i="5"/>
  <c r="AB99" i="5"/>
  <c r="X99" i="5"/>
  <c r="T99" i="5"/>
  <c r="H99" i="5"/>
  <c r="AF99" i="5"/>
  <c r="B104" i="1"/>
  <c r="P99" i="5"/>
  <c r="L99" i="5"/>
  <c r="D578" i="6"/>
  <c r="D99" i="5"/>
  <c r="D579" i="6"/>
  <c r="B299" i="8" l="1"/>
  <c r="AN193" i="5"/>
  <c r="AJ193" i="5"/>
  <c r="B299" i="1"/>
  <c r="P50" i="5"/>
  <c r="D211" i="5"/>
  <c r="B160" i="8"/>
  <c r="BD119" i="5"/>
  <c r="AR79" i="5"/>
  <c r="AF162" i="5"/>
  <c r="AJ49" i="5"/>
  <c r="AV168" i="5"/>
  <c r="T168" i="5"/>
  <c r="P52" i="5"/>
  <c r="B136" i="1"/>
  <c r="L65" i="5"/>
  <c r="D580" i="6"/>
  <c r="D581" i="6" s="1"/>
  <c r="D582" i="6" s="1"/>
  <c r="D583" i="6" s="1"/>
  <c r="D586" i="6"/>
  <c r="D589" i="6" s="1"/>
  <c r="D126" i="5"/>
  <c r="H145" i="5"/>
  <c r="D590" i="6" l="1"/>
  <c r="D591" i="6"/>
  <c r="B161" i="8" l="1"/>
  <c r="BD120" i="5"/>
  <c r="AV120" i="5"/>
  <c r="AR108" i="5"/>
  <c r="AN108" i="5"/>
  <c r="AJ108" i="5"/>
  <c r="AF108" i="5"/>
  <c r="AB108" i="5"/>
  <c r="AZ120" i="5"/>
  <c r="P108" i="5"/>
  <c r="L108" i="5"/>
  <c r="X108" i="5"/>
  <c r="T108" i="5"/>
  <c r="B75" i="1"/>
  <c r="H108" i="5"/>
  <c r="D592" i="6"/>
  <c r="D593" i="6" s="1"/>
  <c r="D594" i="6" s="1"/>
  <c r="D108" i="5"/>
  <c r="D595" i="6" l="1"/>
  <c r="D598" i="6"/>
  <c r="B162" i="8" l="1"/>
  <c r="B264" i="1"/>
  <c r="AB226" i="5"/>
  <c r="D600" i="6"/>
  <c r="B163" i="8" l="1"/>
  <c r="B220" i="1"/>
  <c r="D601" i="6"/>
  <c r="D602" i="6" l="1"/>
  <c r="D604" i="6"/>
  <c r="D606" i="6" s="1"/>
  <c r="D609" i="6" s="1"/>
  <c r="B164" i="8" l="1"/>
  <c r="AZ58" i="5"/>
  <c r="AR156" i="5"/>
  <c r="BD121" i="5"/>
  <c r="AJ34" i="5"/>
  <c r="AF29" i="5"/>
  <c r="AV26" i="5"/>
  <c r="AN26" i="5"/>
  <c r="D109" i="5"/>
  <c r="P109" i="5"/>
  <c r="B116" i="1"/>
  <c r="AB109" i="5"/>
  <c r="X109" i="5"/>
  <c r="H109" i="5"/>
  <c r="D610" i="6"/>
  <c r="L109" i="5"/>
  <c r="T109" i="5"/>
  <c r="B165" i="8" l="1"/>
  <c r="B268" i="1"/>
  <c r="AZ176" i="5"/>
  <c r="D611" i="6"/>
  <c r="D614" i="6" l="1"/>
  <c r="D612" i="6"/>
  <c r="D613" i="6" s="1"/>
  <c r="B166" i="8" l="1"/>
  <c r="BD122" i="5"/>
  <c r="AZ167" i="5"/>
  <c r="AV121" i="5"/>
  <c r="AR124" i="5"/>
  <c r="AN19" i="5"/>
  <c r="AJ52" i="5"/>
  <c r="AF126" i="5"/>
  <c r="L28" i="5"/>
  <c r="D140" i="5"/>
  <c r="AB65" i="5"/>
  <c r="P170" i="5"/>
  <c r="X170" i="5"/>
  <c r="T122" i="5"/>
  <c r="H55" i="5"/>
  <c r="B131" i="1"/>
  <c r="D615" i="6"/>
  <c r="B167" i="8" l="1"/>
  <c r="BD123" i="5"/>
  <c r="AZ123" i="5"/>
  <c r="AR111" i="5"/>
  <c r="AN109" i="5"/>
  <c r="AJ109" i="5"/>
  <c r="AF109" i="5"/>
  <c r="AB111" i="5"/>
  <c r="AV123" i="5"/>
  <c r="P111" i="5"/>
  <c r="L111" i="5"/>
  <c r="B112" i="1"/>
  <c r="X111" i="5"/>
  <c r="T111" i="5"/>
  <c r="D111" i="5"/>
  <c r="D616" i="6"/>
  <c r="H111" i="5"/>
  <c r="D617" i="6"/>
  <c r="D618" i="6" s="1"/>
  <c r="B168" i="8" l="1"/>
  <c r="AV172" i="5"/>
  <c r="AN223" i="5"/>
  <c r="AB141" i="5"/>
  <c r="X224" i="5"/>
  <c r="AF176" i="5"/>
  <c r="AZ89" i="5"/>
  <c r="AR92" i="5"/>
  <c r="AJ141" i="5"/>
  <c r="T229" i="5"/>
  <c r="B247" i="1"/>
  <c r="D619" i="6"/>
  <c r="B169" i="8" l="1"/>
  <c r="BD124" i="5"/>
  <c r="AR139" i="5"/>
  <c r="AZ73" i="5"/>
  <c r="AF46" i="5"/>
  <c r="AB34" i="5"/>
  <c r="AN28" i="5"/>
  <c r="X113" i="5"/>
  <c r="P34" i="5"/>
  <c r="H82" i="5"/>
  <c r="T84" i="5"/>
  <c r="L124" i="5"/>
  <c r="D622" i="6"/>
  <c r="B151" i="1"/>
  <c r="D136" i="5"/>
  <c r="D620" i="6"/>
  <c r="D621" i="6" s="1"/>
  <c r="B170" i="8" l="1"/>
  <c r="AZ5" i="5"/>
  <c r="AV116" i="5"/>
  <c r="AR115" i="5"/>
  <c r="AN84" i="5"/>
  <c r="BD125" i="5"/>
  <c r="AF135" i="5"/>
  <c r="X73" i="5"/>
  <c r="D122" i="5"/>
  <c r="T224" i="5"/>
  <c r="H139" i="5"/>
  <c r="D623" i="6"/>
  <c r="D624" i="6" s="1"/>
  <c r="B167" i="1"/>
  <c r="D627" i="6"/>
  <c r="D628" i="6" s="1"/>
  <c r="B300" i="8" l="1"/>
  <c r="D210" i="5"/>
  <c r="B300" i="1"/>
  <c r="D629" i="6"/>
  <c r="D630" i="6"/>
  <c r="D631" i="6" s="1"/>
  <c r="D633" i="6" l="1"/>
  <c r="D634" i="6" s="1"/>
  <c r="D632" i="6"/>
  <c r="D635" i="6" l="1"/>
  <c r="D636" i="6"/>
  <c r="B171" i="8" l="1"/>
  <c r="B203" i="1"/>
  <c r="D637" i="6"/>
  <c r="D638" i="6"/>
  <c r="B172" i="8" l="1"/>
  <c r="BD126" i="5"/>
  <c r="AV135" i="5"/>
  <c r="AR23" i="5"/>
  <c r="AF151" i="5"/>
  <c r="AB167" i="5"/>
  <c r="AZ135" i="5"/>
  <c r="AN96" i="5"/>
  <c r="AJ26" i="5"/>
  <c r="T16" i="5"/>
  <c r="P55" i="5"/>
  <c r="D23" i="5"/>
  <c r="X81" i="5"/>
  <c r="B162" i="1"/>
  <c r="H47" i="5"/>
  <c r="D639" i="6"/>
  <c r="L47" i="5"/>
  <c r="B173" i="8" l="1"/>
  <c r="AV127" i="5"/>
  <c r="AR110" i="5"/>
  <c r="AZ127" i="5"/>
  <c r="BD127" i="5"/>
  <c r="AB110" i="5"/>
  <c r="AN110" i="5"/>
  <c r="AJ110" i="5"/>
  <c r="AF110" i="5"/>
  <c r="L110" i="5"/>
  <c r="X110" i="5"/>
  <c r="T110" i="5"/>
  <c r="H110" i="5"/>
  <c r="D640" i="6"/>
  <c r="P110" i="5"/>
  <c r="D110" i="5"/>
  <c r="D641" i="6"/>
  <c r="D643" i="6" s="1"/>
  <c r="B46" i="1"/>
  <c r="B174" i="8" l="1"/>
  <c r="BD128" i="5"/>
  <c r="AV128" i="5"/>
  <c r="AR112" i="5"/>
  <c r="AZ128" i="5"/>
  <c r="AN112" i="5"/>
  <c r="AJ112" i="5"/>
  <c r="AB112" i="5"/>
  <c r="X112" i="5"/>
  <c r="T112" i="5"/>
  <c r="H112" i="5"/>
  <c r="AF112" i="5"/>
  <c r="P112" i="5"/>
  <c r="L112" i="5"/>
  <c r="B51" i="1"/>
  <c r="D644" i="6"/>
  <c r="D645" i="6" s="1"/>
  <c r="D112" i="5"/>
  <c r="B175" i="8" l="1"/>
  <c r="BD129" i="5"/>
  <c r="AZ129" i="5"/>
  <c r="AR120" i="5"/>
  <c r="AN120" i="5"/>
  <c r="AJ120" i="5"/>
  <c r="AF120" i="5"/>
  <c r="AV129" i="5"/>
  <c r="D120" i="5"/>
  <c r="P120" i="5"/>
  <c r="AB120" i="5"/>
  <c r="X120" i="5"/>
  <c r="H120" i="5"/>
  <c r="D648" i="6"/>
  <c r="D646" i="6"/>
  <c r="D647" i="6" s="1"/>
  <c r="B26" i="1"/>
  <c r="T120" i="5"/>
  <c r="L120" i="5"/>
  <c r="B176" i="8" l="1"/>
  <c r="BD130" i="5"/>
  <c r="AV130" i="5"/>
  <c r="AR127" i="5"/>
  <c r="AN127" i="5"/>
  <c r="AJ127" i="5"/>
  <c r="AF127" i="5"/>
  <c r="AB127" i="5"/>
  <c r="AZ130" i="5"/>
  <c r="P127" i="5"/>
  <c r="B37" i="1"/>
  <c r="L127" i="5"/>
  <c r="X127" i="5"/>
  <c r="T127" i="5"/>
  <c r="D127" i="5"/>
  <c r="D649" i="6"/>
  <c r="D650" i="6"/>
  <c r="H127" i="5"/>
  <c r="B177" i="8" l="1"/>
  <c r="B262" i="1"/>
  <c r="T73" i="5"/>
  <c r="D651" i="6"/>
  <c r="D652" i="6" s="1"/>
  <c r="D653" i="6" s="1"/>
  <c r="D655" i="6"/>
  <c r="D656" i="6" s="1"/>
  <c r="D658" i="6" l="1"/>
  <c r="D657" i="6"/>
  <c r="D660" i="6" l="1"/>
  <c r="D659" i="6"/>
  <c r="D662" i="6" l="1"/>
  <c r="D661" i="6"/>
  <c r="B178" i="8" l="1"/>
  <c r="BD131" i="5"/>
  <c r="AV131" i="5"/>
  <c r="AR128" i="5"/>
  <c r="AZ131" i="5"/>
  <c r="AB128" i="5"/>
  <c r="AN128" i="5"/>
  <c r="AJ128" i="5"/>
  <c r="AF128" i="5"/>
  <c r="L128" i="5"/>
  <c r="X128" i="5"/>
  <c r="T128" i="5"/>
  <c r="H128" i="5"/>
  <c r="B44" i="1"/>
  <c r="P128" i="5"/>
  <c r="D664" i="6"/>
  <c r="D665" i="6" s="1"/>
  <c r="D663" i="6"/>
  <c r="D128" i="5"/>
  <c r="B179" i="8" l="1"/>
  <c r="BD132" i="5"/>
  <c r="AV132" i="5"/>
  <c r="AR129" i="5"/>
  <c r="AZ132" i="5"/>
  <c r="AN129" i="5"/>
  <c r="AJ129" i="5"/>
  <c r="X129" i="5"/>
  <c r="T129" i="5"/>
  <c r="H129" i="5"/>
  <c r="AF129" i="5"/>
  <c r="AB129" i="5"/>
  <c r="P129" i="5"/>
  <c r="D666" i="6"/>
  <c r="L129" i="5"/>
  <c r="B47" i="1"/>
  <c r="D129" i="5"/>
  <c r="B180" i="8" l="1"/>
  <c r="AV119" i="5"/>
  <c r="P227" i="5"/>
  <c r="T215" i="5"/>
  <c r="AB196" i="5"/>
  <c r="D667" i="6"/>
  <c r="B178" i="1"/>
  <c r="B181" i="8" l="1"/>
  <c r="L215" i="5"/>
  <c r="B248" i="1"/>
  <c r="D668" i="6"/>
  <c r="D669" i="6" s="1"/>
  <c r="H217" i="5"/>
  <c r="D670" i="6"/>
  <c r="B182" i="8" l="1"/>
  <c r="BD133" i="5"/>
  <c r="AZ133" i="5"/>
  <c r="AR130" i="5"/>
  <c r="AN130" i="5"/>
  <c r="AJ130" i="5"/>
  <c r="AF130" i="5"/>
  <c r="AV133" i="5"/>
  <c r="D130" i="5"/>
  <c r="AB130" i="5"/>
  <c r="P130" i="5"/>
  <c r="B60" i="1"/>
  <c r="L130" i="5"/>
  <c r="T130" i="5"/>
  <c r="H130" i="5"/>
  <c r="D678" i="6"/>
  <c r="X130" i="5"/>
  <c r="D671" i="6"/>
  <c r="D672" i="6" s="1"/>
  <c r="D673" i="6" s="1"/>
  <c r="D674" i="6" s="1"/>
  <c r="D675" i="6" s="1"/>
  <c r="D676" i="6" s="1"/>
  <c r="D677" i="6" s="1"/>
  <c r="B183" i="8" l="1"/>
  <c r="AV58" i="5"/>
  <c r="AJ156" i="5"/>
  <c r="D679" i="6"/>
  <c r="D680" i="6" s="1"/>
  <c r="X89" i="5"/>
  <c r="D681" i="6"/>
  <c r="B194" i="1"/>
  <c r="B184" i="8" l="1"/>
  <c r="AB69" i="5"/>
  <c r="B263" i="1"/>
  <c r="D682" i="6"/>
  <c r="B185" i="8" l="1"/>
  <c r="BD134" i="5"/>
  <c r="AV134" i="5"/>
  <c r="AR131" i="5"/>
  <c r="AN131" i="5"/>
  <c r="AJ131" i="5"/>
  <c r="AF131" i="5"/>
  <c r="AZ134" i="5"/>
  <c r="AB131" i="5"/>
  <c r="P131" i="5"/>
  <c r="L131" i="5"/>
  <c r="X131" i="5"/>
  <c r="T131" i="5"/>
  <c r="D683" i="6"/>
  <c r="D684" i="6" s="1"/>
  <c r="D685" i="6" s="1"/>
  <c r="D686" i="6" s="1"/>
  <c r="D687" i="6" s="1"/>
  <c r="D688" i="6" s="1"/>
  <c r="D689" i="6" s="1"/>
  <c r="H131" i="5"/>
  <c r="D131" i="5"/>
  <c r="D691" i="6"/>
  <c r="B15" i="1"/>
  <c r="B186" i="8" l="1"/>
  <c r="AZ65" i="5"/>
  <c r="AR82" i="5"/>
  <c r="AV59" i="5"/>
  <c r="BD135" i="5"/>
  <c r="AN167" i="5"/>
  <c r="AJ174" i="5"/>
  <c r="AF65" i="5"/>
  <c r="P59" i="5"/>
  <c r="B172" i="1"/>
  <c r="AB170" i="5"/>
  <c r="L125" i="5"/>
  <c r="D16" i="5"/>
  <c r="X145" i="5"/>
  <c r="T83" i="5"/>
  <c r="H83" i="5"/>
  <c r="D693" i="6"/>
  <c r="B187" i="8" l="1"/>
  <c r="B257" i="1"/>
  <c r="D695" i="6"/>
  <c r="B188" i="8" l="1"/>
  <c r="BD136" i="5"/>
  <c r="AZ199" i="5"/>
  <c r="AN81" i="5"/>
  <c r="AF83" i="5"/>
  <c r="AR121" i="5"/>
  <c r="AV199" i="5"/>
  <c r="AJ117" i="5"/>
  <c r="H96" i="5"/>
  <c r="B164" i="1"/>
  <c r="X140" i="5"/>
  <c r="T55" i="5"/>
  <c r="AB136" i="5"/>
  <c r="P139" i="5"/>
  <c r="D97" i="5"/>
  <c r="D697" i="6"/>
  <c r="B189" i="8" l="1"/>
  <c r="AR118" i="5"/>
  <c r="BD137" i="5"/>
  <c r="AV137" i="5"/>
  <c r="AN111" i="5"/>
  <c r="AJ111" i="5"/>
  <c r="AF111" i="5"/>
  <c r="AB118" i="5"/>
  <c r="AZ137" i="5"/>
  <c r="L118" i="5"/>
  <c r="X118" i="5"/>
  <c r="T118" i="5"/>
  <c r="H118" i="5"/>
  <c r="P118" i="5"/>
  <c r="B98" i="1"/>
  <c r="D698" i="6"/>
  <c r="D699" i="6" s="1"/>
  <c r="D118" i="5"/>
  <c r="D700" i="6" l="1"/>
  <c r="D701" i="6"/>
  <c r="D702" i="6" l="1"/>
  <c r="D704" i="6"/>
  <c r="D705" i="6" s="1"/>
  <c r="B190" i="8" l="1"/>
  <c r="AV138" i="5"/>
  <c r="AR132" i="5"/>
  <c r="AZ138" i="5"/>
  <c r="AB132" i="5"/>
  <c r="BD138" i="5"/>
  <c r="AN132" i="5"/>
  <c r="AJ132" i="5"/>
  <c r="AF132" i="5"/>
  <c r="L132" i="5"/>
  <c r="X132" i="5"/>
  <c r="T132" i="5"/>
  <c r="H132" i="5"/>
  <c r="P132" i="5"/>
  <c r="D132" i="5"/>
  <c r="D706" i="6"/>
  <c r="B58" i="1"/>
  <c r="B191" i="8" l="1"/>
  <c r="BD139" i="5"/>
  <c r="AZ26" i="5"/>
  <c r="AV55" i="5"/>
  <c r="AR214" i="5"/>
  <c r="AF52" i="5"/>
  <c r="AJ172" i="5"/>
  <c r="AN87" i="5"/>
  <c r="AB176" i="5"/>
  <c r="H136" i="5"/>
  <c r="X136" i="5"/>
  <c r="L54" i="5"/>
  <c r="P82" i="5"/>
  <c r="B139" i="1"/>
  <c r="D707" i="6"/>
  <c r="T135" i="5"/>
  <c r="B192" i="8" l="1"/>
  <c r="AN46" i="5"/>
  <c r="B249" i="1"/>
  <c r="D708" i="6"/>
  <c r="D709" i="6"/>
  <c r="B193" i="8" l="1"/>
  <c r="BD140" i="5"/>
  <c r="AV170" i="5"/>
  <c r="AR114" i="5"/>
  <c r="AN58" i="5"/>
  <c r="AJ83" i="5"/>
  <c r="B133" i="1"/>
  <c r="D200" i="5"/>
  <c r="H228" i="5"/>
  <c r="AB59" i="5"/>
  <c r="D713" i="6"/>
  <c r="D714" i="6" s="1"/>
  <c r="D710" i="6"/>
  <c r="D711" i="6" s="1"/>
  <c r="D712" i="6" s="1"/>
  <c r="T59" i="5"/>
  <c r="P60" i="5"/>
  <c r="B194" i="8" l="1"/>
  <c r="BD141" i="5"/>
  <c r="AN216" i="5"/>
  <c r="AV51" i="5"/>
  <c r="AR28" i="5"/>
  <c r="AZ124" i="5"/>
  <c r="AJ225" i="5"/>
  <c r="H233" i="5"/>
  <c r="B242" i="1"/>
  <c r="D715" i="6"/>
  <c r="D716" i="6" s="1"/>
  <c r="B195" i="8" l="1"/>
  <c r="D717" i="6"/>
  <c r="D718" i="6" s="1"/>
  <c r="H162" i="5"/>
  <c r="B210" i="1"/>
  <c r="D719" i="6"/>
  <c r="B196" i="8" l="1"/>
  <c r="BD142" i="5"/>
  <c r="AV142" i="5"/>
  <c r="AR133" i="5"/>
  <c r="AZ142" i="5"/>
  <c r="AN133" i="5"/>
  <c r="AJ133" i="5"/>
  <c r="AF133" i="5"/>
  <c r="AB133" i="5"/>
  <c r="X133" i="5"/>
  <c r="T133" i="5"/>
  <c r="H133" i="5"/>
  <c r="P133" i="5"/>
  <c r="L133" i="5"/>
  <c r="B59" i="1"/>
  <c r="D720" i="6"/>
  <c r="D721" i="6" s="1"/>
  <c r="D722" i="6" s="1"/>
  <c r="D723" i="6" s="1"/>
  <c r="D724" i="6" s="1"/>
  <c r="D725" i="6"/>
  <c r="D133" i="5"/>
  <c r="B197" i="8" l="1"/>
  <c r="BD143" i="5"/>
  <c r="AZ143" i="5"/>
  <c r="AV143" i="5"/>
  <c r="AN134" i="5"/>
  <c r="AJ134" i="5"/>
  <c r="AF134" i="5"/>
  <c r="AR134" i="5"/>
  <c r="B53" i="1"/>
  <c r="D134" i="5"/>
  <c r="P134" i="5"/>
  <c r="H134" i="5"/>
  <c r="T134" i="5"/>
  <c r="X134" i="5"/>
  <c r="AB134" i="5"/>
  <c r="L134" i="5"/>
  <c r="D726" i="6"/>
  <c r="D727" i="6" s="1"/>
  <c r="D731" i="6" l="1"/>
  <c r="D728" i="6"/>
  <c r="D729" i="6" s="1"/>
  <c r="D730" i="6" s="1"/>
  <c r="B198" i="8" l="1"/>
  <c r="B229" i="1"/>
  <c r="D733" i="6"/>
  <c r="D734" i="6" s="1"/>
  <c r="D732" i="6"/>
  <c r="B199" i="8" l="1"/>
  <c r="BD144" i="5"/>
  <c r="AV144" i="5"/>
  <c r="AR138" i="5"/>
  <c r="AZ144" i="5"/>
  <c r="AN138" i="5"/>
  <c r="AJ138" i="5"/>
  <c r="AF138" i="5"/>
  <c r="AB138" i="5"/>
  <c r="P138" i="5"/>
  <c r="L138" i="5"/>
  <c r="X138" i="5"/>
  <c r="T138" i="5"/>
  <c r="D735" i="6"/>
  <c r="D736" i="6" s="1"/>
  <c r="D138" i="5"/>
  <c r="H138" i="5"/>
  <c r="B38" i="1"/>
  <c r="D737" i="6" l="1"/>
  <c r="D738" i="6" s="1"/>
  <c r="D739" i="6" s="1"/>
  <c r="D740" i="6"/>
  <c r="D741" i="6" l="1"/>
  <c r="D742" i="6"/>
  <c r="D743" i="6" s="1"/>
  <c r="D744" i="6" l="1"/>
  <c r="D745" i="6"/>
  <c r="D746" i="6" s="1"/>
  <c r="D747" i="6" l="1"/>
  <c r="D748" i="6"/>
  <c r="B200" i="8" l="1"/>
  <c r="BD145" i="5"/>
  <c r="B230" i="1"/>
  <c r="D749" i="6"/>
  <c r="B201" i="8" l="1"/>
  <c r="AR123" i="5"/>
  <c r="BD146" i="5"/>
  <c r="AV146" i="5"/>
  <c r="AZ146" i="5"/>
  <c r="AN118" i="5"/>
  <c r="AJ118" i="5"/>
  <c r="AF118" i="5"/>
  <c r="X123" i="5"/>
  <c r="T123" i="5"/>
  <c r="H123" i="5"/>
  <c r="AB123" i="5"/>
  <c r="P123" i="5"/>
  <c r="D750" i="6"/>
  <c r="D751" i="6" s="1"/>
  <c r="D752" i="6" s="1"/>
  <c r="L123" i="5"/>
  <c r="B95" i="1"/>
  <c r="D123" i="5"/>
  <c r="D753" i="6" l="1"/>
  <c r="D754" i="6"/>
  <c r="D758" i="6" l="1"/>
  <c r="D755" i="6"/>
  <c r="D756" i="6" s="1"/>
  <c r="D757" i="6" s="1"/>
  <c r="B202" i="8" l="1"/>
  <c r="BD147" i="5"/>
  <c r="AV147" i="5"/>
  <c r="AR142" i="5"/>
  <c r="AZ147" i="5"/>
  <c r="AB142" i="5"/>
  <c r="AN142" i="5"/>
  <c r="AJ142" i="5"/>
  <c r="AF142" i="5"/>
  <c r="L142" i="5"/>
  <c r="X142" i="5"/>
  <c r="T142" i="5"/>
  <c r="H142" i="5"/>
  <c r="D142" i="5"/>
  <c r="D759" i="6"/>
  <c r="B27" i="1"/>
  <c r="P142" i="5"/>
  <c r="B203" i="8" l="1"/>
  <c r="BD148" i="5"/>
  <c r="AV148" i="5"/>
  <c r="AR143" i="5"/>
  <c r="AZ148" i="5"/>
  <c r="AN143" i="5"/>
  <c r="AJ143" i="5"/>
  <c r="X143" i="5"/>
  <c r="T143" i="5"/>
  <c r="H143" i="5"/>
  <c r="B56" i="1"/>
  <c r="AB143" i="5"/>
  <c r="P143" i="5"/>
  <c r="AF143" i="5"/>
  <c r="D143" i="5"/>
  <c r="L143" i="5"/>
  <c r="D760" i="6"/>
  <c r="B204" i="8" l="1"/>
  <c r="BD149" i="5"/>
  <c r="AZ149" i="5"/>
  <c r="AV149" i="5"/>
  <c r="AN144" i="5"/>
  <c r="AJ144" i="5"/>
  <c r="AF144" i="5"/>
  <c r="AR144" i="5"/>
  <c r="D144" i="5"/>
  <c r="AB144" i="5"/>
  <c r="P144" i="5"/>
  <c r="T144" i="5"/>
  <c r="X144" i="5"/>
  <c r="L144" i="5"/>
  <c r="H144" i="5"/>
  <c r="B16" i="1"/>
  <c r="D761" i="6"/>
  <c r="B205" i="8" l="1"/>
  <c r="BD150" i="5"/>
  <c r="AV150" i="5"/>
  <c r="AZ150" i="5"/>
  <c r="AN123" i="5"/>
  <c r="AJ123" i="5"/>
  <c r="AR137" i="5"/>
  <c r="AF123" i="5"/>
  <c r="B113" i="1"/>
  <c r="D137" i="5"/>
  <c r="AB137" i="5"/>
  <c r="P137" i="5"/>
  <c r="D766" i="6"/>
  <c r="D767" i="6" s="1"/>
  <c r="D768" i="6" s="1"/>
  <c r="L137" i="5"/>
  <c r="T137" i="5"/>
  <c r="H137" i="5"/>
  <c r="X137" i="5"/>
  <c r="D762" i="6"/>
  <c r="D763" i="6" s="1"/>
  <c r="D764" i="6" s="1"/>
  <c r="B206" i="8" l="1"/>
  <c r="BD151" i="5"/>
  <c r="AZ3" i="5"/>
  <c r="AV89" i="5"/>
  <c r="AJ176" i="5"/>
  <c r="T81" i="5"/>
  <c r="P83" i="5"/>
  <c r="X196" i="5"/>
  <c r="H231" i="5"/>
  <c r="D769" i="6"/>
  <c r="L172" i="5"/>
  <c r="B186" i="1"/>
  <c r="D770" i="6"/>
  <c r="B207" i="8" l="1"/>
  <c r="AZ77" i="5"/>
  <c r="P235" i="5"/>
  <c r="L58" i="5"/>
  <c r="B204" i="1"/>
  <c r="D771" i="6"/>
  <c r="D772" i="6" l="1"/>
  <c r="D773" i="6"/>
  <c r="D774" i="6" s="1"/>
  <c r="D775" i="6" s="1"/>
  <c r="D776" i="6" l="1"/>
  <c r="D777" i="6"/>
  <c r="D778" i="6" l="1"/>
  <c r="D779" i="6" s="1"/>
  <c r="D780" i="6"/>
  <c r="B208" i="8" l="1"/>
  <c r="AV45" i="5"/>
  <c r="AF113" i="5"/>
  <c r="H232" i="5"/>
  <c r="B187" i="1"/>
  <c r="P232" i="5"/>
  <c r="D781" i="6"/>
  <c r="D782" i="6"/>
  <c r="D783" i="6" s="1"/>
  <c r="B209" i="8" l="1"/>
  <c r="BD152" i="5"/>
  <c r="AV152" i="5"/>
  <c r="AR147" i="5"/>
  <c r="AN147" i="5"/>
  <c r="AJ147" i="5"/>
  <c r="AF147" i="5"/>
  <c r="AB147" i="5"/>
  <c r="AZ152" i="5"/>
  <c r="P147" i="5"/>
  <c r="B61" i="1"/>
  <c r="L147" i="5"/>
  <c r="X147" i="5"/>
  <c r="T147" i="5"/>
  <c r="D784" i="6"/>
  <c r="D785" i="6" s="1"/>
  <c r="H147" i="5"/>
  <c r="D147" i="5"/>
  <c r="B210" i="8" l="1"/>
  <c r="AV60" i="5"/>
  <c r="AZ40" i="5"/>
  <c r="AR126" i="5"/>
  <c r="AN174" i="5"/>
  <c r="AJ116" i="5"/>
  <c r="H168" i="5"/>
  <c r="P116" i="5"/>
  <c r="X87" i="5"/>
  <c r="AF49" i="5"/>
  <c r="B206" i="1"/>
  <c r="L82" i="5"/>
  <c r="D69" i="5"/>
  <c r="D786" i="6"/>
  <c r="B211" i="8" l="1"/>
  <c r="AN145" i="5"/>
  <c r="B216" i="1"/>
  <c r="P229" i="5"/>
  <c r="D788" i="6"/>
  <c r="AF48" i="5"/>
  <c r="D787" i="6"/>
  <c r="D216" i="5"/>
  <c r="B212" i="8" l="1"/>
  <c r="AZ44" i="5"/>
  <c r="AJ217" i="5"/>
  <c r="D791" i="6"/>
  <c r="B237" i="1"/>
  <c r="D789" i="6"/>
  <c r="D790" i="6" s="1"/>
  <c r="B213" i="8" l="1"/>
  <c r="AR172" i="5"/>
  <c r="B267" i="1"/>
  <c r="D792" i="6"/>
  <c r="D793" i="6"/>
  <c r="D794" i="6" s="1"/>
  <c r="D797" i="6" l="1"/>
  <c r="D798" i="6" s="1"/>
  <c r="D799" i="6" s="1"/>
  <c r="D800" i="6" s="1"/>
  <c r="D801" i="6" s="1"/>
  <c r="D795" i="6"/>
  <c r="D796" i="6" s="1"/>
  <c r="B214" i="8" l="1"/>
  <c r="AV153" i="5"/>
  <c r="AR148" i="5"/>
  <c r="AZ153" i="5"/>
  <c r="BD153" i="5"/>
  <c r="AN148" i="5"/>
  <c r="AJ148" i="5"/>
  <c r="AB149" i="5"/>
  <c r="X149" i="5"/>
  <c r="T149" i="5"/>
  <c r="H148" i="5"/>
  <c r="AF149" i="5"/>
  <c r="P149" i="5"/>
  <c r="L149" i="5"/>
  <c r="D148" i="5"/>
  <c r="D802" i="6"/>
  <c r="D803" i="6" s="1"/>
  <c r="D804" i="6" s="1"/>
  <c r="D805" i="6" s="1"/>
  <c r="B78" i="1"/>
  <c r="D806" i="6"/>
  <c r="B215" i="8" l="1"/>
  <c r="AZ187" i="5"/>
  <c r="AR187" i="5"/>
  <c r="BD154" i="5"/>
  <c r="AV3" i="5"/>
  <c r="AN23" i="5"/>
  <c r="AJ23" i="5"/>
  <c r="AF47" i="5"/>
  <c r="X23" i="5"/>
  <c r="AB81" i="5"/>
  <c r="T140" i="5"/>
  <c r="D156" i="5"/>
  <c r="D807" i="6"/>
  <c r="H52" i="5"/>
  <c r="P167" i="5"/>
  <c r="B127" i="1"/>
  <c r="L121" i="5"/>
  <c r="B216" i="8" l="1"/>
  <c r="BD155" i="5"/>
  <c r="AV155" i="5"/>
  <c r="AR149" i="5"/>
  <c r="AZ155" i="5"/>
  <c r="AB148" i="5"/>
  <c r="AN149" i="5"/>
  <c r="AJ149" i="5"/>
  <c r="AF148" i="5"/>
  <c r="L148" i="5"/>
  <c r="H149" i="5"/>
  <c r="B101" i="1"/>
  <c r="X148" i="5"/>
  <c r="T148" i="5"/>
  <c r="D149" i="5"/>
  <c r="D808" i="6"/>
  <c r="P148" i="5"/>
  <c r="B217" i="8" l="1"/>
  <c r="BD156" i="5"/>
  <c r="AR3" i="5"/>
  <c r="AZ121" i="5"/>
  <c r="AJ59" i="5"/>
  <c r="AV16" i="5"/>
  <c r="AN126" i="5"/>
  <c r="AF136" i="5"/>
  <c r="B169" i="1"/>
  <c r="P3" i="5"/>
  <c r="L187" i="5"/>
  <c r="AB16" i="5"/>
  <c r="X54" i="5"/>
  <c r="H23" i="5"/>
  <c r="D52" i="5"/>
  <c r="D809" i="6"/>
  <c r="D810" i="6"/>
  <c r="D811" i="6" s="1"/>
  <c r="D812" i="6" s="1"/>
  <c r="D813" i="6" s="1"/>
  <c r="T154" i="5"/>
  <c r="B218" i="8" l="1"/>
  <c r="AN225" i="5"/>
  <c r="AJ223" i="5"/>
  <c r="P145" i="5"/>
  <c r="L69" i="5"/>
  <c r="X223" i="5"/>
  <c r="B231" i="1"/>
  <c r="H227" i="5"/>
  <c r="D814" i="6"/>
  <c r="D815" i="6" s="1"/>
  <c r="D816" i="6" s="1"/>
  <c r="D817" i="6" s="1"/>
  <c r="D818" i="6" l="1"/>
  <c r="D819" i="6"/>
  <c r="D820" i="6" l="1"/>
  <c r="D821" i="6"/>
  <c r="D822" i="6" s="1"/>
  <c r="D824" i="6" l="1"/>
  <c r="D825" i="6" s="1"/>
  <c r="D823" i="6"/>
  <c r="D827" i="6" l="1"/>
  <c r="D826" i="6"/>
  <c r="B219" i="8" l="1"/>
  <c r="BD157" i="5"/>
  <c r="AZ157" i="5"/>
  <c r="AR146" i="5"/>
  <c r="AN137" i="5"/>
  <c r="AJ137" i="5"/>
  <c r="AF137" i="5"/>
  <c r="AB146" i="5"/>
  <c r="AV157" i="5"/>
  <c r="P146" i="5"/>
  <c r="L146" i="5"/>
  <c r="B108" i="1"/>
  <c r="X146" i="5"/>
  <c r="T146" i="5"/>
  <c r="H146" i="5"/>
  <c r="D146" i="5"/>
  <c r="D828" i="6"/>
  <c r="B220" i="8" l="1"/>
  <c r="BD158" i="5"/>
  <c r="AR150" i="5"/>
  <c r="AV158" i="5"/>
  <c r="AN146" i="5"/>
  <c r="AJ146" i="5"/>
  <c r="AF146" i="5"/>
  <c r="AB150" i="5"/>
  <c r="AZ158" i="5"/>
  <c r="L150" i="5"/>
  <c r="X150" i="5"/>
  <c r="T150" i="5"/>
  <c r="H150" i="5"/>
  <c r="P150" i="5"/>
  <c r="D150" i="5"/>
  <c r="D829" i="6"/>
  <c r="D830" i="6" s="1"/>
  <c r="D831" i="6" s="1"/>
  <c r="D832" i="6" s="1"/>
  <c r="B110" i="1"/>
  <c r="D833" i="6"/>
  <c r="D834" i="6" s="1"/>
  <c r="B221" i="8" l="1"/>
  <c r="BD159" i="5"/>
  <c r="AZ159" i="5"/>
  <c r="AR152" i="5"/>
  <c r="AN152" i="5"/>
  <c r="AJ152" i="5"/>
  <c r="AF152" i="5"/>
  <c r="AV159" i="5"/>
  <c r="B17" i="1"/>
  <c r="D152" i="5"/>
  <c r="P152" i="5"/>
  <c r="X152" i="5"/>
  <c r="H152" i="5"/>
  <c r="D837" i="6"/>
  <c r="AB152" i="5"/>
  <c r="L152" i="5"/>
  <c r="D835" i="6"/>
  <c r="D836" i="6" s="1"/>
  <c r="T152" i="5"/>
  <c r="B222" i="8" l="1"/>
  <c r="AR157" i="5"/>
  <c r="AV160" i="5"/>
  <c r="AZ160" i="5"/>
  <c r="BD160" i="5"/>
  <c r="AN150" i="5"/>
  <c r="AJ150" i="5"/>
  <c r="AF150" i="5"/>
  <c r="AB157" i="5"/>
  <c r="X157" i="5"/>
  <c r="T157" i="5"/>
  <c r="H157" i="5"/>
  <c r="B92" i="1"/>
  <c r="P157" i="5"/>
  <c r="L157" i="5"/>
  <c r="D838" i="6"/>
  <c r="D157" i="5"/>
  <c r="D841" i="6" l="1"/>
  <c r="D839" i="6"/>
  <c r="B223" i="8" l="1"/>
  <c r="BD161" i="5"/>
  <c r="AV161" i="5"/>
  <c r="AR153" i="5"/>
  <c r="AN153" i="5"/>
  <c r="AJ153" i="5"/>
  <c r="AF153" i="5"/>
  <c r="AB153" i="5"/>
  <c r="AZ161" i="5"/>
  <c r="P153" i="5"/>
  <c r="L153" i="5"/>
  <c r="X153" i="5"/>
  <c r="T153" i="5"/>
  <c r="D153" i="5"/>
  <c r="D842" i="6"/>
  <c r="H153" i="5"/>
  <c r="B70" i="1"/>
  <c r="D843" i="6"/>
  <c r="B224" i="8" l="1"/>
  <c r="BD162" i="5"/>
  <c r="AR44" i="5"/>
  <c r="AN34" i="5"/>
  <c r="AF97" i="5"/>
  <c r="P223" i="5"/>
  <c r="X216" i="5"/>
  <c r="H60" i="5"/>
  <c r="B224" i="1"/>
  <c r="L56" i="5"/>
  <c r="D145" i="5"/>
  <c r="D844" i="6"/>
  <c r="D845" i="6" s="1"/>
  <c r="D847" i="6" l="1"/>
  <c r="D846" i="6"/>
  <c r="B225" i="8" l="1"/>
  <c r="BD163" i="5"/>
  <c r="AV163" i="5"/>
  <c r="AR155" i="5"/>
  <c r="AZ163" i="5"/>
  <c r="AB155" i="5"/>
  <c r="AN155" i="5"/>
  <c r="AJ155" i="5"/>
  <c r="AF155" i="5"/>
  <c r="L155" i="5"/>
  <c r="X155" i="5"/>
  <c r="T155" i="5"/>
  <c r="H155" i="5"/>
  <c r="D848" i="6"/>
  <c r="D849" i="6" s="1"/>
  <c r="P155" i="5"/>
  <c r="B28" i="1"/>
  <c r="D851" i="6"/>
  <c r="D155" i="5"/>
  <c r="B226" i="8" l="1"/>
  <c r="B225" i="1"/>
  <c r="D853" i="6"/>
  <c r="B227" i="8" l="1"/>
  <c r="BD164" i="5"/>
  <c r="AZ79" i="5"/>
  <c r="AB117" i="5"/>
  <c r="AN151" i="5"/>
  <c r="AJ119" i="5"/>
  <c r="B211" i="1"/>
  <c r="T231" i="5"/>
  <c r="D857" i="6"/>
  <c r="D854" i="6"/>
  <c r="D855" i="6" s="1"/>
  <c r="H235" i="5"/>
  <c r="L145" i="5"/>
  <c r="D858" i="6" l="1"/>
  <c r="D859" i="6"/>
  <c r="B228" i="8" l="1"/>
  <c r="BD165" i="5"/>
  <c r="AV165" i="5"/>
  <c r="AR159" i="5"/>
  <c r="AZ165" i="5"/>
  <c r="AF161" i="5"/>
  <c r="AN159" i="5"/>
  <c r="AJ159" i="5"/>
  <c r="AB161" i="5"/>
  <c r="P161" i="5"/>
  <c r="D860" i="6"/>
  <c r="L161" i="5"/>
  <c r="H163" i="5"/>
  <c r="D163" i="5"/>
  <c r="T161" i="5"/>
  <c r="B63" i="1"/>
  <c r="X161" i="5"/>
  <c r="B229" i="8" l="1"/>
  <c r="BD166" i="5"/>
  <c r="AZ166" i="5"/>
  <c r="AR161" i="5"/>
  <c r="AF163" i="5"/>
  <c r="AN161" i="5"/>
  <c r="AJ161" i="5"/>
  <c r="AB163" i="5"/>
  <c r="AV166" i="5"/>
  <c r="P163" i="5"/>
  <c r="D161" i="5"/>
  <c r="L163" i="5"/>
  <c r="X163" i="5"/>
  <c r="T163" i="5"/>
  <c r="B18" i="1"/>
  <c r="D861" i="6"/>
  <c r="H161" i="5"/>
  <c r="B230" i="8" l="1"/>
  <c r="BD167" i="5"/>
  <c r="AZ23" i="5"/>
  <c r="AV46" i="5"/>
  <c r="AR55" i="5"/>
  <c r="AB28" i="5"/>
  <c r="X19" i="5"/>
  <c r="AJ92" i="5"/>
  <c r="AN16" i="5"/>
  <c r="L38" i="5"/>
  <c r="B145" i="1"/>
  <c r="P135" i="5"/>
  <c r="AF82" i="5"/>
  <c r="T46" i="5"/>
  <c r="D863" i="6"/>
  <c r="D89" i="5"/>
  <c r="D862" i="6"/>
  <c r="H46" i="5"/>
  <c r="B231" i="8" l="1"/>
  <c r="BD168" i="5"/>
  <c r="AZ74" i="5"/>
  <c r="AV192" i="5"/>
  <c r="AR151" i="5"/>
  <c r="AB73" i="5"/>
  <c r="AN83" i="5"/>
  <c r="AJ96" i="5"/>
  <c r="P84" i="5"/>
  <c r="AF26" i="5"/>
  <c r="X29" i="5"/>
  <c r="T28" i="5"/>
  <c r="L34" i="5"/>
  <c r="B147" i="1"/>
  <c r="D864" i="6"/>
  <c r="H87" i="5"/>
  <c r="D58" i="5"/>
  <c r="D865" i="6"/>
  <c r="D866" i="6" s="1"/>
  <c r="B232" i="8" l="1"/>
  <c r="BD169" i="5"/>
  <c r="AV169" i="5"/>
  <c r="AR163" i="5"/>
  <c r="AN163" i="5"/>
  <c r="AJ163" i="5"/>
  <c r="AZ169" i="5"/>
  <c r="X159" i="5"/>
  <c r="T159" i="5"/>
  <c r="H159" i="5"/>
  <c r="B69" i="1"/>
  <c r="AF159" i="5"/>
  <c r="AB159" i="5"/>
  <c r="P159" i="5"/>
  <c r="D868" i="6"/>
  <c r="D867" i="6"/>
  <c r="L159" i="5"/>
  <c r="D159" i="5"/>
  <c r="B233" i="8" l="1"/>
  <c r="B232" i="1"/>
  <c r="D869" i="6"/>
  <c r="D870" i="6" s="1"/>
  <c r="D872" i="6"/>
  <c r="B234" i="8" l="1"/>
  <c r="P225" i="5"/>
  <c r="B238" i="1"/>
  <c r="D873" i="6"/>
  <c r="D874" i="6" s="1"/>
  <c r="D877" i="6"/>
  <c r="B235" i="8" l="1"/>
  <c r="AV54" i="5"/>
  <c r="AR40" i="5"/>
  <c r="BD170" i="5"/>
  <c r="AZ47" i="5"/>
  <c r="AN29" i="5"/>
  <c r="AJ81" i="5"/>
  <c r="AF192" i="5"/>
  <c r="L156" i="5"/>
  <c r="T126" i="5"/>
  <c r="AB52" i="5"/>
  <c r="D878" i="6"/>
  <c r="P38" i="5"/>
  <c r="D75" i="5"/>
  <c r="D880" i="6"/>
  <c r="D882" i="6" s="1"/>
  <c r="D884" i="6" s="1"/>
  <c r="D885" i="6" s="1"/>
  <c r="D876" i="6"/>
  <c r="X55" i="5"/>
  <c r="H135" i="5"/>
  <c r="B142" i="1"/>
  <c r="D886" i="6" l="1"/>
  <c r="D887" i="6" s="1"/>
  <c r="D888" i="6" s="1"/>
  <c r="D889" i="6"/>
  <c r="B236" i="8" l="1"/>
  <c r="BD171" i="5"/>
  <c r="AR117" i="5"/>
  <c r="AZ29" i="5"/>
  <c r="AV136" i="5"/>
  <c r="AN116" i="5"/>
  <c r="AJ38" i="5"/>
  <c r="AF117" i="5"/>
  <c r="X52" i="5"/>
  <c r="H81" i="5"/>
  <c r="T117" i="5"/>
  <c r="P65" i="5"/>
  <c r="AB172" i="5"/>
  <c r="B138" i="1"/>
  <c r="L16" i="5"/>
  <c r="D116" i="5"/>
  <c r="D890" i="6"/>
  <c r="B237" i="8" l="1"/>
  <c r="AR171" i="5"/>
  <c r="L171" i="5"/>
  <c r="D891" i="6"/>
  <c r="B226" i="1"/>
  <c r="B238" i="8" l="1"/>
  <c r="BD172" i="5"/>
  <c r="AV117" i="5"/>
  <c r="AR97" i="5"/>
  <c r="AJ115" i="5"/>
  <c r="AF73" i="5"/>
  <c r="AN200" i="5"/>
  <c r="AB151" i="5"/>
  <c r="AZ52" i="5"/>
  <c r="T49" i="5"/>
  <c r="P87" i="5"/>
  <c r="D84" i="5"/>
  <c r="H97" i="5"/>
  <c r="D894" i="6"/>
  <c r="B182" i="1"/>
  <c r="D892" i="6"/>
  <c r="D893" i="6" s="1"/>
  <c r="X172" i="5"/>
  <c r="D895" i="6" l="1"/>
  <c r="D896" i="6" s="1"/>
  <c r="D897" i="6"/>
  <c r="D902" i="6" l="1"/>
  <c r="D898" i="6"/>
  <c r="D899" i="6" s="1"/>
  <c r="D900" i="6" s="1"/>
  <c r="D901" i="6" s="1"/>
  <c r="D903" i="6" l="1"/>
  <c r="D905" i="6"/>
  <c r="B239" i="8" l="1"/>
  <c r="BD173" i="5"/>
  <c r="AV173" i="5"/>
  <c r="AZ173" i="5"/>
  <c r="AR158" i="5"/>
  <c r="AN157" i="5"/>
  <c r="AJ157" i="5"/>
  <c r="D158" i="5"/>
  <c r="P158" i="5"/>
  <c r="B100" i="1"/>
  <c r="AF157" i="5"/>
  <c r="H158" i="5"/>
  <c r="D906" i="6"/>
  <c r="T158" i="5"/>
  <c r="X158" i="5"/>
  <c r="L158" i="5"/>
  <c r="AB158" i="5"/>
  <c r="B240" i="8" l="1"/>
  <c r="BD174" i="5"/>
  <c r="B243" i="1"/>
  <c r="D215" i="5"/>
  <c r="D907" i="6"/>
  <c r="B241" i="8" l="1"/>
  <c r="AV175" i="5"/>
  <c r="AR165" i="5"/>
  <c r="AZ175" i="5"/>
  <c r="AB165" i="5"/>
  <c r="BD175" i="5"/>
  <c r="AN165" i="5"/>
  <c r="AJ165" i="5"/>
  <c r="AF165" i="5"/>
  <c r="L165" i="5"/>
  <c r="X165" i="5"/>
  <c r="T165" i="5"/>
  <c r="H165" i="5"/>
  <c r="P165" i="5"/>
  <c r="D165" i="5"/>
  <c r="B39" i="1"/>
  <c r="D908" i="6"/>
  <c r="B242" i="8" l="1"/>
  <c r="BD176" i="5"/>
  <c r="B259" i="1"/>
  <c r="D911" i="6"/>
  <c r="D909" i="6"/>
  <c r="D910" i="6" s="1"/>
  <c r="L168" i="5"/>
  <c r="B243" i="8" l="1"/>
  <c r="BD177" i="5"/>
  <c r="AV177" i="5"/>
  <c r="AR166" i="5"/>
  <c r="AZ177" i="5"/>
  <c r="AN166" i="5"/>
  <c r="AJ166" i="5"/>
  <c r="AF166" i="5"/>
  <c r="AB166" i="5"/>
  <c r="X166" i="5"/>
  <c r="T166" i="5"/>
  <c r="H166" i="5"/>
  <c r="B72" i="1"/>
  <c r="P166" i="5"/>
  <c r="L166" i="5"/>
  <c r="D912" i="6"/>
  <c r="D913" i="6" s="1"/>
  <c r="D166" i="5"/>
  <c r="B244" i="8" l="1"/>
  <c r="BD178" i="5"/>
  <c r="AZ178" i="5"/>
  <c r="AV178" i="5"/>
  <c r="AN169" i="5"/>
  <c r="AJ169" i="5"/>
  <c r="AF169" i="5"/>
  <c r="AR169" i="5"/>
  <c r="B81" i="1"/>
  <c r="D169" i="5"/>
  <c r="P169" i="5"/>
  <c r="H169" i="5"/>
  <c r="AB169" i="5"/>
  <c r="T169" i="5"/>
  <c r="X169" i="5"/>
  <c r="L169" i="5"/>
  <c r="D914" i="6"/>
  <c r="B245" i="8" l="1"/>
  <c r="BD179" i="5"/>
  <c r="AV179" i="5"/>
  <c r="AR175" i="5"/>
  <c r="AZ179" i="5"/>
  <c r="AN175" i="5"/>
  <c r="AJ175" i="5"/>
  <c r="AF175" i="5"/>
  <c r="AB175" i="5"/>
  <c r="P175" i="5"/>
  <c r="L175" i="5"/>
  <c r="X175" i="5"/>
  <c r="T175" i="5"/>
  <c r="B19" i="1"/>
  <c r="D917" i="6"/>
  <c r="D175" i="5"/>
  <c r="H175" i="5"/>
  <c r="D915" i="6"/>
  <c r="B246" i="8" l="1"/>
  <c r="BD180" i="5"/>
  <c r="AV180" i="5"/>
  <c r="AR177" i="5"/>
  <c r="AZ180" i="5"/>
  <c r="AB177" i="5"/>
  <c r="AN177" i="5"/>
  <c r="AJ177" i="5"/>
  <c r="AF177" i="5"/>
  <c r="L177" i="5"/>
  <c r="X177" i="5"/>
  <c r="T177" i="5"/>
  <c r="H177" i="5"/>
  <c r="B84" i="1"/>
  <c r="D177" i="5"/>
  <c r="D918" i="6"/>
  <c r="D919" i="6" s="1"/>
  <c r="P177" i="5"/>
  <c r="D921" i="6"/>
  <c r="D916" i="6"/>
  <c r="B247" i="8" l="1"/>
  <c r="BD181" i="5"/>
  <c r="AV181" i="5"/>
  <c r="AR178" i="5"/>
  <c r="AZ181" i="5"/>
  <c r="AN178" i="5"/>
  <c r="AJ178" i="5"/>
  <c r="X178" i="5"/>
  <c r="T178" i="5"/>
  <c r="H178" i="5"/>
  <c r="B73" i="1"/>
  <c r="AB178" i="5"/>
  <c r="P178" i="5"/>
  <c r="D178" i="5"/>
  <c r="D922" i="6"/>
  <c r="D923" i="6" s="1"/>
  <c r="D924" i="6" s="1"/>
  <c r="L178" i="5"/>
  <c r="D925" i="6"/>
  <c r="AF178" i="5"/>
  <c r="D928" i="6" l="1"/>
  <c r="D926" i="6"/>
  <c r="B248" i="8" l="1"/>
  <c r="BD182" i="5"/>
  <c r="AZ182" i="5"/>
  <c r="AV182" i="5"/>
  <c r="AN179" i="5"/>
  <c r="AJ179" i="5"/>
  <c r="AF179" i="5"/>
  <c r="AR179" i="5"/>
  <c r="D179" i="5"/>
  <c r="AB179" i="5"/>
  <c r="P179" i="5"/>
  <c r="B48" i="1"/>
  <c r="T179" i="5"/>
  <c r="X179" i="5"/>
  <c r="L179" i="5"/>
  <c r="H179" i="5"/>
  <c r="D929" i="6"/>
  <c r="D930" i="6"/>
  <c r="D931" i="6" s="1"/>
  <c r="B249" i="8" l="1"/>
  <c r="BD183" i="5"/>
  <c r="AV183" i="5"/>
  <c r="AR180" i="5"/>
  <c r="AN180" i="5"/>
  <c r="AJ180" i="5"/>
  <c r="AF180" i="5"/>
  <c r="AB160" i="5"/>
  <c r="AZ183" i="5"/>
  <c r="P160" i="5"/>
  <c r="B137" i="1"/>
  <c r="L160" i="5"/>
  <c r="X160" i="5"/>
  <c r="T160" i="5"/>
  <c r="D932" i="6"/>
  <c r="D933" i="6" s="1"/>
  <c r="D160" i="5"/>
  <c r="D935" i="6"/>
  <c r="H160" i="5"/>
  <c r="B250" i="8" l="1"/>
  <c r="AV184" i="5"/>
  <c r="AR181" i="5"/>
  <c r="AZ184" i="5"/>
  <c r="BD184" i="5"/>
  <c r="AB180" i="5"/>
  <c r="AN181" i="5"/>
  <c r="AJ181" i="5"/>
  <c r="AF181" i="5"/>
  <c r="P180" i="5"/>
  <c r="L180" i="5"/>
  <c r="X180" i="5"/>
  <c r="T180" i="5"/>
  <c r="D936" i="6"/>
  <c r="H180" i="5"/>
  <c r="D180" i="5"/>
  <c r="B20" i="1"/>
  <c r="B251" i="8" l="1"/>
  <c r="BD185" i="5"/>
  <c r="AV185" i="5"/>
  <c r="AR182" i="5"/>
  <c r="AZ185" i="5"/>
  <c r="AB181" i="5"/>
  <c r="AN182" i="5"/>
  <c r="AJ182" i="5"/>
  <c r="L181" i="5"/>
  <c r="X181" i="5"/>
  <c r="T181" i="5"/>
  <c r="H181" i="5"/>
  <c r="AF182" i="5"/>
  <c r="B66" i="1"/>
  <c r="D937" i="6"/>
  <c r="P181" i="5"/>
  <c r="D181" i="5"/>
  <c r="D938" i="6"/>
  <c r="D939" i="6" l="1"/>
  <c r="D940" i="6"/>
  <c r="D941" i="6" s="1"/>
  <c r="B252" i="8" l="1"/>
  <c r="BD186" i="5"/>
  <c r="AZ186" i="5"/>
  <c r="AR183" i="5"/>
  <c r="AN183" i="5"/>
  <c r="AJ183" i="5"/>
  <c r="AF183" i="5"/>
  <c r="AV186" i="5"/>
  <c r="AB182" i="5"/>
  <c r="X182" i="5"/>
  <c r="T182" i="5"/>
  <c r="H182" i="5"/>
  <c r="B49" i="1"/>
  <c r="P182" i="5"/>
  <c r="L182" i="5"/>
  <c r="D182" i="5"/>
  <c r="D942" i="6"/>
  <c r="B253" i="8" l="1"/>
  <c r="BD187" i="5"/>
  <c r="AZ140" i="5"/>
  <c r="AV75" i="5"/>
  <c r="AR122" i="5"/>
  <c r="AN52" i="5"/>
  <c r="AJ16" i="5"/>
  <c r="AF167" i="5"/>
  <c r="AB46" i="5"/>
  <c r="T45" i="5"/>
  <c r="L97" i="5"/>
  <c r="B207" i="1"/>
  <c r="P168" i="5"/>
  <c r="H73" i="5"/>
  <c r="D113" i="5"/>
  <c r="D943" i="6"/>
  <c r="X84" i="5"/>
  <c r="B254" i="8" l="1"/>
  <c r="BD188" i="5"/>
  <c r="AV188" i="5"/>
  <c r="AR184" i="5"/>
  <c r="AN184" i="5"/>
  <c r="AJ184" i="5"/>
  <c r="AF184" i="5"/>
  <c r="AZ188" i="5"/>
  <c r="D183" i="5"/>
  <c r="P183" i="5"/>
  <c r="B52" i="1"/>
  <c r="AB183" i="5"/>
  <c r="X183" i="5"/>
  <c r="H183" i="5"/>
  <c r="D944" i="6"/>
  <c r="T183" i="5"/>
  <c r="L183" i="5"/>
  <c r="B255" i="8" l="1"/>
  <c r="BD189" i="5"/>
  <c r="AZ189" i="5"/>
  <c r="AR160" i="5"/>
  <c r="AV189" i="5"/>
  <c r="AN158" i="5"/>
  <c r="AJ158" i="5"/>
  <c r="AF173" i="5"/>
  <c r="L40" i="5"/>
  <c r="AB199" i="5"/>
  <c r="X122" i="5"/>
  <c r="H38" i="5"/>
  <c r="B120" i="1"/>
  <c r="P16" i="5"/>
  <c r="D945" i="6"/>
  <c r="D946" i="6" s="1"/>
  <c r="T170" i="5"/>
  <c r="D38" i="5"/>
  <c r="B256" i="8" l="1"/>
  <c r="AR173" i="5"/>
  <c r="BD190" i="5"/>
  <c r="AV190" i="5"/>
  <c r="AZ190" i="5"/>
  <c r="AN160" i="5"/>
  <c r="AJ160" i="5"/>
  <c r="AB173" i="5"/>
  <c r="AF158" i="5"/>
  <c r="L173" i="5"/>
  <c r="B97" i="1"/>
  <c r="X173" i="5"/>
  <c r="T173" i="5"/>
  <c r="H173" i="5"/>
  <c r="D947" i="6"/>
  <c r="D948" i="6" s="1"/>
  <c r="D173" i="5"/>
  <c r="D949" i="6"/>
  <c r="P173" i="5"/>
  <c r="D952" i="6" l="1"/>
  <c r="D950" i="6"/>
  <c r="D951" i="6" s="1"/>
  <c r="B257" i="8" l="1"/>
  <c r="AB115" i="5"/>
  <c r="AV44" i="5"/>
  <c r="H230" i="5"/>
  <c r="D953" i="6"/>
  <c r="B202" i="1"/>
  <c r="B258" i="8" l="1"/>
  <c r="AR189" i="5"/>
  <c r="BD191" i="5"/>
  <c r="AV191" i="5"/>
  <c r="AZ191" i="5"/>
  <c r="AF160" i="5"/>
  <c r="AN173" i="5"/>
  <c r="AJ173" i="5"/>
  <c r="X189" i="5"/>
  <c r="T189" i="5"/>
  <c r="H189" i="5"/>
  <c r="B121" i="1"/>
  <c r="AB189" i="5"/>
  <c r="P189" i="5"/>
  <c r="D189" i="5"/>
  <c r="L189" i="5"/>
  <c r="D955" i="6"/>
  <c r="D954" i="6"/>
  <c r="B259" i="8" l="1"/>
  <c r="BD192" i="5"/>
  <c r="AZ16" i="5"/>
  <c r="AR58" i="5"/>
  <c r="AV65" i="5"/>
  <c r="AJ73" i="5"/>
  <c r="AN139" i="5"/>
  <c r="AF89" i="5"/>
  <c r="AB55" i="5"/>
  <c r="B165" i="1"/>
  <c r="X164" i="5"/>
  <c r="T162" i="5"/>
  <c r="L81" i="5"/>
  <c r="D958" i="6"/>
  <c r="H116" i="5"/>
  <c r="D46" i="5"/>
  <c r="D956" i="6"/>
  <c r="D957" i="6" s="1"/>
  <c r="B303" i="8" l="1"/>
  <c r="BD193" i="5"/>
  <c r="AF193" i="5"/>
  <c r="D209" i="5"/>
  <c r="P208" i="5"/>
  <c r="B303" i="1"/>
  <c r="D959" i="6"/>
  <c r="D960" i="6"/>
  <c r="B260" i="8" l="1"/>
  <c r="BD194" i="5"/>
  <c r="AV194" i="5"/>
  <c r="AR185" i="5"/>
  <c r="AZ194" i="5"/>
  <c r="AB184" i="5"/>
  <c r="AN185" i="5"/>
  <c r="AJ185" i="5"/>
  <c r="AF185" i="5"/>
  <c r="P184" i="5"/>
  <c r="L184" i="5"/>
  <c r="X184" i="5"/>
  <c r="T184" i="5"/>
  <c r="B67" i="1"/>
  <c r="D184" i="5"/>
  <c r="D962" i="6"/>
  <c r="D961" i="6"/>
  <c r="H184" i="5"/>
  <c r="D963" i="6" l="1"/>
  <c r="D964" i="6"/>
  <c r="B261" i="8" l="1"/>
  <c r="BD195" i="5"/>
  <c r="AV195" i="5"/>
  <c r="AZ195" i="5"/>
  <c r="AR190" i="5"/>
  <c r="AN189" i="5"/>
  <c r="AJ189" i="5"/>
  <c r="B85" i="1"/>
  <c r="D190" i="5"/>
  <c r="AB190" i="5"/>
  <c r="P190" i="5"/>
  <c r="AF189" i="5"/>
  <c r="T190" i="5"/>
  <c r="D965" i="6"/>
  <c r="X190" i="5"/>
  <c r="L190" i="5"/>
  <c r="H190" i="5"/>
  <c r="B262" i="8" l="1"/>
  <c r="AZ49" i="5"/>
  <c r="BD196" i="5"/>
  <c r="X215" i="5"/>
  <c r="AR217" i="5"/>
  <c r="T233" i="5"/>
  <c r="P231" i="5"/>
  <c r="L197" i="5"/>
  <c r="B184" i="1"/>
  <c r="D117" i="5"/>
  <c r="D968" i="6"/>
  <c r="D970" i="6" s="1"/>
  <c r="D971" i="6" s="1"/>
  <c r="D972" i="6" s="1"/>
  <c r="D966" i="6"/>
  <c r="B263" i="8" l="1"/>
  <c r="BD197" i="5"/>
  <c r="AZ92" i="5"/>
  <c r="AB217" i="5"/>
  <c r="B190" i="1"/>
  <c r="D973" i="6"/>
  <c r="B264" i="8" l="1"/>
  <c r="D974" i="6"/>
  <c r="D975" i="6" s="1"/>
  <c r="B250" i="1"/>
  <c r="D978" i="6" l="1"/>
  <c r="D976" i="6"/>
  <c r="D977" i="6" s="1"/>
  <c r="B265" i="8" l="1"/>
  <c r="BD198" i="5"/>
  <c r="AV198" i="5"/>
  <c r="AR186" i="5"/>
  <c r="AZ198" i="5"/>
  <c r="AB185" i="5"/>
  <c r="AN186" i="5"/>
  <c r="AJ186" i="5"/>
  <c r="L185" i="5"/>
  <c r="B29" i="1"/>
  <c r="AF186" i="5"/>
  <c r="X185" i="5"/>
  <c r="T185" i="5"/>
  <c r="H185" i="5"/>
  <c r="P185" i="5"/>
  <c r="D979" i="6"/>
  <c r="D185" i="5"/>
  <c r="B266" i="8" l="1"/>
  <c r="BD199" i="5"/>
  <c r="AV122" i="5"/>
  <c r="AZ18" i="5"/>
  <c r="AN190" i="5"/>
  <c r="AJ190" i="5"/>
  <c r="AF190" i="5"/>
  <c r="AR170" i="5"/>
  <c r="X186" i="5"/>
  <c r="T186" i="5"/>
  <c r="H186" i="5"/>
  <c r="AB186" i="5"/>
  <c r="P186" i="5"/>
  <c r="L186" i="5"/>
  <c r="B71" i="1"/>
  <c r="D186" i="5"/>
  <c r="D980" i="6"/>
  <c r="D981" i="6" s="1"/>
  <c r="D982" i="6" s="1"/>
  <c r="B267" i="8" l="1"/>
  <c r="BD200" i="5"/>
  <c r="AZ117" i="5"/>
  <c r="AV84" i="5"/>
  <c r="AJ145" i="5"/>
  <c r="AN97" i="5"/>
  <c r="H45" i="5"/>
  <c r="D162" i="5"/>
  <c r="AB225" i="5"/>
  <c r="T230" i="5"/>
  <c r="B146" i="1"/>
  <c r="D983" i="6"/>
  <c r="B268" i="8" l="1"/>
  <c r="AB227" i="5"/>
  <c r="B244" i="1"/>
  <c r="D985" i="6"/>
  <c r="D986" i="6" s="1"/>
  <c r="D984" i="6"/>
  <c r="B269" i="8" l="1"/>
  <c r="B227" i="1"/>
  <c r="D988" i="6"/>
  <c r="D987" i="6"/>
  <c r="B304" i="8" l="1"/>
  <c r="AR193" i="5"/>
  <c r="AN50" i="5"/>
  <c r="L193" i="5"/>
  <c r="H193" i="5"/>
  <c r="B304" i="1"/>
  <c r="AB208" i="5"/>
  <c r="B270" i="8"/>
  <c r="BD201" i="5"/>
  <c r="AZ201" i="5"/>
  <c r="AR188" i="5"/>
  <c r="AN188" i="5"/>
  <c r="AJ188" i="5"/>
  <c r="AF188" i="5"/>
  <c r="AV201" i="5"/>
  <c r="D188" i="5"/>
  <c r="AB188" i="5"/>
  <c r="P188" i="5"/>
  <c r="B30" i="1"/>
  <c r="L188" i="5"/>
  <c r="T188" i="5"/>
  <c r="H188" i="5"/>
  <c r="D989" i="6"/>
  <c r="D990" i="6" s="1"/>
  <c r="D991" i="6" s="1"/>
  <c r="X188" i="5"/>
  <c r="D993" i="6" l="1"/>
  <c r="D992" i="6"/>
  <c r="B271" i="8" l="1"/>
  <c r="B217" i="1"/>
  <c r="D994" i="6"/>
  <c r="D995" i="6" s="1"/>
  <c r="D996" i="6" s="1"/>
  <c r="D997" i="6" s="1"/>
  <c r="D998" i="6" s="1"/>
  <c r="D999" i="6" s="1"/>
  <c r="D1000" i="6" s="1"/>
  <c r="D1001" i="6" s="1"/>
  <c r="D1002" i="6" s="1"/>
  <c r="D1003" i="6" s="1"/>
  <c r="D1004" i="6" s="1"/>
  <c r="D1005" i="6" s="1"/>
  <c r="D1006" i="6" s="1"/>
  <c r="D1007" i="6" s="1"/>
  <c r="D1008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Tapani Tapio</author>
  </authors>
  <commentList>
    <comment ref="B1" authorId="0" shapeId="0" xr:uid="{F6A6806C-FE1D-4EDE-B76F-1C64354251A8}">
      <text>
        <r>
          <rPr>
            <sz val="8"/>
            <color indexed="81"/>
            <rFont val="Tahoma"/>
            <family val="2"/>
          </rPr>
          <t>Lajittelu systemaattiseen järjestykseen tällä sarakkkeella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Tapani Tapio</author>
  </authors>
  <commentList>
    <comment ref="B2" authorId="0" shapeId="0" xr:uid="{5D5AC2F1-C231-488A-97D2-DC549ACDC36A}">
      <text>
        <r>
          <rPr>
            <sz val="8"/>
            <color indexed="81"/>
            <rFont val="Tahoma"/>
            <family val="2"/>
          </rPr>
          <t>Lajittelu systemaattiseen järjestykseen tällä sarakkkeella</t>
        </r>
      </text>
    </comment>
    <comment ref="AR2" authorId="0" shapeId="0" xr:uid="{82391140-C36A-4908-8689-0728134E54DF}">
      <text>
        <r>
          <rPr>
            <sz val="8"/>
            <color indexed="81"/>
            <rFont val="Tahoma"/>
            <family val="2"/>
          </rPr>
          <t>vv 1986-2010</t>
        </r>
      </text>
    </comment>
    <comment ref="AW2" authorId="0" shapeId="0" xr:uid="{C076FEDC-5D83-4800-A746-D8340CBD9838}">
      <text>
        <r>
          <rPr>
            <sz val="8"/>
            <color indexed="81"/>
            <rFont val="Tahoma"/>
            <family val="2"/>
          </rPr>
          <t>havaintokertojen muutos kevätralleissa vv 1984-1998 vs vv 1999-2010</t>
        </r>
      </text>
    </comment>
    <comment ref="AX2" authorId="0" shapeId="0" xr:uid="{DB34A72E-CD22-4822-8719-4F17CF21B488}">
      <text>
        <r>
          <rPr>
            <sz val="8"/>
            <color indexed="81"/>
            <rFont val="Tahoma"/>
            <family val="2"/>
          </rPr>
          <t>sijoituksen muutos kevätralleissa vv 1984-1998 vs vv 1999-2010</t>
        </r>
      </text>
    </comment>
    <comment ref="B287" authorId="0" shapeId="0" xr:uid="{8616C557-2F1F-4FC4-A750-C2543530D615}">
      <text>
        <r>
          <rPr>
            <sz val="9"/>
            <color indexed="81"/>
            <rFont val="Tahoma"/>
            <family val="2"/>
          </rPr>
          <t xml:space="preserve">sääksi 120 + 0,1
</t>
        </r>
      </text>
    </comment>
    <comment ref="B301" authorId="0" shapeId="0" xr:uid="{CE6473BC-5365-4DFD-A70E-FC187CD2ADBB}">
      <text>
        <r>
          <rPr>
            <sz val="9"/>
            <color indexed="81"/>
            <rFont val="Tahoma"/>
            <family val="2"/>
          </rPr>
          <t>tikkalaji + 0,1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Tapani Tapio</author>
  </authors>
  <commentList>
    <comment ref="B2" authorId="0" shapeId="0" xr:uid="{A9CEFF61-133D-48E7-AB5B-78FFFBC8902E}">
      <text>
        <r>
          <rPr>
            <sz val="8"/>
            <color indexed="81"/>
            <rFont val="Tahoma"/>
            <family val="2"/>
          </rPr>
          <t>Lajittelu systemaattiseen järjestykseen tällä sarakkkeella</t>
        </r>
      </text>
    </comment>
    <comment ref="AQ2" authorId="0" shapeId="0" xr:uid="{67132A11-38BC-4361-A4FF-2057456D5461}">
      <text>
        <r>
          <rPr>
            <sz val="8"/>
            <color indexed="81"/>
            <rFont val="Tahoma"/>
            <family val="2"/>
          </rPr>
          <t>vv 1986-2010</t>
        </r>
      </text>
    </comment>
    <comment ref="AV2" authorId="0" shapeId="0" xr:uid="{F2965032-8FF8-4BEE-B2FC-ADF30BC5D520}">
      <text>
        <r>
          <rPr>
            <sz val="8"/>
            <color indexed="81"/>
            <rFont val="Tahoma"/>
            <family val="2"/>
          </rPr>
          <t>havaintokertojen muutos kevätralleissa vv 1984-1998 vs vv 1999-2010</t>
        </r>
      </text>
    </comment>
    <comment ref="AW2" authorId="0" shapeId="0" xr:uid="{816B72EF-687F-4C4D-85F6-8AE7B18E13C7}">
      <text>
        <r>
          <rPr>
            <sz val="8"/>
            <color indexed="81"/>
            <rFont val="Tahoma"/>
            <family val="2"/>
          </rPr>
          <t>sijoituksen muutos kevätralleissa vv 1984-1998 vs vv 1999-2010</t>
        </r>
      </text>
    </comment>
    <comment ref="B287" authorId="0" shapeId="0" xr:uid="{B49193BF-25CF-41E2-9944-93B72AF39728}">
      <text>
        <r>
          <rPr>
            <sz val="9"/>
            <color indexed="81"/>
            <rFont val="Tahoma"/>
            <family val="2"/>
          </rPr>
          <t xml:space="preserve">sääksi 120 + 0,1
</t>
        </r>
      </text>
    </comment>
    <comment ref="B301" authorId="0" shapeId="0" xr:uid="{A66CAF6C-7FB0-495A-BCFD-662168ECBFEF}">
      <text>
        <r>
          <rPr>
            <sz val="9"/>
            <color indexed="81"/>
            <rFont val="Tahoma"/>
            <family val="2"/>
          </rPr>
          <t>tikkalaji + 0,1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Tapani Tapio</author>
    <author>Järjestelmänvalvoja</author>
  </authors>
  <commentList>
    <comment ref="D50" authorId="0" shapeId="0" xr:uid="{95498313-56CA-4457-86F8-757140AE7723}">
      <text>
        <r>
          <rPr>
            <sz val="9"/>
            <color indexed="81"/>
            <rFont val="Tahoma"/>
            <family val="2"/>
          </rPr>
          <t>tikkalaji + 0,1</t>
        </r>
      </text>
    </comment>
    <comment ref="U50" authorId="0" shapeId="0" xr:uid="{7F965C11-984E-4C43-A299-D7DAF3F40D76}">
      <text>
        <r>
          <rPr>
            <sz val="9"/>
            <color indexed="81"/>
            <rFont val="Tahoma"/>
            <family val="2"/>
          </rPr>
          <t>Alun perin keskikokoinen sirri</t>
        </r>
      </text>
    </comment>
    <comment ref="AO50" authorId="0" shapeId="0" xr:uid="{1EBF2D00-E54B-4287-8CC8-F2C246F62097}">
      <text>
        <r>
          <rPr>
            <sz val="9"/>
            <color indexed="81"/>
            <rFont val="Tahoma"/>
            <family val="2"/>
          </rPr>
          <t>tumma anser/kilju/tundra</t>
        </r>
      </text>
    </comment>
    <comment ref="AW50" authorId="0" shapeId="0" xr:uid="{1A84B22C-4079-4FA3-AEFA-183C8FE1E6DC}">
      <text>
        <r>
          <rPr>
            <sz val="9"/>
            <color indexed="81"/>
            <rFont val="Tahoma"/>
            <family val="2"/>
          </rPr>
          <t>iso falco/kanahaukka</t>
        </r>
      </text>
    </comment>
    <comment ref="AC224" authorId="1" shapeId="0" xr:uid="{4240D117-7DFB-4618-96F4-5A99B67AA127}">
      <text>
        <r>
          <rPr>
            <sz val="9"/>
            <color indexed="81"/>
            <rFont val="Tahoma"/>
            <family val="2"/>
          </rPr>
          <t>Tapsa: joukkue 12 ei ollut purussa. Sarake lisätty jälkeenpäin.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Tapani Tapio</author>
  </authors>
  <commentList>
    <comment ref="B2" authorId="0" shapeId="0" xr:uid="{847277CB-D11F-405F-A97B-02FBC111A00A}">
      <text>
        <r>
          <rPr>
            <sz val="8"/>
            <color indexed="81"/>
            <rFont val="Tahoma"/>
            <family val="2"/>
          </rPr>
          <t>Lajittelu systemaattiseen järjestykseen tällä sarakkkeella</t>
        </r>
      </text>
    </comment>
    <comment ref="AF2" authorId="0" shapeId="0" xr:uid="{DFB7EAB1-E2D3-4406-8893-EB1CEC3B510C}">
      <text>
        <r>
          <rPr>
            <sz val="8"/>
            <color indexed="81"/>
            <rFont val="Tahoma"/>
            <family val="2"/>
          </rPr>
          <t>vv 1986-2010</t>
        </r>
      </text>
    </comment>
    <comment ref="AK2" authorId="0" shapeId="0" xr:uid="{11E20FD4-C025-490E-B00A-7C9E775B80AA}">
      <text>
        <r>
          <rPr>
            <sz val="8"/>
            <color indexed="81"/>
            <rFont val="Tahoma"/>
            <family val="2"/>
          </rPr>
          <t>havaintokertojen muutos kevätralleissa vv 1984-1998 vs vv 1999-2010</t>
        </r>
      </text>
    </comment>
    <comment ref="AL2" authorId="0" shapeId="0" xr:uid="{A7FA896D-7937-4487-801C-7EAE278B14AE}">
      <text>
        <r>
          <rPr>
            <sz val="8"/>
            <color indexed="81"/>
            <rFont val="Tahoma"/>
            <family val="2"/>
          </rPr>
          <t>sijoituksen muutos kevätralleissa vv 1984-1998 vs vv 1999-2010</t>
        </r>
      </text>
    </comment>
  </commentList>
</comments>
</file>

<file path=xl/sharedStrings.xml><?xml version="1.0" encoding="utf-8"?>
<sst xmlns="http://schemas.openxmlformats.org/spreadsheetml/2006/main" count="26721" uniqueCount="5044">
  <si>
    <t>Vuosi</t>
  </si>
  <si>
    <t>Yht.</t>
  </si>
  <si>
    <t>Joukkuemäärä O</t>
  </si>
  <si>
    <t>Joukkuemäärä K</t>
  </si>
  <si>
    <t>Lajit yht. Oulu</t>
  </si>
  <si>
    <t>Lajit yht. Kuusamo</t>
  </si>
  <si>
    <t>Yht. Oulu</t>
  </si>
  <si>
    <t>Yht. Kuusamo</t>
  </si>
  <si>
    <t>Havaintoa / laji K</t>
  </si>
  <si>
    <t>Havaintoa / laji O</t>
  </si>
  <si>
    <t>Havaint. / laji,jouk. K</t>
  </si>
  <si>
    <t>Havaint. / laji,jouk. O</t>
  </si>
  <si>
    <t>Yht. kaikki</t>
  </si>
  <si>
    <t>Sääksi/Milvus</t>
  </si>
  <si>
    <t>K</t>
  </si>
  <si>
    <t>O</t>
  </si>
  <si>
    <t>Sinisorsa</t>
  </si>
  <si>
    <t>Tukkasotka</t>
  </si>
  <si>
    <t>Telkkä</t>
  </si>
  <si>
    <t>Tukkakoskelo</t>
  </si>
  <si>
    <t>Kurki</t>
  </si>
  <si>
    <t>Töyhtöhyyppä</t>
  </si>
  <si>
    <t>Naurulokki</t>
  </si>
  <si>
    <t>Kalalokki</t>
  </si>
  <si>
    <t>Harmaalokki</t>
  </si>
  <si>
    <t>Västäräkki</t>
  </si>
  <si>
    <t>Punakylkirastas</t>
  </si>
  <si>
    <t>Pajulintu</t>
  </si>
  <si>
    <t>Talitiainen</t>
  </si>
  <si>
    <t>Varis</t>
  </si>
  <si>
    <t>Peippo</t>
  </si>
  <si>
    <t>Haapana</t>
  </si>
  <si>
    <t>Tavi</t>
  </si>
  <si>
    <t>Suokukko</t>
  </si>
  <si>
    <t>Taivaanvuohi</t>
  </si>
  <si>
    <t>Liro</t>
  </si>
  <si>
    <t>Haarapääsky</t>
  </si>
  <si>
    <t>Räkättirastas</t>
  </si>
  <si>
    <t>Kirjosieppo</t>
  </si>
  <si>
    <t>Keltasirkku</t>
  </si>
  <si>
    <t>Pajusirkku</t>
  </si>
  <si>
    <t>Laulujoutsen</t>
  </si>
  <si>
    <t>Jouhisorsa</t>
  </si>
  <si>
    <t>Isokoskelo</t>
  </si>
  <si>
    <t>Rantasipi</t>
  </si>
  <si>
    <t>Lapintiira</t>
  </si>
  <si>
    <t>Sepelkyyhky</t>
  </si>
  <si>
    <t>Räystäspääsky</t>
  </si>
  <si>
    <t>Kivitasku</t>
  </si>
  <si>
    <t>Harakka</t>
  </si>
  <si>
    <t>Lapasorsa</t>
  </si>
  <si>
    <t>Tylli</t>
  </si>
  <si>
    <t>Valkoviklo</t>
  </si>
  <si>
    <t>Pikkulokki</t>
  </si>
  <si>
    <t>Metsäkirvinen</t>
  </si>
  <si>
    <t>Kalatiira</t>
  </si>
  <si>
    <t>Kiuru</t>
  </si>
  <si>
    <t>Niittykirvinen</t>
  </si>
  <si>
    <t>Varpunen</t>
  </si>
  <si>
    <t>Viherpeippo</t>
  </si>
  <si>
    <t>Punajalkaviklo</t>
  </si>
  <si>
    <t>Törmäpääsky</t>
  </si>
  <si>
    <t>Vihervarpunen</t>
  </si>
  <si>
    <t>Pensastasku</t>
  </si>
  <si>
    <t>Silkkiuikku</t>
  </si>
  <si>
    <t>Meriharakka</t>
  </si>
  <si>
    <t>Laulurastas</t>
  </si>
  <si>
    <t>Merihanhi</t>
  </si>
  <si>
    <t>Punarinta</t>
  </si>
  <si>
    <t>Leppälintu</t>
  </si>
  <si>
    <t>Keltavästäräkki</t>
  </si>
  <si>
    <t>Ruokokerttunen</t>
  </si>
  <si>
    <t>Teeri</t>
  </si>
  <si>
    <t>Sinitiainen</t>
  </si>
  <si>
    <t>Lapinsirri</t>
  </si>
  <si>
    <t>Järripeippo</t>
  </si>
  <si>
    <t>Ruskosuohaukka</t>
  </si>
  <si>
    <t>Punavarpunen</t>
  </si>
  <si>
    <t>Hömötiainen</t>
  </si>
  <si>
    <t>Selkälokki</t>
  </si>
  <si>
    <t>Peltosirkku</t>
  </si>
  <si>
    <t>Harmaasieppo</t>
  </si>
  <si>
    <t>Kottarainen</t>
  </si>
  <si>
    <t>Naakka</t>
  </si>
  <si>
    <t>Nokikana</t>
  </si>
  <si>
    <t>Tervapääsky</t>
  </si>
  <si>
    <t>Kesykyyhky</t>
  </si>
  <si>
    <t>Käki</t>
  </si>
  <si>
    <t>Hernekerttu</t>
  </si>
  <si>
    <t>Karikukko</t>
  </si>
  <si>
    <t>Heinätavi</t>
  </si>
  <si>
    <t>Mustavaris</t>
  </si>
  <si>
    <t>Mustalintu</t>
  </si>
  <si>
    <t>Lehtokurppa</t>
  </si>
  <si>
    <t>Korppi</t>
  </si>
  <si>
    <t>Punatulkku</t>
  </si>
  <si>
    <t>Pilkkasiipi</t>
  </si>
  <si>
    <t>Ristisorsa</t>
  </si>
  <si>
    <t>Merilokki</t>
  </si>
  <si>
    <t>Pikkutylli</t>
  </si>
  <si>
    <t>Mustakurkku-uikku</t>
  </si>
  <si>
    <t>Tuulihaukka</t>
  </si>
  <si>
    <t>Hippiäinen</t>
  </si>
  <si>
    <t>Mustapyrstökuiri</t>
  </si>
  <si>
    <t>Kuikka</t>
  </si>
  <si>
    <t>Mustarastas</t>
  </si>
  <si>
    <t>Suosirri</t>
  </si>
  <si>
    <t>Urpiainen</t>
  </si>
  <si>
    <t>Rautiainen</t>
  </si>
  <si>
    <t>Metsäviklo</t>
  </si>
  <si>
    <t>Närhi</t>
  </si>
  <si>
    <t>Lehtokerttu</t>
  </si>
  <si>
    <t>Pikkutiira</t>
  </si>
  <si>
    <t>Kaakkuri</t>
  </si>
  <si>
    <t>Suopöllö</t>
  </si>
  <si>
    <t>Vesipääsky</t>
  </si>
  <si>
    <t>Fasaani</t>
  </si>
  <si>
    <t>Pikkukuovi</t>
  </si>
  <si>
    <t>Sirittäjä</t>
  </si>
  <si>
    <t>Kaulushaikara</t>
  </si>
  <si>
    <t>Tiltaltti</t>
  </si>
  <si>
    <t>Räyskä</t>
  </si>
  <si>
    <t>Käpytikka</t>
  </si>
  <si>
    <t>Kulorastas</t>
  </si>
  <si>
    <t>Merikihu</t>
  </si>
  <si>
    <t>Käenpiika</t>
  </si>
  <si>
    <t>Uivelo</t>
  </si>
  <si>
    <t>Kapustarinta</t>
  </si>
  <si>
    <t>Sinisuohaukka</t>
  </si>
  <si>
    <t>Punasotka</t>
  </si>
  <si>
    <t>Hemppo</t>
  </si>
  <si>
    <t>Pikkukäpylintu</t>
  </si>
  <si>
    <t>Turkinkyyhky</t>
  </si>
  <si>
    <t>Varpushaukka</t>
  </si>
  <si>
    <t>Pyy</t>
  </si>
  <si>
    <t>Harmaasorsa</t>
  </si>
  <si>
    <t>Jänkäsirriäinen</t>
  </si>
  <si>
    <t>Pensaskerttu</t>
  </si>
  <si>
    <t>Merimetso</t>
  </si>
  <si>
    <t>Kalasääski</t>
  </si>
  <si>
    <t>Härkälintu</t>
  </si>
  <si>
    <t>Palokärki</t>
  </si>
  <si>
    <t>Kanahaukka</t>
  </si>
  <si>
    <t>Sinirinta</t>
  </si>
  <si>
    <t>Alli</t>
  </si>
  <si>
    <t>Lapasotka</t>
  </si>
  <si>
    <t>Helmipöllö</t>
  </si>
  <si>
    <t>Pikkuvarpunen</t>
  </si>
  <si>
    <t>Pikkulepinkäinen</t>
  </si>
  <si>
    <t>Satakieli</t>
  </si>
  <si>
    <t>Mustaviklo</t>
  </si>
  <si>
    <t>Viirupöllö</t>
  </si>
  <si>
    <t>Puukiipijä</t>
  </si>
  <si>
    <t>Hiirihaukka</t>
  </si>
  <si>
    <t>Luhtahuitti</t>
  </si>
  <si>
    <t>Kuusitiainen</t>
  </si>
  <si>
    <t>Pohjansirkku</t>
  </si>
  <si>
    <t>Töyhtötiainen</t>
  </si>
  <si>
    <t>Metsähanhi</t>
  </si>
  <si>
    <t>Nuolihaukka</t>
  </si>
  <si>
    <t>Rantakurvi</t>
  </si>
  <si>
    <t>Pikkutikka</t>
  </si>
  <si>
    <t>Lapinpöllö</t>
  </si>
  <si>
    <t>Merikotka</t>
  </si>
  <si>
    <t>Uuttukyyhky</t>
  </si>
  <si>
    <t>Riekko</t>
  </si>
  <si>
    <t>Kyhmyjoutsen</t>
  </si>
  <si>
    <t>Huuhkaja</t>
  </si>
  <si>
    <t>Metso</t>
  </si>
  <si>
    <t>Ampuhaukka</t>
  </si>
  <si>
    <t>Mehiläishaukka</t>
  </si>
  <si>
    <t>Punakuiri</t>
  </si>
  <si>
    <t>Kangaskiuru</t>
  </si>
  <si>
    <t>Tundrakurmitsa</t>
  </si>
  <si>
    <t>Isokäpylintu</t>
  </si>
  <si>
    <t>Peukaloinen</t>
  </si>
  <si>
    <t>Pohjantikka</t>
  </si>
  <si>
    <t>Varpuspöllö</t>
  </si>
  <si>
    <t>Keräkurmitsa</t>
  </si>
  <si>
    <t>Mustapääkerttu</t>
  </si>
  <si>
    <t>Piekana</t>
  </si>
  <si>
    <t>Valkoposkihanhi</t>
  </si>
  <si>
    <t>Tilhi</t>
  </si>
  <si>
    <t>Pikkusirri</t>
  </si>
  <si>
    <t>Jänkäkurppa</t>
  </si>
  <si>
    <t>Sarvipöllö</t>
  </si>
  <si>
    <t>Kanadanhanhi</t>
  </si>
  <si>
    <t>Ruisrääkkä</t>
  </si>
  <si>
    <t>Loxia sp</t>
  </si>
  <si>
    <t>Lapinkirvinen</t>
  </si>
  <si>
    <t>Hiiripöllö</t>
  </si>
  <si>
    <t>Muuttohaukka</t>
  </si>
  <si>
    <t>Peltopyy</t>
  </si>
  <si>
    <t>Lapinharakka</t>
  </si>
  <si>
    <t>Kotka</t>
  </si>
  <si>
    <t>Nokkavarpunen</t>
  </si>
  <si>
    <t>Lampiviklo</t>
  </si>
  <si>
    <t>Pensassirkkalintu</t>
  </si>
  <si>
    <t>Kultarinta</t>
  </si>
  <si>
    <t>Isosirri</t>
  </si>
  <si>
    <t>Mustatiira</t>
  </si>
  <si>
    <t>Lapinsirkku</t>
  </si>
  <si>
    <t>Luhtakana</t>
  </si>
  <si>
    <t>Kuovisirri</t>
  </si>
  <si>
    <t>Pikkujoutsen</t>
  </si>
  <si>
    <t>Sitruunavästäräkki</t>
  </si>
  <si>
    <t>Pulmussirri</t>
  </si>
  <si>
    <t>Ruokki</t>
  </si>
  <si>
    <t>Riskilä</t>
  </si>
  <si>
    <t>Lyhytnokkahanhi</t>
  </si>
  <si>
    <t>Haahka</t>
  </si>
  <si>
    <t>Harmaahaikara</t>
  </si>
  <si>
    <t>Arosuohaukka</t>
  </si>
  <si>
    <t>Kirjosiipikäpylintu</t>
  </si>
  <si>
    <t>Töyhtökiuru</t>
  </si>
  <si>
    <t>Viitasirkkalintu</t>
  </si>
  <si>
    <t>Niittysuohaukka</t>
  </si>
  <si>
    <t>Tikli</t>
  </si>
  <si>
    <t>Viitakerttunen</t>
  </si>
  <si>
    <t>Avosetti</t>
  </si>
  <si>
    <t>Pyrstötiainen</t>
  </si>
  <si>
    <t>Tundrahanhi</t>
  </si>
  <si>
    <t>Mustaleppälintu</t>
  </si>
  <si>
    <t>Sepelhanhi</t>
  </si>
  <si>
    <t>Allihaahka</t>
  </si>
  <si>
    <t>Anser sp</t>
  </si>
  <si>
    <t>Viiriäinen</t>
  </si>
  <si>
    <t>Gavia sp</t>
  </si>
  <si>
    <t>Tunturikihu</t>
  </si>
  <si>
    <t>Tikka sp</t>
  </si>
  <si>
    <t>Harmaasirkku</t>
  </si>
  <si>
    <t>Luhtakerttunen</t>
  </si>
  <si>
    <t>Liejukana</t>
  </si>
  <si>
    <t>Aropääskykahlaaja</t>
  </si>
  <si>
    <t>Mehiläissyöjä</t>
  </si>
  <si>
    <t>Kiljukotka</t>
  </si>
  <si>
    <t>Ruostesorsa</t>
  </si>
  <si>
    <t>Haarahaukka</t>
  </si>
  <si>
    <t>Viiksitimali</t>
  </si>
  <si>
    <t>Kultasirkku</t>
  </si>
  <si>
    <t>Pikkusieppo</t>
  </si>
  <si>
    <t>Circus m/p</t>
  </si>
  <si>
    <t>Buteo sp</t>
  </si>
  <si>
    <t>Aquila cla/pom</t>
  </si>
  <si>
    <t>Falco sp</t>
  </si>
  <si>
    <t>Isolokki</t>
  </si>
  <si>
    <t>Mustapäätasku</t>
  </si>
  <si>
    <t>Sepelrastas</t>
  </si>
  <si>
    <t>Lapintiainen</t>
  </si>
  <si>
    <t>Idänuunilintu</t>
  </si>
  <si>
    <t>Kiljuhanhi</t>
  </si>
  <si>
    <t>Amerikanhaapana</t>
  </si>
  <si>
    <t>Punapäänarsku</t>
  </si>
  <si>
    <t>Punajalkahaukka</t>
  </si>
  <si>
    <t>Asio sp</t>
  </si>
  <si>
    <t>Rytikerttunen</t>
  </si>
  <si>
    <t>Pähkinänakkeli</t>
  </si>
  <si>
    <t>Jääkuikka</t>
  </si>
  <si>
    <t>Kuparisorsa</t>
  </si>
  <si>
    <t>Buteo / Pernis</t>
  </si>
  <si>
    <t>Leveäpyrstökihu</t>
  </si>
  <si>
    <t>Kuukkeli</t>
  </si>
  <si>
    <t>Pikkusirkku</t>
  </si>
  <si>
    <t>Sinipyrstö</t>
  </si>
  <si>
    <t>Jääkuikkalaji</t>
  </si>
  <si>
    <t>IP</t>
  </si>
  <si>
    <t>Pluvialis sp</t>
  </si>
  <si>
    <t>Pikkukajava</t>
  </si>
  <si>
    <t>Valkoselkätikka</t>
  </si>
  <si>
    <t>Luotokirvinen</t>
  </si>
  <si>
    <t>Etelänsatakieli</t>
  </si>
  <si>
    <t>Pulmunen</t>
  </si>
  <si>
    <t>Tsik-sirkku</t>
  </si>
  <si>
    <t>Pikku-uikku</t>
  </si>
  <si>
    <t>Kattohaikara</t>
  </si>
  <si>
    <t>Cygnus/c</t>
  </si>
  <si>
    <t>Anser a/f</t>
  </si>
  <si>
    <t>Circus m/c</t>
  </si>
  <si>
    <t>Accipiter sp</t>
  </si>
  <si>
    <t>Heinäkurppa</t>
  </si>
  <si>
    <t>Kihu sp</t>
  </si>
  <si>
    <t>Turturikyyhky</t>
  </si>
  <si>
    <t>Streptopelia sp</t>
  </si>
  <si>
    <t>Strix sp</t>
  </si>
  <si>
    <t>Koskikara</t>
  </si>
  <si>
    <t>(Nokivaris)</t>
  </si>
  <si>
    <t>Virtavästäräkki</t>
  </si>
  <si>
    <t>Lapinuunilintu</t>
  </si>
  <si>
    <t>Taviokuurna</t>
  </si>
  <si>
    <t>Amerikanjääkuikka</t>
  </si>
  <si>
    <t>Pikkukultarinta</t>
  </si>
  <si>
    <t>Tundraurpiainen</t>
  </si>
  <si>
    <t>Calidris tem/uta</t>
  </si>
  <si>
    <t>Grönlanninlokki</t>
  </si>
  <si>
    <t>Aquila sp</t>
  </si>
  <si>
    <t>Yöhaikara</t>
  </si>
  <si>
    <t>Melanitta sp</t>
  </si>
  <si>
    <t>Pikkukotka</t>
  </si>
  <si>
    <t>Keisarikotka</t>
  </si>
  <si>
    <t>Haukka sp</t>
  </si>
  <si>
    <t>Calidris sp</t>
  </si>
  <si>
    <t>Kuovi</t>
  </si>
  <si>
    <t>Mustaotsalepinkäinen</t>
  </si>
  <si>
    <t>PFAL</t>
  </si>
  <si>
    <t>Nr</t>
  </si>
  <si>
    <t>Mustakaulauikku</t>
  </si>
  <si>
    <t>Arokotka</t>
  </si>
  <si>
    <t>Riuttatiira</t>
  </si>
  <si>
    <t>Sija</t>
  </si>
  <si>
    <t>Vv 1984-1998</t>
  </si>
  <si>
    <t>Vv 1999-2010</t>
  </si>
  <si>
    <t>Muutos</t>
  </si>
  <si>
    <t>upd 8.6.2010 10:45</t>
  </si>
  <si>
    <t>Joukkuemäärä</t>
  </si>
  <si>
    <t>Joukkue/ Laji 2011</t>
  </si>
  <si>
    <t>päivitetty 31.5.2011 7:40</t>
  </si>
  <si>
    <t>Puutteet I Yht.</t>
  </si>
  <si>
    <t>Peruslajit I  Yht.</t>
  </si>
  <si>
    <t>Puutteet II Yht.</t>
  </si>
  <si>
    <t>Peruslajit II  Yht.</t>
  </si>
  <si>
    <t>Peruslajit I+II Yht.</t>
  </si>
  <si>
    <t>sp / vel-lajit</t>
  </si>
  <si>
    <t>pikku/pohjantikka</t>
  </si>
  <si>
    <t>Ponnistustaso</t>
  </si>
  <si>
    <t>Tilanne edeltä</t>
  </si>
  <si>
    <t>pensaskerttu</t>
  </si>
  <si>
    <t>kyhmyjoutsen</t>
  </si>
  <si>
    <t>valkoposkihanhi</t>
  </si>
  <si>
    <t>metsähanhi</t>
  </si>
  <si>
    <t>pyy</t>
  </si>
  <si>
    <t>harmaasorsa</t>
  </si>
  <si>
    <t>kangaskiuru</t>
  </si>
  <si>
    <t>hemppo</t>
  </si>
  <si>
    <t>tilhi</t>
  </si>
  <si>
    <t>varpushaukka</t>
  </si>
  <si>
    <t>pohjantikka</t>
  </si>
  <si>
    <t>helmipöllö</t>
  </si>
  <si>
    <t>jänkäsirriäinen</t>
  </si>
  <si>
    <t>puukiipijä</t>
  </si>
  <si>
    <t>palokärki</t>
  </si>
  <si>
    <t>ampuhaukka</t>
  </si>
  <si>
    <t>pikkutikka</t>
  </si>
  <si>
    <t>mustapääkerttu</t>
  </si>
  <si>
    <t>kanadanhanhi</t>
  </si>
  <si>
    <t>Välisumma</t>
  </si>
  <si>
    <t>Tilanne etenee</t>
  </si>
  <si>
    <t>kanahaukka</t>
  </si>
  <si>
    <t>hiirihaukka</t>
  </si>
  <si>
    <t>mehiläishaukka</t>
  </si>
  <si>
    <t>viirupöllö</t>
  </si>
  <si>
    <t>töyhtötiainen</t>
  </si>
  <si>
    <t>lapinpöllö</t>
  </si>
  <si>
    <t>härkälintu</t>
  </si>
  <si>
    <t>hiiripöllö</t>
  </si>
  <si>
    <t>nuolihaukka</t>
  </si>
  <si>
    <t>alli</t>
  </si>
  <si>
    <t>isokäpylintu</t>
  </si>
  <si>
    <t>arosuohaukka</t>
  </si>
  <si>
    <t>varpuspöllö</t>
  </si>
  <si>
    <t>metso</t>
  </si>
  <si>
    <t>pikkulepinkäinen</t>
  </si>
  <si>
    <t>isolepinkäinen</t>
  </si>
  <si>
    <t>rantakurvi</t>
  </si>
  <si>
    <t>peltopyy</t>
  </si>
  <si>
    <t>tundrakurmitsa</t>
  </si>
  <si>
    <t>punasotka</t>
  </si>
  <si>
    <t>nokkavarpunen</t>
  </si>
  <si>
    <t>luhtahuitti</t>
  </si>
  <si>
    <t>luhtakana</t>
  </si>
  <si>
    <t>keräkurmitsa</t>
  </si>
  <si>
    <t>ruisrääkkä</t>
  </si>
  <si>
    <t>tikli</t>
  </si>
  <si>
    <t>kuusitiainen</t>
  </si>
  <si>
    <t>pohjansirkku</t>
  </si>
  <si>
    <t>lapasotka</t>
  </si>
  <si>
    <t>piekana</t>
  </si>
  <si>
    <t>lyhytnokkahanhi</t>
  </si>
  <si>
    <t>riekko</t>
  </si>
  <si>
    <t>peukaloinen</t>
  </si>
  <si>
    <t>niittysuohaukka</t>
  </si>
  <si>
    <t>punakuiri</t>
  </si>
  <si>
    <t>sinirinta</t>
  </si>
  <si>
    <t>mustaviklo</t>
  </si>
  <si>
    <t>kiljukotka</t>
  </si>
  <si>
    <t>sarvipöllö</t>
  </si>
  <si>
    <t>maakotka</t>
  </si>
  <si>
    <t>tiibetinhanhi</t>
  </si>
  <si>
    <t>viitakerttunen</t>
  </si>
  <si>
    <t>pikkusieppo</t>
  </si>
  <si>
    <t>jänkäkurppa</t>
  </si>
  <si>
    <t>kuukkeli</t>
  </si>
  <si>
    <t>luhtakerttunen</t>
  </si>
  <si>
    <t>muuttohaukka</t>
  </si>
  <si>
    <t>riskilä</t>
  </si>
  <si>
    <t>pulmussirri</t>
  </si>
  <si>
    <t>ruokki</t>
  </si>
  <si>
    <t>huuhkaja</t>
  </si>
  <si>
    <t>Lopputulos</t>
  </si>
  <si>
    <t>Sijoitus</t>
  </si>
  <si>
    <t>Joukkue Nr</t>
  </si>
  <si>
    <t>Joukkue 1   Momenttipojat - täyttä timangia Harry Nyström, Roland Lillkåla, Antti Vierimaa, Mikko Ala-Kojola</t>
  </si>
  <si>
    <t>Joukkue 2   Taivas varjele Ville Suorsa, Erkki Sarviaho, Tapani Tapio</t>
  </si>
  <si>
    <t>Joukkue 3   Ensimmäistä kertaa Miikka Leinonen, Kati Leinonen, Vili Eskola</t>
  </si>
  <si>
    <t>Joukkue 4   Kuivat kelmit Pekka Järvelä, Ilkka Ruuska, Ilpo Kojola, Pekka Ruuska</t>
  </si>
  <si>
    <t>Joukkue 5   Nuotit hukassa Seija Rannikko, Liisa Ojanen, Irma Hautala</t>
  </si>
  <si>
    <t>Joukkue 6   Klenkat Kari Rannikko, Kalevi Tunturi, Veli-Pekka Viklund, Mikko Ojanen, Ari Vienonen</t>
  </si>
  <si>
    <t>Joukkue 7   Karhukopla Olli Hakkila, Jukka Hautamäki, Antero Kurikka, Paavo Hartikka</t>
  </si>
  <si>
    <t>Joukkue 8   Kohtuuden ystävät Jouni Pursiainen, Jukka Piispanen, Esko Strömmer, Sami Timonen</t>
  </si>
  <si>
    <t>Joukkue 9   Vartti Mainio Sami Kalliokoski, Juhani Karvonen, Heikki Vuonokari</t>
  </si>
  <si>
    <t>Joukkue 10  Vain varmat puuttuu Tuomas Herva, Esa Hohtola, Jorma Siira</t>
  </si>
  <si>
    <t>Joukkue 11  California Club Annamari Markkola, Sami Aikio</t>
  </si>
  <si>
    <t>Joukkue 12  Kypsät keijut Tuomo Jaakkonen, Heikki Tuohimaa, Vesa Heikkilä</t>
  </si>
  <si>
    <t>Joukkue 13  Sisämaan kiertäjät Veli-Pekka Honkanen, Reijo Kylmänen, Reino Rajala, Teemu Saarenpää</t>
  </si>
  <si>
    <t>Joukkue 14  Chocolate Moose Samuli Lehikoinen, Antto Mäkinen, Kari Soilevaara, Petri Lampila</t>
  </si>
  <si>
    <t>Joukkue 15  Kansakunnan keihäänkärki Juha Markkola, Minna Mikkola, Pekka Roine</t>
  </si>
  <si>
    <t>Joukkue 16  Pylpyrät paratiisissa Esa Aalto, Liisa Ojala</t>
  </si>
  <si>
    <t>Joukkue 17  Ääniharavat Jaakko Koistinen, Kari Varpenius, Pekka Kärenaho</t>
  </si>
  <si>
    <t/>
  </si>
  <si>
    <t>Suomessa havaitut lintulajit</t>
  </si>
  <si>
    <t>23.9.2023</t>
  </si>
  <si>
    <t>489 lajia</t>
  </si>
  <si>
    <t>ks. tarkemmin https://www.birdlife.fi/lintutieto/suomessa-havaitut-lintulajit/</t>
  </si>
  <si>
    <t xml:space="preserve">Tiiran atksonit: </t>
  </si>
  <si>
    <t>Lahko Anseriformes - Sorsalinnut</t>
  </si>
  <si>
    <t>Heimo Anatidae - Sorsat</t>
  </si>
  <si>
    <t>CYGATR</t>
  </si>
  <si>
    <t>mustajoutsen</t>
  </si>
  <si>
    <t>Cygnus atratus</t>
  </si>
  <si>
    <t>E</t>
  </si>
  <si>
    <t>svart svan</t>
  </si>
  <si>
    <t>Black Swan</t>
  </si>
  <si>
    <t>CYGOLO</t>
  </si>
  <si>
    <t>Cygnus olor</t>
  </si>
  <si>
    <t>Knölsvan</t>
  </si>
  <si>
    <t>Mute Swan</t>
  </si>
  <si>
    <t>CYGCOL</t>
  </si>
  <si>
    <t>pikkujoutsen</t>
  </si>
  <si>
    <t>Cygnus columbianus</t>
  </si>
  <si>
    <t>Mindre sångsvan</t>
  </si>
  <si>
    <t>Tundra Swan</t>
  </si>
  <si>
    <t>CYGCOLBEW</t>
  </si>
  <si>
    <t>pikkujoutsen (alalaji bewickii)</t>
  </si>
  <si>
    <t>Cygnus columbianus bewickii</t>
  </si>
  <si>
    <t>mindre sångsvan (rasen bewickii)</t>
  </si>
  <si>
    <t>CYGCYG</t>
  </si>
  <si>
    <t>laulujoutsen</t>
  </si>
  <si>
    <t>Cygnus cygnus</t>
  </si>
  <si>
    <t>Sångsvan</t>
  </si>
  <si>
    <t>Whooper Swan</t>
  </si>
  <si>
    <t>CYGCOL/CYGCYG</t>
  </si>
  <si>
    <t>pikkujoutsen / laulujoutsen</t>
  </si>
  <si>
    <t>Cygnus columbianus / Cygnus cygnus</t>
  </si>
  <si>
    <t>mindre sångsvan / sångsvan</t>
  </si>
  <si>
    <t>CYGSP</t>
  </si>
  <si>
    <t>joutsenlaji</t>
  </si>
  <si>
    <t>Cygnus sp</t>
  </si>
  <si>
    <t>Cygnus (släktet)</t>
  </si>
  <si>
    <t>ANSFAB</t>
  </si>
  <si>
    <t>Anser fabalis</t>
  </si>
  <si>
    <t>Sädgås</t>
  </si>
  <si>
    <t>Bean Goose</t>
  </si>
  <si>
    <t>ANSFABFAB</t>
  </si>
  <si>
    <t>taigametsähanhi</t>
  </si>
  <si>
    <t>Anser fabalis fabalis</t>
  </si>
  <si>
    <t>sädgås (rasen fabalis)</t>
  </si>
  <si>
    <t>ANSFABROS</t>
  </si>
  <si>
    <t>tundrametsähanhi</t>
  </si>
  <si>
    <t>Anser fabalis rossicus</t>
  </si>
  <si>
    <t>sädgås (rasen rossicus)</t>
  </si>
  <si>
    <t>ANSFABXANSALB</t>
  </si>
  <si>
    <t>risteymä metsähanhi x tundrahanhi</t>
  </si>
  <si>
    <t>Anser fabalis x Anser albifrons</t>
  </si>
  <si>
    <t>sädgås x bläsgås</t>
  </si>
  <si>
    <t>ANSBRA</t>
  </si>
  <si>
    <t>Anser brachyrhynchus</t>
  </si>
  <si>
    <t>Spetsbergsgås</t>
  </si>
  <si>
    <t>Pink-footed Goose</t>
  </si>
  <si>
    <t>ANSALB</t>
  </si>
  <si>
    <t>tundrahanhi</t>
  </si>
  <si>
    <t>Anser albifrons</t>
  </si>
  <si>
    <t>Bläsgås</t>
  </si>
  <si>
    <t>Greater White-fronted Goose</t>
  </si>
  <si>
    <t>ANSALBALB</t>
  </si>
  <si>
    <t>tundrahanhi (alalaji albifrons)</t>
  </si>
  <si>
    <t>Anser albifrons albifrons</t>
  </si>
  <si>
    <t>bläsgås (rasen albifrons)</t>
  </si>
  <si>
    <t>ANSALBFLA</t>
  </si>
  <si>
    <t>tundrahanhi (alalaji flavirostris)</t>
  </si>
  <si>
    <t>Anser albifrons flavirostris</t>
  </si>
  <si>
    <t>bläsgås (rasen flavirostris)</t>
  </si>
  <si>
    <t>ANSALBXANSERY</t>
  </si>
  <si>
    <t>risteymä tundrahanhi x kiljuhanhi</t>
  </si>
  <si>
    <t>Anser albifrons X Anser erythropus</t>
  </si>
  <si>
    <t>risteymä tundrahanhi X kiljuhanhi</t>
  </si>
  <si>
    <t>bläsgås X fjällgås</t>
  </si>
  <si>
    <t>ANSALBXANSANS</t>
  </si>
  <si>
    <t>risteymä tundrahanhi x merihanhi</t>
  </si>
  <si>
    <t>Anser albifrons X Anser anser</t>
  </si>
  <si>
    <t>risteymä tundrahanhi X merihanhi</t>
  </si>
  <si>
    <t>bläsgås X grågås</t>
  </si>
  <si>
    <t>ANSERY</t>
  </si>
  <si>
    <t>kiljuhanhi</t>
  </si>
  <si>
    <t>Anser erythropus</t>
  </si>
  <si>
    <t>Fjällgås</t>
  </si>
  <si>
    <t>Lesser White-fronted Goose</t>
  </si>
  <si>
    <t>ANSERY-TARHA</t>
  </si>
  <si>
    <t>kiljuhanhi (tarha)</t>
  </si>
  <si>
    <t xml:space="preserve">ANSERY-TARHA </t>
  </si>
  <si>
    <t xml:space="preserve">Anser erythropus (tarha) </t>
  </si>
  <si>
    <t xml:space="preserve">fjällgås (utplanterad) </t>
  </si>
  <si>
    <t>ANSALB/ANSERY</t>
  </si>
  <si>
    <t>tundrahanhi / kiljuhanhi</t>
  </si>
  <si>
    <t>Anser albifrons / Anser erythropus</t>
  </si>
  <si>
    <t>bläsgås / fjällgås</t>
  </si>
  <si>
    <t>ANSERYXBRALEU</t>
  </si>
  <si>
    <t>risteymä kiljuhanhi x valkoposkihanhi</t>
  </si>
  <si>
    <t>Anser erythropus x Branta leucopsis</t>
  </si>
  <si>
    <t>fjällgås x vitkindad gås</t>
  </si>
  <si>
    <t>ANSANS</t>
  </si>
  <si>
    <t>merihanhi</t>
  </si>
  <si>
    <t>Anser anser</t>
  </si>
  <si>
    <t>Grågås</t>
  </si>
  <si>
    <t>Greylag Goose</t>
  </si>
  <si>
    <t>ANSANSXBRACAN</t>
  </si>
  <si>
    <t>risteymä merihanhi x kanadanhanhi</t>
  </si>
  <si>
    <t>Anser anser X Branta canadensis</t>
  </si>
  <si>
    <t>risteymä merihanhi X kanadanhanhi</t>
  </si>
  <si>
    <t>grågås X kanadagås</t>
  </si>
  <si>
    <t>ANSANSXBRALEU</t>
  </si>
  <si>
    <t>risteymä merihanhi x valkoposkihanhi</t>
  </si>
  <si>
    <t>Anser anser X Branta leucopsis</t>
  </si>
  <si>
    <t>risteymä merihanhi X valkoposkihanhi</t>
  </si>
  <si>
    <t>grågås X vitkindad gås</t>
  </si>
  <si>
    <t>ANSIND</t>
  </si>
  <si>
    <t>Anser indicus</t>
  </si>
  <si>
    <t>C</t>
  </si>
  <si>
    <t>Tiibetinhanhi</t>
  </si>
  <si>
    <t>Stripgås</t>
  </si>
  <si>
    <t>Bar-headed Goose</t>
  </si>
  <si>
    <t>ANSINDXBRALEU</t>
  </si>
  <si>
    <t>risteymä tiibetinhanhi x valkoposkihanhi</t>
  </si>
  <si>
    <t>Anser indicus X Branta leucopsis</t>
  </si>
  <si>
    <t>risteymä tiibetinhanhi X valkoposkihanhi</t>
  </si>
  <si>
    <t>stripgås X vitkindad gås</t>
  </si>
  <si>
    <t>ANSCAE</t>
  </si>
  <si>
    <t>lumihanhi</t>
  </si>
  <si>
    <t>Anser caerulescens</t>
  </si>
  <si>
    <t>snögås</t>
  </si>
  <si>
    <t>Snow Goose</t>
  </si>
  <si>
    <t>ANSCAEATL</t>
  </si>
  <si>
    <t>lumihanhi (alalaji atlanticus)</t>
  </si>
  <si>
    <t>Anser caerulescens atlanticus</t>
  </si>
  <si>
    <t>snögås (rasen atlanticus)</t>
  </si>
  <si>
    <t>ANSCAEXBRALEU</t>
  </si>
  <si>
    <t>risteymä lumihanhi x valkoposkihanhi</t>
  </si>
  <si>
    <t>Anser caerulescens x Branta leucopsis</t>
  </si>
  <si>
    <t>snögås x vitkindad gås</t>
  </si>
  <si>
    <t>ANSROS</t>
  </si>
  <si>
    <t>eskimohanhi</t>
  </si>
  <si>
    <t>Anser rossii</t>
  </si>
  <si>
    <t>dvärgsnögås</t>
  </si>
  <si>
    <t>ANSCAE/ANSROS</t>
  </si>
  <si>
    <t>lumihanhi / eskimohanhi</t>
  </si>
  <si>
    <t>Anser caerulescens / Anser rossii</t>
  </si>
  <si>
    <t>snögås / dvärgsnögås</t>
  </si>
  <si>
    <t>ANSCYG</t>
  </si>
  <si>
    <t>joutsenhanhi</t>
  </si>
  <si>
    <t>Anser cygnoides</t>
  </si>
  <si>
    <t>svangås</t>
  </si>
  <si>
    <t>ANSSP</t>
  </si>
  <si>
    <t>harmaahanhilaji</t>
  </si>
  <si>
    <t>Anser (släktet)</t>
  </si>
  <si>
    <t>BRACAN</t>
  </si>
  <si>
    <t>Branta canadensis</t>
  </si>
  <si>
    <t>Kanadagås</t>
  </si>
  <si>
    <t>Canada Goose</t>
  </si>
  <si>
    <t>BRACANPIENI</t>
  </si>
  <si>
    <t>kanadanhanhi (pieni alalaji)</t>
  </si>
  <si>
    <t>Branta canadensis (small)</t>
  </si>
  <si>
    <t>kandanhanhi (pieni alalaji)</t>
  </si>
  <si>
    <t>kanadagås (liten underart)</t>
  </si>
  <si>
    <t>BRACANXBRALEU</t>
  </si>
  <si>
    <t>risteymä kanadanhanhi x valkoposkihanhi</t>
  </si>
  <si>
    <t>Branta canadensis X Branta leucopsis</t>
  </si>
  <si>
    <t>risteymä kanadanhanhi X valkoposkihanhi</t>
  </si>
  <si>
    <t>kanadagås X vitkindad gås</t>
  </si>
  <si>
    <t>BRAHUT</t>
  </si>
  <si>
    <t>pikkukanadanhanhi</t>
  </si>
  <si>
    <t>Branta hutchinsii</t>
  </si>
  <si>
    <t>Pikkukanadanhanhi</t>
  </si>
  <si>
    <t>Dvärgkanadagås</t>
  </si>
  <si>
    <t>Cackling Goose</t>
  </si>
  <si>
    <t>BRAHUTHUT</t>
  </si>
  <si>
    <t>pikkukanadanhanhi (alalaji hutchinsii)</t>
  </si>
  <si>
    <t>Branta hutchinsii hutchinsii</t>
  </si>
  <si>
    <t>dvärgkanadagås (rasen hutchinsii)</t>
  </si>
  <si>
    <t>BRAHUTMIN</t>
  </si>
  <si>
    <t>pikkukanadanhanhi (alalaji minima)</t>
  </si>
  <si>
    <t>Branta hutchinsii minima</t>
  </si>
  <si>
    <t>dvärgkanadagås (rasen minima)</t>
  </si>
  <si>
    <t>BRACAN/BRAHUT</t>
  </si>
  <si>
    <t>kanadanhanhi / pikkukanadanhanhi</t>
  </si>
  <si>
    <t>Branta canadensis / Branta hutchinsii</t>
  </si>
  <si>
    <t>kanadagås / dvärgkanadagås</t>
  </si>
  <si>
    <t>BRACAN/BRAHUTXBRALEU</t>
  </si>
  <si>
    <t>risteymä kanadanhanhi / pikkukanadanhanhi x valkoposkihanhi</t>
  </si>
  <si>
    <t>Branta canadensis / Branta hutchinsii x Branta leucopsis</t>
  </si>
  <si>
    <t>kanadagås / dvärgkanadagås X vitkindad gås</t>
  </si>
  <si>
    <t>BRALEU</t>
  </si>
  <si>
    <t>Branta leucopsis</t>
  </si>
  <si>
    <t>Vitkindad gås</t>
  </si>
  <si>
    <t>Barnacle Goose</t>
  </si>
  <si>
    <t>BRALEUXBRARUF</t>
  </si>
  <si>
    <t>risteymä valkoposkihanhi x punakaulahanhi</t>
  </si>
  <si>
    <t>Branta leucopsis x Branta ruficollis</t>
  </si>
  <si>
    <t>vitkindad gås x rödhalsad gås</t>
  </si>
  <si>
    <t>BRABER</t>
  </si>
  <si>
    <t>sepelhanhi</t>
  </si>
  <si>
    <t>Branta bernicla</t>
  </si>
  <si>
    <t>Prutgås</t>
  </si>
  <si>
    <t>Brant Goose</t>
  </si>
  <si>
    <t>BRABERHRO</t>
  </si>
  <si>
    <t>sepelhanhi (alalaji hrota)</t>
  </si>
  <si>
    <t>Branta bernicla hrota</t>
  </si>
  <si>
    <t>prutgås (rasen hrota)</t>
  </si>
  <si>
    <t>BRABERBER</t>
  </si>
  <si>
    <t>sepelhanhi (alalaji bernicla)</t>
  </si>
  <si>
    <t>Branta bernicla bernicla</t>
  </si>
  <si>
    <t>prutgås (rasen bernicla)</t>
  </si>
  <si>
    <t>BRABERNIG</t>
  </si>
  <si>
    <t>sepelhanhi (alalaji nigricans)</t>
  </si>
  <si>
    <t>Branta bernicla nigricans</t>
  </si>
  <si>
    <t>prutgås (rasen nigricans)</t>
  </si>
  <si>
    <t>BRARUF</t>
  </si>
  <si>
    <t>punakaulahanhi</t>
  </si>
  <si>
    <t>Branta ruficollis</t>
  </si>
  <si>
    <t>Punakaulahanhi</t>
  </si>
  <si>
    <t>Rödhalsad gås</t>
  </si>
  <si>
    <t>Red-breasted Goose</t>
  </si>
  <si>
    <t>BRARUF-TARHA</t>
  </si>
  <si>
    <t>punakaulahanhi (tarha)</t>
  </si>
  <si>
    <t>Branta ruficollis (tarha)</t>
  </si>
  <si>
    <t>rödhalsad gås (utplanterad)</t>
  </si>
  <si>
    <t>BRASP</t>
  </si>
  <si>
    <t>kirjohanhilaji</t>
  </si>
  <si>
    <t>Branta sp</t>
  </si>
  <si>
    <t>Branta (släktet)</t>
  </si>
  <si>
    <t>ANS/BRA</t>
  </si>
  <si>
    <t>hanhilaji</t>
  </si>
  <si>
    <t>Anser / Branta</t>
  </si>
  <si>
    <t>ob. gås</t>
  </si>
  <si>
    <t>ALOAEG</t>
  </si>
  <si>
    <t>afrikanhanhi</t>
  </si>
  <si>
    <t>Alopochen aegyptiaca</t>
  </si>
  <si>
    <t>nilgås</t>
  </si>
  <si>
    <t>XAB</t>
  </si>
  <si>
    <t>hanhiristeymä</t>
  </si>
  <si>
    <t>hybrida Anserini</t>
  </si>
  <si>
    <t>gåshybrid</t>
  </si>
  <si>
    <t>TADFER</t>
  </si>
  <si>
    <t>ruostesorsa</t>
  </si>
  <si>
    <t>Tadorna ferruginea</t>
  </si>
  <si>
    <t>Rostand</t>
  </si>
  <si>
    <t>Ruddy Shelduck</t>
  </si>
  <si>
    <t>TADTAD</t>
  </si>
  <si>
    <t>ristisorsa</t>
  </si>
  <si>
    <t>Tadorna tadorna</t>
  </si>
  <si>
    <t>Gravand</t>
  </si>
  <si>
    <t>Common Shelduck</t>
  </si>
  <si>
    <t>AIXSPO</t>
  </si>
  <si>
    <t>morsiosorsa</t>
  </si>
  <si>
    <t>Aix sponsa</t>
  </si>
  <si>
    <t>brudand</t>
  </si>
  <si>
    <t>AIXGAL</t>
  </si>
  <si>
    <t>mandariinisorsa</t>
  </si>
  <si>
    <t>Aix galericulata</t>
  </si>
  <si>
    <t>Mandariinisorsa</t>
  </si>
  <si>
    <t>Mandarinand</t>
  </si>
  <si>
    <t>Mandarin Duck</t>
  </si>
  <si>
    <t>AIXSP</t>
  </si>
  <si>
    <t>mandariinisorsalaji</t>
  </si>
  <si>
    <t>Aix sp</t>
  </si>
  <si>
    <t>Aix (släktet)</t>
  </si>
  <si>
    <t>ANAPEN</t>
  </si>
  <si>
    <t>haapana</t>
  </si>
  <si>
    <t>Anas penelope</t>
  </si>
  <si>
    <t>Bläsand</t>
  </si>
  <si>
    <t>Eurasian Wigeon</t>
  </si>
  <si>
    <t>ANAPENXANAAME</t>
  </si>
  <si>
    <t>risteymä haapana x amerikanhaapana</t>
  </si>
  <si>
    <t>Anas penelope X Anas americana</t>
  </si>
  <si>
    <t>risteymä haapana X amerikanhaapana</t>
  </si>
  <si>
    <t>bläsand X amerikansk bläsand</t>
  </si>
  <si>
    <t>ANAPENXANASTR</t>
  </si>
  <si>
    <t>risteymä haapana x harmaasorsa</t>
  </si>
  <si>
    <t>Anas penelope X Anas strepera</t>
  </si>
  <si>
    <t>risteymä haapana X harmaasorsa</t>
  </si>
  <si>
    <t>bläsand X snatterand</t>
  </si>
  <si>
    <t>ANAPENXANAPLA</t>
  </si>
  <si>
    <t>risteymä haapana x sinisorsa</t>
  </si>
  <si>
    <t>Anas penelope X Anas platyrhynchos</t>
  </si>
  <si>
    <t>risteymä haapana X sinisorsa</t>
  </si>
  <si>
    <t>bläsand X gräsand</t>
  </si>
  <si>
    <t>ANAPENXANAACU</t>
  </si>
  <si>
    <t>risteymä haapana x jouhisorsa</t>
  </si>
  <si>
    <t>Anas penelope X Anas acuta</t>
  </si>
  <si>
    <t>risteymä haapana X jouhisorsa</t>
  </si>
  <si>
    <t>bläsand X stjärtand</t>
  </si>
  <si>
    <t>ANAAME</t>
  </si>
  <si>
    <t>amerikanhaapana</t>
  </si>
  <si>
    <t>Anas americana</t>
  </si>
  <si>
    <t>Amerikansk bläsand</t>
  </si>
  <si>
    <t>American Wigeon</t>
  </si>
  <si>
    <t>ANASIB</t>
  </si>
  <si>
    <t>patagonianhaapana</t>
  </si>
  <si>
    <t>Anas sibilatrix</t>
  </si>
  <si>
    <t>chilebläsand</t>
  </si>
  <si>
    <t>ANAFAL</t>
  </si>
  <si>
    <t>sirppisorsa</t>
  </si>
  <si>
    <t>Anas falcata</t>
  </si>
  <si>
    <t>praktand</t>
  </si>
  <si>
    <t>ANASTR</t>
  </si>
  <si>
    <t>Anas strepera</t>
  </si>
  <si>
    <t>Snatterand</t>
  </si>
  <si>
    <t>Gadwall</t>
  </si>
  <si>
    <t>ANASTRXANAPLA</t>
  </si>
  <si>
    <t>risteymä harmaasorsa x sinisorsa</t>
  </si>
  <si>
    <t>Anas strepera X Anas platyrhynchos</t>
  </si>
  <si>
    <t>risteymä harmaasorsa X sinisorsa</t>
  </si>
  <si>
    <t>snatterand X gräsand</t>
  </si>
  <si>
    <t>ANAFOR</t>
  </si>
  <si>
    <t>siperiantavi</t>
  </si>
  <si>
    <t>Anas formosa</t>
  </si>
  <si>
    <t>Siperiantavi</t>
  </si>
  <si>
    <t>Gulkindad kricka</t>
  </si>
  <si>
    <t>Baikal Teal</t>
  </si>
  <si>
    <t>ANAFOR-TARHA</t>
  </si>
  <si>
    <t>siperiantavi (tarha)</t>
  </si>
  <si>
    <t>Anas formosa (tarha)</t>
  </si>
  <si>
    <t>gulkindad kricka (utplanterad)</t>
  </si>
  <si>
    <t>ANACRE</t>
  </si>
  <si>
    <t>tavi</t>
  </si>
  <si>
    <t>Anas crecca</t>
  </si>
  <si>
    <t>Kricka</t>
  </si>
  <si>
    <t>Eurasian Teal</t>
  </si>
  <si>
    <t>ANACREXANACAR</t>
  </si>
  <si>
    <t>risteymä tavi x amerikantavi</t>
  </si>
  <si>
    <t>Anas crecca X Anas carolinensis</t>
  </si>
  <si>
    <t>risteymä tavi X amerikantavi</t>
  </si>
  <si>
    <t>kricka X amerikansk kricka</t>
  </si>
  <si>
    <t>ANACREXANAPLA</t>
  </si>
  <si>
    <t>risteymä tavi x sinisorsa</t>
  </si>
  <si>
    <t>Anas crecca X Anas platyrhynchos</t>
  </si>
  <si>
    <t>risteymä tavi X sinisorsa</t>
  </si>
  <si>
    <t>kricka X gräsand</t>
  </si>
  <si>
    <t>ANACAR</t>
  </si>
  <si>
    <t>amerikantavi</t>
  </si>
  <si>
    <t>Anas carolinensis</t>
  </si>
  <si>
    <t>Amerikantavi</t>
  </si>
  <si>
    <t>Amerikansk kricka</t>
  </si>
  <si>
    <t>Green-winged Teal</t>
  </si>
  <si>
    <t>ANABAH</t>
  </si>
  <si>
    <t>valkoposkisorsa</t>
  </si>
  <si>
    <t>Anas bahamensis</t>
  </si>
  <si>
    <t>bahamaand</t>
  </si>
  <si>
    <t>ANAPLA</t>
  </si>
  <si>
    <t>sinisorsa</t>
  </si>
  <si>
    <t>Anas platyrhynchos</t>
  </si>
  <si>
    <t>Gräsand</t>
  </si>
  <si>
    <t>Mallard</t>
  </si>
  <si>
    <t>ANAPLAXANAACU</t>
  </si>
  <si>
    <t>risteymä sinisorsa x jouhisorsa</t>
  </si>
  <si>
    <t>Anas platyrhynchos X Anas acuta</t>
  </si>
  <si>
    <t>risteymä sinisorsa X jouhisorsa</t>
  </si>
  <si>
    <t>gräsand X stjärtand</t>
  </si>
  <si>
    <t>ANAPLAXANACLY</t>
  </si>
  <si>
    <t>risteymä sinisorsa x lapasorsa</t>
  </si>
  <si>
    <t>Anas platyrhynchos X Anas clypeata</t>
  </si>
  <si>
    <t>risteymä sinisorsa X lapasorsa</t>
  </si>
  <si>
    <t>gräsand X skedand</t>
  </si>
  <si>
    <t>ANARUB</t>
  </si>
  <si>
    <t>nokisorsa</t>
  </si>
  <si>
    <t>Anas rubripes</t>
  </si>
  <si>
    <t>Nokisorsa</t>
  </si>
  <si>
    <t>Svartand</t>
  </si>
  <si>
    <t>American Black Duck</t>
  </si>
  <si>
    <t>ANAACU</t>
  </si>
  <si>
    <t>jouhisorsa</t>
  </si>
  <si>
    <t>Anas acuta</t>
  </si>
  <si>
    <t>Stjärtand</t>
  </si>
  <si>
    <t>Northern Pintail</t>
  </si>
  <si>
    <t>ANAQUE</t>
  </si>
  <si>
    <t>heinätavi</t>
  </si>
  <si>
    <t>Anas querquedula</t>
  </si>
  <si>
    <t>Årta</t>
  </si>
  <si>
    <t>Garganey</t>
  </si>
  <si>
    <t>ANACRE/ANAQUE</t>
  </si>
  <si>
    <t>tavi / heinätavi</t>
  </si>
  <si>
    <t>Anas crecca / Anas querquedula</t>
  </si>
  <si>
    <t>kricka / årta</t>
  </si>
  <si>
    <t>ANADIS</t>
  </si>
  <si>
    <t>sinisiipitavi</t>
  </si>
  <si>
    <t>Anas discors</t>
  </si>
  <si>
    <t>Sinisiipitavi</t>
  </si>
  <si>
    <t>Blåvingad årta</t>
  </si>
  <si>
    <t>Blue-winged Teal</t>
  </si>
  <si>
    <t>ANADISXANACLY</t>
  </si>
  <si>
    <t>risteymä sinisiipitavi x lapasorsa</t>
  </si>
  <si>
    <t>Anas discors x Anas clypeata</t>
  </si>
  <si>
    <t>blåvingad årta x skedand</t>
  </si>
  <si>
    <t>ANACLY</t>
  </si>
  <si>
    <t>lapasorsa</t>
  </si>
  <si>
    <t>Anas clypeata</t>
  </si>
  <si>
    <t>Skedand</t>
  </si>
  <si>
    <t>Northern Shoveler</t>
  </si>
  <si>
    <t>ANACLYXANACYA</t>
  </si>
  <si>
    <t>risteymä lapasorsa x punatavi</t>
  </si>
  <si>
    <t>Anas clypeata x Anas cyanoptera</t>
  </si>
  <si>
    <t>skedand x kanelårta</t>
  </si>
  <si>
    <t>ANACYA</t>
  </si>
  <si>
    <t>punatavi</t>
  </si>
  <si>
    <t>Anas cyanoptera</t>
  </si>
  <si>
    <t>kanelårta</t>
  </si>
  <si>
    <t>ANASP</t>
  </si>
  <si>
    <t>sorsalaji</t>
  </si>
  <si>
    <t>Anas sp</t>
  </si>
  <si>
    <t>Anas (släktet)</t>
  </si>
  <si>
    <t>XANA</t>
  </si>
  <si>
    <t>sorsaristeymä</t>
  </si>
  <si>
    <t>hybrida Anatini</t>
  </si>
  <si>
    <t>simandhybrid</t>
  </si>
  <si>
    <t>NETRUF</t>
  </si>
  <si>
    <t>punapäänarsku</t>
  </si>
  <si>
    <t>Netta rufina</t>
  </si>
  <si>
    <t>Rödhuvad dykand</t>
  </si>
  <si>
    <t>Red-crested Pochard</t>
  </si>
  <si>
    <t>AYTFER</t>
  </si>
  <si>
    <t>Aythya ferina</t>
  </si>
  <si>
    <t>Brunand</t>
  </si>
  <si>
    <t>Common Pochard</t>
  </si>
  <si>
    <t>AYTFERXAYTFUL</t>
  </si>
  <si>
    <t>risteymä punasotka x tukkasotka</t>
  </si>
  <si>
    <t>Aythya ferina X Aythya fuligula</t>
  </si>
  <si>
    <t>risteymä punasotka X tukkasotka</t>
  </si>
  <si>
    <t>brunand X vigg</t>
  </si>
  <si>
    <t>AYTCOL</t>
  </si>
  <si>
    <t>amerikantukkasotka</t>
  </si>
  <si>
    <t>Aythya collaris</t>
  </si>
  <si>
    <t>Amerikantukkasotka</t>
  </si>
  <si>
    <t>Ringand</t>
  </si>
  <si>
    <t>Ring-necked Duck</t>
  </si>
  <si>
    <t>AYTCOLXAYTFUL</t>
  </si>
  <si>
    <t>risteymä amerikantukkasotka x tukkasotka</t>
  </si>
  <si>
    <t>Aythya collaris X Aythya fuligula</t>
  </si>
  <si>
    <t>risteymä amerikantukkasotka X tukkasotka</t>
  </si>
  <si>
    <t>ringand X vigg</t>
  </si>
  <si>
    <t>AYTNYR</t>
  </si>
  <si>
    <t>ruskosotka</t>
  </si>
  <si>
    <t>Aythya nyroca</t>
  </si>
  <si>
    <t>Ruskosotka</t>
  </si>
  <si>
    <t>Vitögd dykand</t>
  </si>
  <si>
    <t>Ferruginous Duck</t>
  </si>
  <si>
    <t>AYTFUL</t>
  </si>
  <si>
    <t>tukkasotka</t>
  </si>
  <si>
    <t>Aythya fuligula</t>
  </si>
  <si>
    <t>Vigg</t>
  </si>
  <si>
    <t>Tufted Duck</t>
  </si>
  <si>
    <t>AYTFULXAYTMAR</t>
  </si>
  <si>
    <t>risteymä tukkasotka x lapasotka</t>
  </si>
  <si>
    <t>Aythya fuligula X Aythya marila</t>
  </si>
  <si>
    <t>risteymä tukkasotka X lapasotka</t>
  </si>
  <si>
    <t>vigg X bergand</t>
  </si>
  <si>
    <t>AYTMAR</t>
  </si>
  <si>
    <t>Aythya marila</t>
  </si>
  <si>
    <t>Bergand</t>
  </si>
  <si>
    <t>Greater Scaup</t>
  </si>
  <si>
    <t>AYTFUL/AYTMAR</t>
  </si>
  <si>
    <t>tukkasotka / lapasotka</t>
  </si>
  <si>
    <t>Aythya fuligula / Aythya marila</t>
  </si>
  <si>
    <t>vigg / bergand</t>
  </si>
  <si>
    <t>AYTAFF</t>
  </si>
  <si>
    <t>pikkulapasotka</t>
  </si>
  <si>
    <t>Aythya affinis</t>
  </si>
  <si>
    <t>Pikkulapasotka</t>
  </si>
  <si>
    <t>Mindre bergand</t>
  </si>
  <si>
    <t xml:space="preserve">Lesser Scaup </t>
  </si>
  <si>
    <t>AYTSP</t>
  </si>
  <si>
    <t>sotkalaji</t>
  </si>
  <si>
    <t>Aythya sp</t>
  </si>
  <si>
    <t>Aythya (släktet)</t>
  </si>
  <si>
    <t>XAYT</t>
  </si>
  <si>
    <t>sotkaristeymä</t>
  </si>
  <si>
    <t>hybrida Aythya</t>
  </si>
  <si>
    <t>dykandhybrid</t>
  </si>
  <si>
    <t>SOMMOL</t>
  </si>
  <si>
    <t>haahka</t>
  </si>
  <si>
    <t>Somateria mollissima</t>
  </si>
  <si>
    <t>Ejder</t>
  </si>
  <si>
    <t>Common Eider</t>
  </si>
  <si>
    <t>SOMMOLXSOMSPE</t>
  </si>
  <si>
    <t>risteymä haahka x kyhmyhaahka</t>
  </si>
  <si>
    <t>Somateria mollissima X Somateria spectabilis</t>
  </si>
  <si>
    <t>risteymä haahka X kyhmyhaahka</t>
  </si>
  <si>
    <t>ejder X praktejder</t>
  </si>
  <si>
    <t>SOMMOLXMERMER</t>
  </si>
  <si>
    <t>risteymä haahka x isokoskelo</t>
  </si>
  <si>
    <t>Somateria mollissima X Mergus merganser</t>
  </si>
  <si>
    <t>risteymä haahka X isokoskelo</t>
  </si>
  <si>
    <t>ejder X storskrake</t>
  </si>
  <si>
    <t>SOMSPE</t>
  </si>
  <si>
    <t>kyhmyhaahka</t>
  </si>
  <si>
    <t>Somateria spectabilis</t>
  </si>
  <si>
    <t>Kyhmyhaahka</t>
  </si>
  <si>
    <t>Praktejder</t>
  </si>
  <si>
    <t>King Eider</t>
  </si>
  <si>
    <t>SOMSP</t>
  </si>
  <si>
    <t>haahkalaji</t>
  </si>
  <si>
    <t>Somateria sp</t>
  </si>
  <si>
    <t>Somateria (släktet)</t>
  </si>
  <si>
    <t>POLSTE</t>
  </si>
  <si>
    <t>allihaahka</t>
  </si>
  <si>
    <t>Polysticta stelleri</t>
  </si>
  <si>
    <t>Alförrädare</t>
  </si>
  <si>
    <t>Steller's Eider</t>
  </si>
  <si>
    <t>HISHIS</t>
  </si>
  <si>
    <t>virta-alli</t>
  </si>
  <si>
    <t>Histrionicus histrionicus</t>
  </si>
  <si>
    <t>Virta-alli</t>
  </si>
  <si>
    <t>Strömand</t>
  </si>
  <si>
    <t>Harlequin Duck</t>
  </si>
  <si>
    <t>CLAHYE</t>
  </si>
  <si>
    <t>Clangula hyemalis</t>
  </si>
  <si>
    <t>Alfågel</t>
  </si>
  <si>
    <t>Long-tailed Duck</t>
  </si>
  <si>
    <t>MELNIG</t>
  </si>
  <si>
    <t>mustalintu</t>
  </si>
  <si>
    <t>Melanitta nigra</t>
  </si>
  <si>
    <t>Sjöorre</t>
  </si>
  <si>
    <t>Common Scoter</t>
  </si>
  <si>
    <t>MELAME</t>
  </si>
  <si>
    <t>amerikanmustalintu</t>
  </si>
  <si>
    <t>Melanitta americana</t>
  </si>
  <si>
    <t>Amerikanmustalintu</t>
  </si>
  <si>
    <t>Amerikansk sjöorre</t>
  </si>
  <si>
    <t>Black Scoter</t>
  </si>
  <si>
    <t>MELPER</t>
  </si>
  <si>
    <t>pilkkaniska</t>
  </si>
  <si>
    <t>Melanitta perspicillata</t>
  </si>
  <si>
    <t>Pilkkaniska</t>
  </si>
  <si>
    <t>Vitnackad svärta</t>
  </si>
  <si>
    <t>Surf Scoter</t>
  </si>
  <si>
    <t>MELFUS</t>
  </si>
  <si>
    <t>pilkkasiipi</t>
  </si>
  <si>
    <t>Melanitta fusca</t>
  </si>
  <si>
    <t>Svärta</t>
  </si>
  <si>
    <t>Velvet Scoter</t>
  </si>
  <si>
    <t>MELFUSXMELDEG</t>
  </si>
  <si>
    <t>risteymä pilkkasiipi x kyhmypilkkasiipi</t>
  </si>
  <si>
    <t>Melanitta fusca x Melanitta deglandi</t>
  </si>
  <si>
    <t>svärta x knölsvärta</t>
  </si>
  <si>
    <t>MELDEG</t>
  </si>
  <si>
    <t>kyhmypilkkasiipi</t>
  </si>
  <si>
    <t>Melanitta deglandi</t>
  </si>
  <si>
    <t>Kyhmypilkkasiipi</t>
  </si>
  <si>
    <t>Knölsvärta</t>
  </si>
  <si>
    <t>White-winged Scoter</t>
  </si>
  <si>
    <t>MELDEGDEG</t>
  </si>
  <si>
    <t>kyhmypilkkasiipi (alalaji deglandi)</t>
  </si>
  <si>
    <t>Melanitta deglandi deglandi</t>
  </si>
  <si>
    <t>amerikansk knölsvärta</t>
  </si>
  <si>
    <t>MELDEGSTE</t>
  </si>
  <si>
    <t>kyhmypilkkasiipi (alalaji stejnegeri)</t>
  </si>
  <si>
    <t>Melanitta deglandi stejnegeri</t>
  </si>
  <si>
    <t>sibirisk knölsvärta</t>
  </si>
  <si>
    <t>MELSP</t>
  </si>
  <si>
    <t>mustalintulaji</t>
  </si>
  <si>
    <t>Melanitta (släktet)</t>
  </si>
  <si>
    <t>BUCALB</t>
  </si>
  <si>
    <t>pikkutelkkä</t>
  </si>
  <si>
    <t>Bucephala albeola</t>
  </si>
  <si>
    <t>buffelhuvud</t>
  </si>
  <si>
    <t>BUCALBXBUCCLA</t>
  </si>
  <si>
    <t>risteymä pikkutelkkä x telkkä</t>
  </si>
  <si>
    <t>Bucephala albeola X Bucephala clangula</t>
  </si>
  <si>
    <t>buffelhuvud x knipa</t>
  </si>
  <si>
    <t>BUCCLA</t>
  </si>
  <si>
    <t>telkkä</t>
  </si>
  <si>
    <t>Bucephala clangula</t>
  </si>
  <si>
    <t>Knipa</t>
  </si>
  <si>
    <t>Common Goldeneye</t>
  </si>
  <si>
    <t>BUCCLAXMERALB</t>
  </si>
  <si>
    <t>risteymä telkkä x uivelo</t>
  </si>
  <si>
    <t>Bucephala clangula X Mergellus albellus</t>
  </si>
  <si>
    <t>risteymä telkkä X uivelo</t>
  </si>
  <si>
    <t>knipa X salskrake</t>
  </si>
  <si>
    <t>MERALB</t>
  </si>
  <si>
    <t>uivelo</t>
  </si>
  <si>
    <t>Mergellus albellus</t>
  </si>
  <si>
    <t>Salskrake</t>
  </si>
  <si>
    <t>Smew</t>
  </si>
  <si>
    <t>MERCUC</t>
  </si>
  <si>
    <t>harjakoskelo</t>
  </si>
  <si>
    <t>Mergus cucullatus</t>
  </si>
  <si>
    <t>kamskrake</t>
  </si>
  <si>
    <t>MERSER</t>
  </si>
  <si>
    <t>tukkakoskelo</t>
  </si>
  <si>
    <t>Mergus serrator</t>
  </si>
  <si>
    <t>Småskrake</t>
  </si>
  <si>
    <t>Red-breasted Merganser</t>
  </si>
  <si>
    <t>MERMER</t>
  </si>
  <si>
    <t>isokoskelo</t>
  </si>
  <si>
    <t>Mergus merganser</t>
  </si>
  <si>
    <t>Storskrake</t>
  </si>
  <si>
    <t>Common Merganser</t>
  </si>
  <si>
    <t>MERSER/MERMER</t>
  </si>
  <si>
    <t>tukkakoskelo / isokoskelo</t>
  </si>
  <si>
    <t>Mergus serrator / Mergus merganser</t>
  </si>
  <si>
    <t>småskrake / storskrake</t>
  </si>
  <si>
    <t>MERSP</t>
  </si>
  <si>
    <t>koskelolaji</t>
  </si>
  <si>
    <t>Mergus sp</t>
  </si>
  <si>
    <t>Mergus (släktet)</t>
  </si>
  <si>
    <t>OXYJAM</t>
  </si>
  <si>
    <t>kuparisorsa</t>
  </si>
  <si>
    <t>Oxyura jamaicensis</t>
  </si>
  <si>
    <t>Amerikansk kopparand</t>
  </si>
  <si>
    <t>Ruddy Duck</t>
  </si>
  <si>
    <t>OXYSP</t>
  </si>
  <si>
    <t>kuparisorsalaji</t>
  </si>
  <si>
    <t>Oxyura sp</t>
  </si>
  <si>
    <t>Oxyura (släktet)</t>
  </si>
  <si>
    <t>XV</t>
  </si>
  <si>
    <t>vesilinturisteymä</t>
  </si>
  <si>
    <t>hybrida Anatidae</t>
  </si>
  <si>
    <t>sjöfågelhybrid</t>
  </si>
  <si>
    <t>IV</t>
  </si>
  <si>
    <t>iso vesilintu</t>
  </si>
  <si>
    <t>magnus Anatidae</t>
  </si>
  <si>
    <t>stor sjöfågel</t>
  </si>
  <si>
    <t>PV</t>
  </si>
  <si>
    <t>pieni vesilintu</t>
  </si>
  <si>
    <t>parvus Anatidae</t>
  </si>
  <si>
    <t>liten sjöfågel</t>
  </si>
  <si>
    <t>V</t>
  </si>
  <si>
    <t>vesilintu</t>
  </si>
  <si>
    <t>Anatidae sp</t>
  </si>
  <si>
    <t>sjöfågel</t>
  </si>
  <si>
    <t>ANS/BRA/V</t>
  </si>
  <si>
    <t>hanhi / vesilintu</t>
  </si>
  <si>
    <t>Anserini / Anatinae</t>
  </si>
  <si>
    <t>gås / sjöfågel</t>
  </si>
  <si>
    <t>Lahko Galliformes - Kanalinnut</t>
  </si>
  <si>
    <t>Heimo Phasianidae - Aitokanat</t>
  </si>
  <si>
    <t>NUMMEL</t>
  </si>
  <si>
    <t>helmikana</t>
  </si>
  <si>
    <t>Numida meleagris</t>
  </si>
  <si>
    <t>hjälmpärlhöna</t>
  </si>
  <si>
    <t>COTCOT</t>
  </si>
  <si>
    <t>viiriäinen</t>
  </si>
  <si>
    <t>Coturnix coturnix</t>
  </si>
  <si>
    <t>Vaktel</t>
  </si>
  <si>
    <t>Common Quail</t>
  </si>
  <si>
    <t>COTJAP</t>
  </si>
  <si>
    <t>japaninviiriäinen</t>
  </si>
  <si>
    <t>Coturnix japonica</t>
  </si>
  <si>
    <t>japansk vaktel</t>
  </si>
  <si>
    <t>COTSP</t>
  </si>
  <si>
    <t>viiriäislaji</t>
  </si>
  <si>
    <t>Coturnix sp</t>
  </si>
  <si>
    <t>Coturnix (släktet)</t>
  </si>
  <si>
    <t>ALECHU</t>
  </si>
  <si>
    <t>vuoripyy</t>
  </si>
  <si>
    <t>Alectoris chukar</t>
  </si>
  <si>
    <t>berghöna</t>
  </si>
  <si>
    <t>TETBON</t>
  </si>
  <si>
    <t>Tetrastes bonasia</t>
  </si>
  <si>
    <t>Järpe</t>
  </si>
  <si>
    <t>Hazel Grouse</t>
  </si>
  <si>
    <t>TETBONXLAGLAG</t>
  </si>
  <si>
    <t>risteymä pyy x riekko</t>
  </si>
  <si>
    <t>Tetrastes bonasia X Lagopus lagopus</t>
  </si>
  <si>
    <t>risteymä pyy X riekko</t>
  </si>
  <si>
    <t>järpe X dalripa</t>
  </si>
  <si>
    <t>LAGLAG</t>
  </si>
  <si>
    <t>Lagopus lagopus</t>
  </si>
  <si>
    <t>Dalripa</t>
  </si>
  <si>
    <t>Willow Ptarmigan</t>
  </si>
  <si>
    <t>LAGLAGXTETRIX</t>
  </si>
  <si>
    <t>risteymä riekko x teeri</t>
  </si>
  <si>
    <t>Lagopus lagopus x Tetrao tetrix</t>
  </si>
  <si>
    <t>dalripa x orre</t>
  </si>
  <si>
    <t>LAGLAGXTETURO</t>
  </si>
  <si>
    <t>risteymä riekko x metso</t>
  </si>
  <si>
    <t>Lagopus lagopus x Tetrao urogallus</t>
  </si>
  <si>
    <t>dalripa x tjäder</t>
  </si>
  <si>
    <t>LAGMUT</t>
  </si>
  <si>
    <t>kiiruna</t>
  </si>
  <si>
    <t>Lagopus muta</t>
  </si>
  <si>
    <t>Kiiruna</t>
  </si>
  <si>
    <t>Fjällripa</t>
  </si>
  <si>
    <t>Rock Ptarmigan</t>
  </si>
  <si>
    <t>LAGSP</t>
  </si>
  <si>
    <t>riekkolaji</t>
  </si>
  <si>
    <t>Lagopus sp</t>
  </si>
  <si>
    <t>Lagopus (släktet)</t>
  </si>
  <si>
    <t>TETRIX</t>
  </si>
  <si>
    <t>teeri</t>
  </si>
  <si>
    <t>Tetrao tetrix</t>
  </si>
  <si>
    <t>Orre</t>
  </si>
  <si>
    <t>Black Grouse</t>
  </si>
  <si>
    <t>TETRIXXTETURO</t>
  </si>
  <si>
    <t>risteymä teeri x metso</t>
  </si>
  <si>
    <t>Tetrao tetrix X Tetrao urogallus</t>
  </si>
  <si>
    <t>risteymä teeri X metso</t>
  </si>
  <si>
    <t>orre X tjäder</t>
  </si>
  <si>
    <t>TETURO</t>
  </si>
  <si>
    <t>Tetrao urogallus</t>
  </si>
  <si>
    <t>Tjäder</t>
  </si>
  <si>
    <t>Western Capercaillie</t>
  </si>
  <si>
    <t>TETSP</t>
  </si>
  <si>
    <t>metsolaji</t>
  </si>
  <si>
    <t>Tetrao sp</t>
  </si>
  <si>
    <t>Tetrao (släktet)</t>
  </si>
  <si>
    <t>PERPER</t>
  </si>
  <si>
    <t>Perdix perdix</t>
  </si>
  <si>
    <t>Rapphöna</t>
  </si>
  <si>
    <t>Grey Partridge</t>
  </si>
  <si>
    <t>PERPER-TARHA</t>
  </si>
  <si>
    <t>peltopyy (tarha)</t>
  </si>
  <si>
    <t>Perdix perdix (tarha)</t>
  </si>
  <si>
    <t>rapphöna (utplanterad)</t>
  </si>
  <si>
    <t>PHACOL</t>
  </si>
  <si>
    <t>fasaani</t>
  </si>
  <si>
    <t>Phasianus colchicus</t>
  </si>
  <si>
    <t>Fasan</t>
  </si>
  <si>
    <t>Common Pheasant</t>
  </si>
  <si>
    <t>CHRPIC</t>
  </si>
  <si>
    <t>kultafasaani</t>
  </si>
  <si>
    <t>Chrysolophus pictus</t>
  </si>
  <si>
    <t>guldfasan</t>
  </si>
  <si>
    <t>Lahko Gaviiformes - Kuikkalinnut</t>
  </si>
  <si>
    <t>Heimo Gaviidae - Kuikat</t>
  </si>
  <si>
    <t>GAVSTE</t>
  </si>
  <si>
    <t>kaakkuri</t>
  </si>
  <si>
    <t>Gavia stellata</t>
  </si>
  <si>
    <t>Smålom</t>
  </si>
  <si>
    <t>Red-throated Loon</t>
  </si>
  <si>
    <t>GAVARC</t>
  </si>
  <si>
    <t>kuikka</t>
  </si>
  <si>
    <t>Gavia arctica</t>
  </si>
  <si>
    <t>Storlom</t>
  </si>
  <si>
    <t>Black-throated Loon</t>
  </si>
  <si>
    <t>GAVPAC</t>
  </si>
  <si>
    <t>tundrakuikka</t>
  </si>
  <si>
    <t>Gavia pacifica</t>
  </si>
  <si>
    <t>Tundrakuikka</t>
  </si>
  <si>
    <t>Stillahavslom</t>
  </si>
  <si>
    <t xml:space="preserve">Pacific Loon  </t>
  </si>
  <si>
    <t>GAVIMM</t>
  </si>
  <si>
    <t>amerikanjääkuikka</t>
  </si>
  <si>
    <t>Gavia immer</t>
  </si>
  <si>
    <t>Svartnäbbad islom</t>
  </si>
  <si>
    <t>Great Northern Loon</t>
  </si>
  <si>
    <t>GAVADA</t>
  </si>
  <si>
    <t>jääkuikka</t>
  </si>
  <si>
    <t>Gavia adamsii</t>
  </si>
  <si>
    <t>Vitnäbbad islom</t>
  </si>
  <si>
    <t>Yellow-billed Loon</t>
  </si>
  <si>
    <t>GAVIMM/GAVADA</t>
  </si>
  <si>
    <t>amerikanjääkuikka / jääkuikka</t>
  </si>
  <si>
    <t>Gavia immer / Gavia adamsii</t>
  </si>
  <si>
    <t>svartnäbbad islom / vitnäbbad islom</t>
  </si>
  <si>
    <t>GAVSP</t>
  </si>
  <si>
    <t>kuikkalaji</t>
  </si>
  <si>
    <t>Gavia (släktet)</t>
  </si>
  <si>
    <t>Lahko Podicipediformes - Uikkulinnut</t>
  </si>
  <si>
    <t>Heimo Podicipedidae - Uikut</t>
  </si>
  <si>
    <t>TACRUF</t>
  </si>
  <si>
    <t>pikku-uikku</t>
  </si>
  <si>
    <t>Tachybaptus ruficollis</t>
  </si>
  <si>
    <t>Smådopping</t>
  </si>
  <si>
    <t>Little Grebe</t>
  </si>
  <si>
    <t>PODCRI</t>
  </si>
  <si>
    <t>silkkiuikku</t>
  </si>
  <si>
    <t>Podiceps cristatus</t>
  </si>
  <si>
    <t>Skäggdopping</t>
  </si>
  <si>
    <t>Great Crested Grebe</t>
  </si>
  <si>
    <t>PODGRI</t>
  </si>
  <si>
    <t>Podiceps grisegena</t>
  </si>
  <si>
    <t>Gråhakedopping</t>
  </si>
  <si>
    <t>Red-necked Grebe</t>
  </si>
  <si>
    <t>PODCRI/PODGRI</t>
  </si>
  <si>
    <t>silkkiuikku / härkälintu</t>
  </si>
  <si>
    <t>Podiceps cristatus / Podiceps grisegena</t>
  </si>
  <si>
    <t>skäggdopping / gråhakedopping</t>
  </si>
  <si>
    <t>PODAUR</t>
  </si>
  <si>
    <t>mustakurkku-uikku</t>
  </si>
  <si>
    <t>Podiceps auritus</t>
  </si>
  <si>
    <t>Svarthakedopping</t>
  </si>
  <si>
    <t>Horned Grebe</t>
  </si>
  <si>
    <t>PODNIG</t>
  </si>
  <si>
    <t>mustakaulauikku</t>
  </si>
  <si>
    <t>Podiceps nigricollis</t>
  </si>
  <si>
    <t>Svarthalsad dopping</t>
  </si>
  <si>
    <t>Black-necked Grebe</t>
  </si>
  <si>
    <t>PODAUR/PODNIG</t>
  </si>
  <si>
    <t>mustakurkku-uikku / mustakaulauikku</t>
  </si>
  <si>
    <t>Podiceps auritus / Podiceps nigricollis</t>
  </si>
  <si>
    <t>svarthakedopping / svarthalsad dopping</t>
  </si>
  <si>
    <t>PODSP</t>
  </si>
  <si>
    <t>uikkulaji</t>
  </si>
  <si>
    <t>Podiceps sp</t>
  </si>
  <si>
    <t>Podiceps (släktet)</t>
  </si>
  <si>
    <t>Lahko Procellariiformes - Ulappalinnut</t>
  </si>
  <si>
    <t>Heimo Procellariidae - Ulappaliitäjät</t>
  </si>
  <si>
    <t>FULGLA</t>
  </si>
  <si>
    <t>myrskylintu</t>
  </si>
  <si>
    <t>Fulmarus glacialis</t>
  </si>
  <si>
    <t>Myrskylintu</t>
  </si>
  <si>
    <t>Stormfågel</t>
  </si>
  <si>
    <t>Northern Fulmar</t>
  </si>
  <si>
    <t>PUFGRA</t>
  </si>
  <si>
    <t>isoliitäjä</t>
  </si>
  <si>
    <t>Puffinus gravis</t>
  </si>
  <si>
    <t>större lira</t>
  </si>
  <si>
    <t>PUFGRI</t>
  </si>
  <si>
    <t>nokiliitäjä</t>
  </si>
  <si>
    <t>Puffinus griseus</t>
  </si>
  <si>
    <t>Nokiliitäjä</t>
  </si>
  <si>
    <t>Grålira</t>
  </si>
  <si>
    <t>Sooty Shearwater</t>
  </si>
  <si>
    <t>PUFPUF</t>
  </si>
  <si>
    <t>pikkuliitäjä</t>
  </si>
  <si>
    <t>Puffinus puffinus</t>
  </si>
  <si>
    <t>Pikkuliitäjä</t>
  </si>
  <si>
    <t>Mindre lira</t>
  </si>
  <si>
    <t>Manx Shearwater</t>
  </si>
  <si>
    <t>PUFGRI/PUFPUF</t>
  </si>
  <si>
    <t>nokiliitäjä / pikkuliitäjä</t>
  </si>
  <si>
    <t>Puffinus griseus / Puffinus puffinus</t>
  </si>
  <si>
    <t>grålira / mindre lira</t>
  </si>
  <si>
    <t>PUFSP</t>
  </si>
  <si>
    <t>liitäjälaji</t>
  </si>
  <si>
    <t>Puffinus sp</t>
  </si>
  <si>
    <t>Puffinus (släktet)</t>
  </si>
  <si>
    <t>Heimo Hydrobatidae - Ulappakeijut</t>
  </si>
  <si>
    <t>HYDPEL</t>
  </si>
  <si>
    <t>merikeiju</t>
  </si>
  <si>
    <t>Hydrobates pelagicus</t>
  </si>
  <si>
    <t>Merikeiju</t>
  </si>
  <si>
    <t>Stormsvala</t>
  </si>
  <si>
    <t>European Storm Petrel</t>
  </si>
  <si>
    <t>OCELEU</t>
  </si>
  <si>
    <t>myrskykeiju</t>
  </si>
  <si>
    <t>Oceanodroma leucorhoa</t>
  </si>
  <si>
    <t>Myrskykeiju</t>
  </si>
  <si>
    <t>Klykstjärtad stormsvala</t>
  </si>
  <si>
    <t>Leach's Storm Petrel</t>
  </si>
  <si>
    <t>OCECAS</t>
  </si>
  <si>
    <t>madeirankeiju</t>
  </si>
  <si>
    <t>Oceanodroma castro</t>
  </si>
  <si>
    <t>Madeirankeiju</t>
  </si>
  <si>
    <t>Oceanlöpare</t>
  </si>
  <si>
    <t>Band-rumped Storm Petrel</t>
  </si>
  <si>
    <t>HYDPEL/OCELEU/OCECAS</t>
  </si>
  <si>
    <t>merikeiju / myrskykeiju / madeirankeiju</t>
  </si>
  <si>
    <t>Hydrobates pelagicus / Oceanodroma leucorhoa / Oceanodroma castro</t>
  </si>
  <si>
    <t>stormsvala / klykstjärtad stormsvala / oceanlöpare</t>
  </si>
  <si>
    <t>OCEMASP</t>
  </si>
  <si>
    <t>keijulaji</t>
  </si>
  <si>
    <t>Oceanodroma sp</t>
  </si>
  <si>
    <t>Oceanodroma (släktet)</t>
  </si>
  <si>
    <t>Lahko Pelecaniformes - Pelikaanilinnut</t>
  </si>
  <si>
    <t>Heimo Sulidae - Suulat</t>
  </si>
  <si>
    <t>SULLEU</t>
  </si>
  <si>
    <t>ruskosuula</t>
  </si>
  <si>
    <t>Sula leucogaster</t>
  </si>
  <si>
    <t>brunsula</t>
  </si>
  <si>
    <t>MORBAS</t>
  </si>
  <si>
    <t>suula</t>
  </si>
  <si>
    <t>Morus bassanus</t>
  </si>
  <si>
    <t>Suula</t>
  </si>
  <si>
    <t>Havssula</t>
  </si>
  <si>
    <t>Northern Gannet</t>
  </si>
  <si>
    <t>Heimo Phalacrocoracidae - Merimetsot</t>
  </si>
  <si>
    <t>PHACAR</t>
  </si>
  <si>
    <t>merimetso</t>
  </si>
  <si>
    <t>Phalacrocorax carbo</t>
  </si>
  <si>
    <t>Storskarv</t>
  </si>
  <si>
    <t>Great Cormorant</t>
  </si>
  <si>
    <t>PHACARCAR</t>
  </si>
  <si>
    <t>merimetso (alalaji carbo)</t>
  </si>
  <si>
    <t>Phalacrocorax carbo carbo</t>
  </si>
  <si>
    <t>storskarv (rasen carbo)</t>
  </si>
  <si>
    <t>PHACARSIN</t>
  </si>
  <si>
    <t>merimetso (alalaji sinensis)</t>
  </si>
  <si>
    <t>Phalacrocorax carbo sinensis</t>
  </si>
  <si>
    <t>storskarv (rasen sinensis)</t>
  </si>
  <si>
    <t>PHAARI</t>
  </si>
  <si>
    <t>karimetso</t>
  </si>
  <si>
    <t>Phalacrocorax aristotelis</t>
  </si>
  <si>
    <t>Karimetso</t>
  </si>
  <si>
    <t>Toppskarv</t>
  </si>
  <si>
    <t>European Shag</t>
  </si>
  <si>
    <t>PHAPYG</t>
  </si>
  <si>
    <t>pikkumerimetso</t>
  </si>
  <si>
    <t>Phalacrocorax pygmaeus</t>
  </si>
  <si>
    <t>dvärgskarv</t>
  </si>
  <si>
    <t>PHAAXSP</t>
  </si>
  <si>
    <t>merimetsolaji</t>
  </si>
  <si>
    <t>Phalacrocorax sp</t>
  </si>
  <si>
    <t>Phalacrocorax (släktet)</t>
  </si>
  <si>
    <t>ANS/BRA/PHA</t>
  </si>
  <si>
    <t>hanhi / merimetso</t>
  </si>
  <si>
    <t>Anserini / Phalacrocorax</t>
  </si>
  <si>
    <t>gås / skarv</t>
  </si>
  <si>
    <t>Heimo Pelecanidae - Pelikaanit</t>
  </si>
  <si>
    <t>PELONO</t>
  </si>
  <si>
    <t>pelikaani</t>
  </si>
  <si>
    <t>Pelecanus onocrotalus</t>
  </si>
  <si>
    <t>B</t>
  </si>
  <si>
    <t>Pelikaani</t>
  </si>
  <si>
    <t>Vit pelikan</t>
  </si>
  <si>
    <t>Great White Pelican</t>
  </si>
  <si>
    <t>PELECSP</t>
  </si>
  <si>
    <t>pelikaanilaji</t>
  </si>
  <si>
    <t>Pelecanus sp</t>
  </si>
  <si>
    <t>Pelecanus (släktet)</t>
  </si>
  <si>
    <t>Lahko Ciconiiformes - Haikaralinnut</t>
  </si>
  <si>
    <t>Heimo Ardeidae - Haikarat</t>
  </si>
  <si>
    <t>BOTSTE</t>
  </si>
  <si>
    <t>kaulushaikara</t>
  </si>
  <si>
    <t>Botaurus stellaris</t>
  </si>
  <si>
    <t>Rördrom</t>
  </si>
  <si>
    <t>Eurasian Bittern</t>
  </si>
  <si>
    <t>BOTSP</t>
  </si>
  <si>
    <t>kaulushaikaralaji</t>
  </si>
  <si>
    <t>Botaurus sp</t>
  </si>
  <si>
    <t>Botaurus (släktet)</t>
  </si>
  <si>
    <t>IXOMIN</t>
  </si>
  <si>
    <t>pikkuhaikara</t>
  </si>
  <si>
    <t>Ixobrychus minutus</t>
  </si>
  <si>
    <t>Pikkuhaikara</t>
  </si>
  <si>
    <t>Dvärgrördrom</t>
  </si>
  <si>
    <t>Little Bittern</t>
  </si>
  <si>
    <t>NYCNYC</t>
  </si>
  <si>
    <t>yöhaikara</t>
  </si>
  <si>
    <t>Nycticorax nycticorax</t>
  </si>
  <si>
    <t>Natthäger</t>
  </si>
  <si>
    <t>Black-crowned Night Heron</t>
  </si>
  <si>
    <t>ARDRAL</t>
  </si>
  <si>
    <t>rääkkähaikara</t>
  </si>
  <si>
    <t>Ardeola ralloides</t>
  </si>
  <si>
    <t>Rääkkähaikara</t>
  </si>
  <si>
    <t>Rallhäger</t>
  </si>
  <si>
    <t>Squacco Heron</t>
  </si>
  <si>
    <t>ARDGRA</t>
  </si>
  <si>
    <t>intianriisihaikara</t>
  </si>
  <si>
    <t>Ardeola grayii</t>
  </si>
  <si>
    <t>rishäger</t>
  </si>
  <si>
    <t>ARDBAC</t>
  </si>
  <si>
    <t>kiinanriisihaikara</t>
  </si>
  <si>
    <t>Ardeola bacchus</t>
  </si>
  <si>
    <t>bacchushäger</t>
  </si>
  <si>
    <t>ARDEOSP</t>
  </si>
  <si>
    <t>rääkkähaikaralaji</t>
  </si>
  <si>
    <t>Ardeola sp</t>
  </si>
  <si>
    <t>Ardeola (släktet)</t>
  </si>
  <si>
    <t>BUBIBI</t>
  </si>
  <si>
    <t>lehmähaikara</t>
  </si>
  <si>
    <t>Bubulcus ibis</t>
  </si>
  <si>
    <t>Lehmähaikara</t>
  </si>
  <si>
    <t>Kohäger</t>
  </si>
  <si>
    <t>Cattle Egret</t>
  </si>
  <si>
    <t>BUBIBIIBI</t>
  </si>
  <si>
    <t>lehmähaikara (alalaji ibis)</t>
  </si>
  <si>
    <t>Bubulcus ibis ibis</t>
  </si>
  <si>
    <t>kohäger (rasen ibis)</t>
  </si>
  <si>
    <t>BUBIBICOR</t>
  </si>
  <si>
    <t>lehmähaikara (alalaji coromandus)</t>
  </si>
  <si>
    <t>Bubulcus ibis coromandus</t>
  </si>
  <si>
    <t>orientkohäger</t>
  </si>
  <si>
    <t>EGRTRI</t>
  </si>
  <si>
    <t>karibianhaikara</t>
  </si>
  <si>
    <t>Egretta tricolor</t>
  </si>
  <si>
    <t>trefärgad häger</t>
  </si>
  <si>
    <t>EGRGAR</t>
  </si>
  <si>
    <t>silkkihaikara</t>
  </si>
  <si>
    <t>Egretta garzetta</t>
  </si>
  <si>
    <t>Silkkihaikara</t>
  </si>
  <si>
    <t>Silkeshäger</t>
  </si>
  <si>
    <t>Little Egret</t>
  </si>
  <si>
    <t>EGRALB</t>
  </si>
  <si>
    <t>jalohaikara</t>
  </si>
  <si>
    <t>Egretta alba</t>
  </si>
  <si>
    <t>Jalohaikara</t>
  </si>
  <si>
    <t>Ägretthäger</t>
  </si>
  <si>
    <t>Great Egret</t>
  </si>
  <si>
    <t>EGRSP</t>
  </si>
  <si>
    <t>haikaralaji (egretta)</t>
  </si>
  <si>
    <t>Egretta sp</t>
  </si>
  <si>
    <t>haikaralaji (Egretta)</t>
  </si>
  <si>
    <t>Egretta (släktet)</t>
  </si>
  <si>
    <t>ARDCIN</t>
  </si>
  <si>
    <t>harmaahaikara</t>
  </si>
  <si>
    <t>Ardea cinerea</t>
  </si>
  <si>
    <t>Gråhäger</t>
  </si>
  <si>
    <t>Grey Heron</t>
  </si>
  <si>
    <t>ARDPUR</t>
  </si>
  <si>
    <t>ruskohaikara</t>
  </si>
  <si>
    <t>Ardea purpurea</t>
  </si>
  <si>
    <t>Ruskohaikara</t>
  </si>
  <si>
    <t>Purpurhäger</t>
  </si>
  <si>
    <t>Purple Heron</t>
  </si>
  <si>
    <t>ARDSP</t>
  </si>
  <si>
    <t>harmaahaikaralaji</t>
  </si>
  <si>
    <t>Ardea sp</t>
  </si>
  <si>
    <t>Ardea (släktet)</t>
  </si>
  <si>
    <t>ARD/BUB/EGR/ARDCIN</t>
  </si>
  <si>
    <t>valkoinen haikara</t>
  </si>
  <si>
    <t>Ardeola sp / Bubulcus ibis / Egretta sp / Ardea cinerea albino</t>
  </si>
  <si>
    <t>Ardeola (släktet) / kohäger / Egretta (släktet) / gråhäger (albino)</t>
  </si>
  <si>
    <t>Heimo Ciconiidae - Kattohaikarat</t>
  </si>
  <si>
    <t>CICNIG</t>
  </si>
  <si>
    <t>mustahaikara</t>
  </si>
  <si>
    <t>Ciconia nigra</t>
  </si>
  <si>
    <t>Mustahaikara</t>
  </si>
  <si>
    <t>Svart stork</t>
  </si>
  <si>
    <t>Black Stork</t>
  </si>
  <si>
    <t>CICABD</t>
  </si>
  <si>
    <t>savannihaikara</t>
  </si>
  <si>
    <t>Ciconia abdimii</t>
  </si>
  <si>
    <t>abdimstork</t>
  </si>
  <si>
    <t>CICCIC</t>
  </si>
  <si>
    <t>kattohaikara</t>
  </si>
  <si>
    <t>Ciconia ciconia</t>
  </si>
  <si>
    <t>Vit stork</t>
  </si>
  <si>
    <t>White Stork</t>
  </si>
  <si>
    <t>CICCIC/GRUGRU</t>
  </si>
  <si>
    <t>kattohaikara / kurki</t>
  </si>
  <si>
    <t>Ciconia ciconia / Grus grus</t>
  </si>
  <si>
    <t>vit stork / trana</t>
  </si>
  <si>
    <t>CICSP</t>
  </si>
  <si>
    <t>kattohaikaralaji</t>
  </si>
  <si>
    <t>Ciconia sp</t>
  </si>
  <si>
    <t>Ciconia (släktet)</t>
  </si>
  <si>
    <t>Heimo Threskiornithidae - Iibikset</t>
  </si>
  <si>
    <t>PLEFAL</t>
  </si>
  <si>
    <t>pronssi-iibis</t>
  </si>
  <si>
    <t>Plegadis falcinellus</t>
  </si>
  <si>
    <t>Pronssi-iibis</t>
  </si>
  <si>
    <t>Bronsibis</t>
  </si>
  <si>
    <t>Glossy Ibis</t>
  </si>
  <si>
    <t>PLALEU</t>
  </si>
  <si>
    <t>kapustahaikara</t>
  </si>
  <si>
    <t>Platalea leucorodia</t>
  </si>
  <si>
    <t>Kapustahaikara</t>
  </si>
  <si>
    <t>Skedstork</t>
  </si>
  <si>
    <t>Eurasian Spoonbill</t>
  </si>
  <si>
    <t>PHOROS</t>
  </si>
  <si>
    <t>flamingo</t>
  </si>
  <si>
    <t>Phoenicopterus roseus</t>
  </si>
  <si>
    <t>större flamingo</t>
  </si>
  <si>
    <t>PHOCHI</t>
  </si>
  <si>
    <t>chilenflamingo</t>
  </si>
  <si>
    <t>Phoenicopterus chilensis</t>
  </si>
  <si>
    <t>chileflamingo</t>
  </si>
  <si>
    <t>PHOMIN</t>
  </si>
  <si>
    <t>pikkuflamingo</t>
  </si>
  <si>
    <t>Phoenicopterus minor</t>
  </si>
  <si>
    <t>mindre flamingo</t>
  </si>
  <si>
    <t>PHOUSSP</t>
  </si>
  <si>
    <t>flamingolaji</t>
  </si>
  <si>
    <t>Phoenicopterus sp</t>
  </si>
  <si>
    <t>Phoenicopterus (släktet)</t>
  </si>
  <si>
    <t>Lahko Accipitriformes - Päiväpetolinnut</t>
  </si>
  <si>
    <t>Heimo Accipitridae - Haukat</t>
  </si>
  <si>
    <t>PERAPI</t>
  </si>
  <si>
    <t>Pernis apivorus</t>
  </si>
  <si>
    <t>Bivråk</t>
  </si>
  <si>
    <t>European Honey Buzzard</t>
  </si>
  <si>
    <t>PERNISP</t>
  </si>
  <si>
    <t>mehiläishaukkalaji</t>
  </si>
  <si>
    <t>Pernis sp</t>
  </si>
  <si>
    <t>Pernis (släktet)</t>
  </si>
  <si>
    <t>MILMIG</t>
  </si>
  <si>
    <t>haarahaukka</t>
  </si>
  <si>
    <t>Milvus migrans</t>
  </si>
  <si>
    <t>Brun glada</t>
  </si>
  <si>
    <t>Black Kite</t>
  </si>
  <si>
    <t>MILMIGXMILMIL</t>
  </si>
  <si>
    <t>risteymä haarahaukka x isohaarahaukka</t>
  </si>
  <si>
    <t>Milvus migrans X Milvus milvus</t>
  </si>
  <si>
    <t>risteymä haarahaukka X isohaarahaukka</t>
  </si>
  <si>
    <t>brun glada X röd glada</t>
  </si>
  <si>
    <t>MILMIL</t>
  </si>
  <si>
    <t>isohaarahaukka</t>
  </si>
  <si>
    <t>Milvus milvus</t>
  </si>
  <si>
    <t>Isohaarahaukka</t>
  </si>
  <si>
    <t>Röd glada</t>
  </si>
  <si>
    <t>Red Kite</t>
  </si>
  <si>
    <t>MILSP</t>
  </si>
  <si>
    <t>haarahaukkalaji</t>
  </si>
  <si>
    <t>Milvus sp</t>
  </si>
  <si>
    <t>Milvus (släktet)</t>
  </si>
  <si>
    <t>HALLEU</t>
  </si>
  <si>
    <t>aromerikotka</t>
  </si>
  <si>
    <t>Haliaeetus leucoryphus</t>
  </si>
  <si>
    <t>Aromerikotka</t>
  </si>
  <si>
    <t>Bandhavsörn</t>
  </si>
  <si>
    <t>Pallas's Fish Eagle</t>
  </si>
  <si>
    <t>HALALB</t>
  </si>
  <si>
    <t>merikotka</t>
  </si>
  <si>
    <t>Haliaeetus albicilla</t>
  </si>
  <si>
    <t>Havsörn</t>
  </si>
  <si>
    <t>White-tailed Eagle</t>
  </si>
  <si>
    <t>HALPEL</t>
  </si>
  <si>
    <t>kuningasmerikotka</t>
  </si>
  <si>
    <t>Haliaeetus pelagicus</t>
  </si>
  <si>
    <t>jättehavsörn</t>
  </si>
  <si>
    <t>NEOPER</t>
  </si>
  <si>
    <t>pikkukorppikotka</t>
  </si>
  <si>
    <t>Neophron percnopterus</t>
  </si>
  <si>
    <t>Pikkukorppikotka</t>
  </si>
  <si>
    <t>Smutsgam</t>
  </si>
  <si>
    <t>Egyptian Vulture</t>
  </si>
  <si>
    <t>GYPFUL</t>
  </si>
  <si>
    <t>hanhikorppikotka</t>
  </si>
  <si>
    <t>Gyps fulvus</t>
  </si>
  <si>
    <t>Hanhikorppikotka</t>
  </si>
  <si>
    <t>Gåsgam</t>
  </si>
  <si>
    <t>Griffon Vulture</t>
  </si>
  <si>
    <t>GYPSP</t>
  </si>
  <si>
    <t>korppikotkalaji</t>
  </si>
  <si>
    <t>Gyps sp</t>
  </si>
  <si>
    <t>Gyps (släktet)</t>
  </si>
  <si>
    <t>AEGMON</t>
  </si>
  <si>
    <t>munkkikorppikotka</t>
  </si>
  <si>
    <t>Aegypius monachus</t>
  </si>
  <si>
    <t>Munkkikorppikotka</t>
  </si>
  <si>
    <t>Grågam</t>
  </si>
  <si>
    <t>Cinereous Vulture</t>
  </si>
  <si>
    <t>CIRGAL</t>
  </si>
  <si>
    <t>käärmekotka</t>
  </si>
  <si>
    <t>Circaetus gallicus</t>
  </si>
  <si>
    <t>Käärmekotka</t>
  </si>
  <si>
    <t>Ormörn</t>
  </si>
  <si>
    <t>Short-toed Snake Eagle</t>
  </si>
  <si>
    <t>CIRAER</t>
  </si>
  <si>
    <t>ruskosuohaukka</t>
  </si>
  <si>
    <t>Circus aeruginosus</t>
  </si>
  <si>
    <t>Brun kärrhök</t>
  </si>
  <si>
    <t>Western Marsh Harrier</t>
  </si>
  <si>
    <t>CIRCYA</t>
  </si>
  <si>
    <t>sinisuohaukka</t>
  </si>
  <si>
    <t>Circus cyaneus</t>
  </si>
  <si>
    <t>Blå kärrhök</t>
  </si>
  <si>
    <t>Northern Harrier</t>
  </si>
  <si>
    <t>CIRCYAXCIRMAC</t>
  </si>
  <si>
    <t>risteymä sinisuohaukka x arosuohaukka</t>
  </si>
  <si>
    <t>Circus cyaneus X Circus macrourus</t>
  </si>
  <si>
    <t>risteymä sinisuohaukka X arosuohaukka</t>
  </si>
  <si>
    <t>blå kärrhök X stäpphök</t>
  </si>
  <si>
    <t>CIRMAC</t>
  </si>
  <si>
    <t>Circus macrourus</t>
  </si>
  <si>
    <t>Stäpphök</t>
  </si>
  <si>
    <t>Pallid Harrier</t>
  </si>
  <si>
    <t>CIRMACXCIRPYG</t>
  </si>
  <si>
    <t>risteymä arosuohaukka x niittysuohaukka</t>
  </si>
  <si>
    <t>Circus macrourus X Circus pygargus</t>
  </si>
  <si>
    <t>risteymä arosuohaukka X niittysuohaukka</t>
  </si>
  <si>
    <t>stäpphök X ängshök</t>
  </si>
  <si>
    <t>CIRPYG</t>
  </si>
  <si>
    <t>Circus pygargus</t>
  </si>
  <si>
    <t>Ängshök</t>
  </si>
  <si>
    <t>Montagu's Harrier</t>
  </si>
  <si>
    <t>CIRMAC/CIRPYG</t>
  </si>
  <si>
    <t>arosuohaukka / niittysuohaukka</t>
  </si>
  <si>
    <t>Circus macrourus / Circus pygargus</t>
  </si>
  <si>
    <t>stäpphök / ängshök</t>
  </si>
  <si>
    <t>CIRCYA/CIRMAC/CIRPYG</t>
  </si>
  <si>
    <t>sinisuohaukka / arosuohaukka / niittysuohaukka</t>
  </si>
  <si>
    <t>Circus cyaneus / Circus macrourus / Circus pygargus</t>
  </si>
  <si>
    <t>blå kärrhök / stäpphök / ängshök</t>
  </si>
  <si>
    <t>CIRSP</t>
  </si>
  <si>
    <t>suohaukkalaji</t>
  </si>
  <si>
    <t>Circus sp</t>
  </si>
  <si>
    <t>Circus (släktet)</t>
  </si>
  <si>
    <t>ACCGEN</t>
  </si>
  <si>
    <t>Accipiter gentilis</t>
  </si>
  <si>
    <t>Duvhök</t>
  </si>
  <si>
    <t>Northern Goshawk</t>
  </si>
  <si>
    <t>ACCGENGEN</t>
  </si>
  <si>
    <t>kanahaukka (alalaji gentilis)</t>
  </si>
  <si>
    <t>Accipiter gentilis gentilis</t>
  </si>
  <si>
    <t>duvhök (rasen gentilis)</t>
  </si>
  <si>
    <t>ACCGENBUT</t>
  </si>
  <si>
    <t>kanahaukka (alalaji buteoides)</t>
  </si>
  <si>
    <t>Accipiter gentilis buteoides</t>
  </si>
  <si>
    <t>duvhök (rasen buteoides)</t>
  </si>
  <si>
    <t>ACCNIS</t>
  </si>
  <si>
    <t>Accipiter nisus</t>
  </si>
  <si>
    <t>Sparvhök</t>
  </si>
  <si>
    <t>Eurasian Sparrowhawk</t>
  </si>
  <si>
    <t>ACCSP</t>
  </si>
  <si>
    <t>varpushaukkalaji</t>
  </si>
  <si>
    <t>Accipiter (släktet)</t>
  </si>
  <si>
    <t>BUTBUT</t>
  </si>
  <si>
    <t>Buteo buteo</t>
  </si>
  <si>
    <t>Ormvråk</t>
  </si>
  <si>
    <t>Common Buzzard</t>
  </si>
  <si>
    <t>BUTBUTBUT</t>
  </si>
  <si>
    <t>lännenhiirihaukka</t>
  </si>
  <si>
    <t>Buteo buteo buteo</t>
  </si>
  <si>
    <t>ormvråk (rasen buteo)</t>
  </si>
  <si>
    <t>BUTBUTVUL</t>
  </si>
  <si>
    <t>idänhiirihaukka</t>
  </si>
  <si>
    <t>Buteo buteo vulpinus</t>
  </si>
  <si>
    <t>ormvråk (rasen vulpinus)</t>
  </si>
  <si>
    <t>BUTRUF</t>
  </si>
  <si>
    <t>arohiirihaukka</t>
  </si>
  <si>
    <t>Buteo rufinus</t>
  </si>
  <si>
    <t>Arohiirihaukka</t>
  </si>
  <si>
    <t>Örnvråk</t>
  </si>
  <si>
    <t>Long-legged Buzzard</t>
  </si>
  <si>
    <t>BUTLAG</t>
  </si>
  <si>
    <t>Buteo lagopus</t>
  </si>
  <si>
    <t>Fjällvråk</t>
  </si>
  <si>
    <t>Rough-legged Buzzard</t>
  </si>
  <si>
    <t>BUTSP</t>
  </si>
  <si>
    <t>hiirihaukkalaji</t>
  </si>
  <si>
    <t>PER/BUT</t>
  </si>
  <si>
    <t>mehiläishaukka / hiirihaukkalaji</t>
  </si>
  <si>
    <t>Pernis / Buteo</t>
  </si>
  <si>
    <t>ob. vråk</t>
  </si>
  <si>
    <t>AQUCLA</t>
  </si>
  <si>
    <t>Aquila clanga</t>
  </si>
  <si>
    <t>Större skrikörn</t>
  </si>
  <si>
    <t>Greater Spotted Eagle</t>
  </si>
  <si>
    <t>AQUCLA X AQUPOM</t>
  </si>
  <si>
    <t>risteymä kiljukotka x pikkukiljukotka</t>
  </si>
  <si>
    <t>Aquila clanga x Aquila pomarina</t>
  </si>
  <si>
    <t>större skrikörn x mindre skrikörn</t>
  </si>
  <si>
    <t>AQUPOM</t>
  </si>
  <si>
    <t>pikkukiljukotka</t>
  </si>
  <si>
    <t>Aquila pomarina</t>
  </si>
  <si>
    <t>Pikkukiljukotka</t>
  </si>
  <si>
    <t>Mindre skrikörn</t>
  </si>
  <si>
    <t>Lesser Spotted Eagle</t>
  </si>
  <si>
    <t>AQUCLA/AQUPOM</t>
  </si>
  <si>
    <t>kiljukotka / pikkukiljukotka</t>
  </si>
  <si>
    <t>Aquila clanga / Aquila pomarina</t>
  </si>
  <si>
    <t>större skrikörn / mindre skrikörn</t>
  </si>
  <si>
    <t>AQUPEN</t>
  </si>
  <si>
    <t>pikkukotka</t>
  </si>
  <si>
    <t>Aquila pennata</t>
  </si>
  <si>
    <t>Dvärgörn</t>
  </si>
  <si>
    <t>Booted Eagle</t>
  </si>
  <si>
    <t>AQUCHR</t>
  </si>
  <si>
    <t>Aquila chrysaetos</t>
  </si>
  <si>
    <t>Maakotka</t>
  </si>
  <si>
    <t>Kungsörn</t>
  </si>
  <si>
    <t>Golden Eagle</t>
  </si>
  <si>
    <t>AQUNIP</t>
  </si>
  <si>
    <t>arokotka</t>
  </si>
  <si>
    <t>Aquila nipalensis</t>
  </si>
  <si>
    <t>Stäppörn</t>
  </si>
  <si>
    <t>Steppe Eagle</t>
  </si>
  <si>
    <t>AQUCLA/AQUPOM/AQUNIP</t>
  </si>
  <si>
    <t>kiljukotka / pikkukiljukotka / arokotka</t>
  </si>
  <si>
    <t>Aquila clanga / Aquila pomarina / Aquila nipalensis</t>
  </si>
  <si>
    <t>större skrikörn / mindre skrikörn / stäppörn</t>
  </si>
  <si>
    <t>AQUHEL</t>
  </si>
  <si>
    <t>keisarikotka</t>
  </si>
  <si>
    <t>Aquila heliaca</t>
  </si>
  <si>
    <t>Kejsarörn</t>
  </si>
  <si>
    <t>Eastern Imperial Eagle</t>
  </si>
  <si>
    <t>AQUNIP/AQUHEL</t>
  </si>
  <si>
    <t>arokotka / keisarikotka</t>
  </si>
  <si>
    <t>Aquila nipalensis / Aquila heliaca</t>
  </si>
  <si>
    <t>stäppörn / kejsarörn</t>
  </si>
  <si>
    <t>AQUCLA/AQUPOM/AQUNIP/AQUHEL</t>
  </si>
  <si>
    <t>kiljukotka / pikkukiljukotka / arokotka / keisarikotka</t>
  </si>
  <si>
    <t>Aquila clanga / Aquila pomarina / Aquila nipalensis / Aquila heliaca</t>
  </si>
  <si>
    <t>större skrikörn / mindre skrikörn / stäppörn / kejsarörn</t>
  </si>
  <si>
    <t>AQUSP</t>
  </si>
  <si>
    <t>kotkalaji (aquila)</t>
  </si>
  <si>
    <t>kotkalaji (Aquila)</t>
  </si>
  <si>
    <t>Aquila (släktet)</t>
  </si>
  <si>
    <t>HAL/AQU</t>
  </si>
  <si>
    <t>kotkalaji</t>
  </si>
  <si>
    <t>Haliaetus / Aquila</t>
  </si>
  <si>
    <t>ob. örn</t>
  </si>
  <si>
    <t>Heimo Pandionidae - Sääkset</t>
  </si>
  <si>
    <t>PANHAL</t>
  </si>
  <si>
    <t>sääksi</t>
  </si>
  <si>
    <t>Pandion haliaetus</t>
  </si>
  <si>
    <t>Sääksi</t>
  </si>
  <si>
    <t>Fiskgjuse</t>
  </si>
  <si>
    <t>Osprey</t>
  </si>
  <si>
    <t>Lahko Falconiformes - Jalohaukkalinnut</t>
  </si>
  <si>
    <t>Heimo Falconidae - Jalohaukat</t>
  </si>
  <si>
    <t>FALNAU</t>
  </si>
  <si>
    <t>pikkutuulihaukka</t>
  </si>
  <si>
    <t>Falco naumanni</t>
  </si>
  <si>
    <t>Pikkutuulihaukka</t>
  </si>
  <si>
    <t>Rödfalk</t>
  </si>
  <si>
    <t>Lesser Kestrel</t>
  </si>
  <si>
    <t>FALTIN</t>
  </si>
  <si>
    <t>tuulihaukka</t>
  </si>
  <si>
    <t>Falco tinnunculus</t>
  </si>
  <si>
    <t>Tornfalk</t>
  </si>
  <si>
    <t>Common Kestrel</t>
  </si>
  <si>
    <t>FALNAU/FALTIN</t>
  </si>
  <si>
    <t>pikkutuulihaukka / tuulihaukka</t>
  </si>
  <si>
    <t>Falco naumanni / Falco tinnunculus</t>
  </si>
  <si>
    <t>rödfalk / tornfalk</t>
  </si>
  <si>
    <t>FALVES</t>
  </si>
  <si>
    <t>punajalkahaukka</t>
  </si>
  <si>
    <t>Falco vespertinus</t>
  </si>
  <si>
    <t>Aftonfalk</t>
  </si>
  <si>
    <t>Red-footed Falcon</t>
  </si>
  <si>
    <t>FALCOL</t>
  </si>
  <si>
    <t>Falco columbarius</t>
  </si>
  <si>
    <t>Stenfalk</t>
  </si>
  <si>
    <t>Merlin</t>
  </si>
  <si>
    <t>FALSUB</t>
  </si>
  <si>
    <t>Falco subbuteo</t>
  </si>
  <si>
    <t>Lärkfalk</t>
  </si>
  <si>
    <t>Eurasian Hobby</t>
  </si>
  <si>
    <t>FALVES/FALSUB</t>
  </si>
  <si>
    <t>punajalkahaukka / nuolihaukka</t>
  </si>
  <si>
    <t>Falco vespertinus / Falco subbuteo</t>
  </si>
  <si>
    <t>aftonfalk / lärkfalk</t>
  </si>
  <si>
    <t>FALELE</t>
  </si>
  <si>
    <t>välimerenhaukka</t>
  </si>
  <si>
    <t>Falco eleonorae</t>
  </si>
  <si>
    <t>Välimerenhaukka</t>
  </si>
  <si>
    <t>Eleonorafalk</t>
  </si>
  <si>
    <t>Eleonora's Falcon</t>
  </si>
  <si>
    <t>FALCHE</t>
  </si>
  <si>
    <t>aavikkohaukka</t>
  </si>
  <si>
    <t>Falco cherrug</t>
  </si>
  <si>
    <t>Aavikkohaukka</t>
  </si>
  <si>
    <t>Tatarfalk</t>
  </si>
  <si>
    <t>Saker Falcon</t>
  </si>
  <si>
    <t>FALCHE-TARHA</t>
  </si>
  <si>
    <t>aavikkohaukka (tarha)</t>
  </si>
  <si>
    <t>Falco cherrug (tarha)</t>
  </si>
  <si>
    <t>tatarfalk (utplanterad)</t>
  </si>
  <si>
    <t>FALRUS</t>
  </si>
  <si>
    <t>tunturihaukka</t>
  </si>
  <si>
    <t>Falco rusticolus</t>
  </si>
  <si>
    <t>Tunturihaukka</t>
  </si>
  <si>
    <t>Jaktfalk</t>
  </si>
  <si>
    <t>Gyrfalcon</t>
  </si>
  <si>
    <t>FALPER</t>
  </si>
  <si>
    <t>Falco peregrinus</t>
  </si>
  <si>
    <t>Pilgrimsfalk</t>
  </si>
  <si>
    <t>Peregrine Falcon</t>
  </si>
  <si>
    <t>FALPERPER</t>
  </si>
  <si>
    <t>muuttohaukka (alalaji peregrinus)</t>
  </si>
  <si>
    <t>Falco peregrinus peregrinus</t>
  </si>
  <si>
    <t>pilgrimsfalk (rasen peregrinus)</t>
  </si>
  <si>
    <t>FALPERCAL</t>
  </si>
  <si>
    <t>muuttohaukka (alalaji calidus)</t>
  </si>
  <si>
    <t>Falco peregrinus calidus</t>
  </si>
  <si>
    <t>pilgrimsfalk (rasen calidus)</t>
  </si>
  <si>
    <t>FALSP</t>
  </si>
  <si>
    <t>jalohaukkalaji</t>
  </si>
  <si>
    <t>Falco (släktet)</t>
  </si>
  <si>
    <t>IFAL</t>
  </si>
  <si>
    <t>iso jalohaukka</t>
  </si>
  <si>
    <t>magnus Falco</t>
  </si>
  <si>
    <t>stor falk</t>
  </si>
  <si>
    <t>pieni jalohaukka</t>
  </si>
  <si>
    <t>parvus Falco</t>
  </si>
  <si>
    <t>liten falk</t>
  </si>
  <si>
    <t>iso päiväpetolintu</t>
  </si>
  <si>
    <t>magnus Accipitriformes</t>
  </si>
  <si>
    <t>stor dagrovfågel</t>
  </si>
  <si>
    <t>PP</t>
  </si>
  <si>
    <t>pieni päiväpetolintu</t>
  </si>
  <si>
    <t>parvus Accipitriformes</t>
  </si>
  <si>
    <t>liten dagrovfågel</t>
  </si>
  <si>
    <t>P</t>
  </si>
  <si>
    <t>päiväpetolintu</t>
  </si>
  <si>
    <t>Accipitriformes sp</t>
  </si>
  <si>
    <t>dagrovfågel</t>
  </si>
  <si>
    <t>Lahko Gruiformes - Kurkilinnut</t>
  </si>
  <si>
    <t>Heimo Rallidae - Rantakanat</t>
  </si>
  <si>
    <t>RALAQU</t>
  </si>
  <si>
    <t>Rallus aquaticus</t>
  </si>
  <si>
    <t>Vattenrall</t>
  </si>
  <si>
    <t>Water Rail</t>
  </si>
  <si>
    <t>PORPOR</t>
  </si>
  <si>
    <t>Porzana porzana</t>
  </si>
  <si>
    <t>Småfläckig sumphöna</t>
  </si>
  <si>
    <t>Spotted Crake</t>
  </si>
  <si>
    <t>PORCAR</t>
  </si>
  <si>
    <t>amerikanhuitti</t>
  </si>
  <si>
    <t>Porzana carolina</t>
  </si>
  <si>
    <t>karolinasumphöna</t>
  </si>
  <si>
    <t>PORPAR</t>
  </si>
  <si>
    <t>pikkuhuitti</t>
  </si>
  <si>
    <t>Porzana parva</t>
  </si>
  <si>
    <t>Pikkuhuitti</t>
  </si>
  <si>
    <t>Mindre sumphöna</t>
  </si>
  <si>
    <t>Little Crake</t>
  </si>
  <si>
    <t>PORPUS</t>
  </si>
  <si>
    <t>kääpiöhuitti</t>
  </si>
  <si>
    <t>Porzana pusilla</t>
  </si>
  <si>
    <t>Kääpiöhuitti</t>
  </si>
  <si>
    <t>Dvärgsumphöna</t>
  </si>
  <si>
    <t>Baillon's Crake</t>
  </si>
  <si>
    <t>PORPAR/PORPUS</t>
  </si>
  <si>
    <t>pikkuhuitti / kääpiöhuitti</t>
  </si>
  <si>
    <t>Porzana parva / Porzana pusilla</t>
  </si>
  <si>
    <t>mindre sumphöna / dvärgsumphöna</t>
  </si>
  <si>
    <t>PORSP</t>
  </si>
  <si>
    <t>huittilaji</t>
  </si>
  <si>
    <t>Porzana sp</t>
  </si>
  <si>
    <t>Porzana (släktet)</t>
  </si>
  <si>
    <t>RAL/POR</t>
  </si>
  <si>
    <t>luhtakana / huittilaji</t>
  </si>
  <si>
    <t>Rallus / Porzana</t>
  </si>
  <si>
    <t>vattenrall / sumphöna</t>
  </si>
  <si>
    <t>CRECRE</t>
  </si>
  <si>
    <t>Crex crex</t>
  </si>
  <si>
    <t>Kornknarr</t>
  </si>
  <si>
    <t>Corn Crake</t>
  </si>
  <si>
    <t>GALCHL</t>
  </si>
  <si>
    <t>liejukana</t>
  </si>
  <si>
    <t>Gallinula chloropus</t>
  </si>
  <si>
    <t>Rörhöna</t>
  </si>
  <si>
    <t>Common Moorhen</t>
  </si>
  <si>
    <t>PORALL</t>
  </si>
  <si>
    <t>kurnuliejukana</t>
  </si>
  <si>
    <t>Porphyrio alleni</t>
  </si>
  <si>
    <t>Kurnuliejukana</t>
  </si>
  <si>
    <t>Mindre sultanhöna</t>
  </si>
  <si>
    <t>Allen's Gallinule</t>
  </si>
  <si>
    <t>PORPHSP</t>
  </si>
  <si>
    <t>sulttaanikanalaji</t>
  </si>
  <si>
    <t>Porphyrio sp</t>
  </si>
  <si>
    <t>Porphyrio (släktet)</t>
  </si>
  <si>
    <t>FULATR</t>
  </si>
  <si>
    <t>nokikana</t>
  </si>
  <si>
    <t>Fulica atra</t>
  </si>
  <si>
    <t>Sothöna</t>
  </si>
  <si>
    <t>Eurasian Coot</t>
  </si>
  <si>
    <t>GALCHL/FULATR</t>
  </si>
  <si>
    <t>liejukana / nokikana</t>
  </si>
  <si>
    <t>Gallinula chloropus / Fulica atra</t>
  </si>
  <si>
    <t>rörhöna / sothöna</t>
  </si>
  <si>
    <t>FULSP</t>
  </si>
  <si>
    <t>nokikanalaji</t>
  </si>
  <si>
    <t>Fulica sp</t>
  </si>
  <si>
    <t>Fulica (släktet)</t>
  </si>
  <si>
    <t>Heimo Gruidae - Kurjet</t>
  </si>
  <si>
    <t>GRUGRU</t>
  </si>
  <si>
    <t>kurki</t>
  </si>
  <si>
    <t>Grus grus</t>
  </si>
  <si>
    <t>Trana</t>
  </si>
  <si>
    <t>Common Crane</t>
  </si>
  <si>
    <t>GRUCAN</t>
  </si>
  <si>
    <t>hietakurki</t>
  </si>
  <si>
    <t>Grus canadensis</t>
  </si>
  <si>
    <t>Hietakurki</t>
  </si>
  <si>
    <t>Prärietrana</t>
  </si>
  <si>
    <t xml:space="preserve">Sandhill Crane  </t>
  </si>
  <si>
    <t>GRUVIR</t>
  </si>
  <si>
    <t>neitokurki</t>
  </si>
  <si>
    <t>Grus virgo</t>
  </si>
  <si>
    <t>Neitokurki</t>
  </si>
  <si>
    <t>Jungfrutrana</t>
  </si>
  <si>
    <t>Demoiselle Crane</t>
  </si>
  <si>
    <t>Heimo Otidae - Trapit</t>
  </si>
  <si>
    <t>TETRAX</t>
  </si>
  <si>
    <t>pikkutrappi</t>
  </si>
  <si>
    <t>Tetrax tetrax</t>
  </si>
  <si>
    <t>Pikkutrappi</t>
  </si>
  <si>
    <t>Småtrapp</t>
  </si>
  <si>
    <t>Little Bustard</t>
  </si>
  <si>
    <t>CHLMAC</t>
  </si>
  <si>
    <t>idänkaulustrappi</t>
  </si>
  <si>
    <t>Chlamydotis macqueenii</t>
  </si>
  <si>
    <t>Idänkaulustrappi</t>
  </si>
  <si>
    <t>Kragtrapp</t>
  </si>
  <si>
    <t>Macqueen's Bustard</t>
  </si>
  <si>
    <t>OTITAR</t>
  </si>
  <si>
    <t>isotrappi</t>
  </si>
  <si>
    <t>Otis tarda</t>
  </si>
  <si>
    <t>Isotrappi</t>
  </si>
  <si>
    <t>Stortrapp</t>
  </si>
  <si>
    <t>Great Bustard</t>
  </si>
  <si>
    <t>Lahko Charadriiformes - Rantalinnut</t>
  </si>
  <si>
    <t>Heimo Burhinidae - Paksujalat</t>
  </si>
  <si>
    <t>BUROED</t>
  </si>
  <si>
    <t>paksujalka</t>
  </si>
  <si>
    <t>Burhinus oedicnemus</t>
  </si>
  <si>
    <t>Paksujalka</t>
  </si>
  <si>
    <t>Tjockfot</t>
  </si>
  <si>
    <t>Eurasian Stone-curlew</t>
  </si>
  <si>
    <t>Heimo Recurvirostridae - Avosetit</t>
  </si>
  <si>
    <t>HIMHIM</t>
  </si>
  <si>
    <t>pitkäjalka</t>
  </si>
  <si>
    <t>Himantopus himantopus</t>
  </si>
  <si>
    <t>Pitkäjalka</t>
  </si>
  <si>
    <t>Styltlöpare</t>
  </si>
  <si>
    <t>Black-winged Stilt</t>
  </si>
  <si>
    <t>RECAVO</t>
  </si>
  <si>
    <t>avosetti</t>
  </si>
  <si>
    <t>Recurvirostra avosetta</t>
  </si>
  <si>
    <t>Skärfläcka</t>
  </si>
  <si>
    <t>Pied Avocet</t>
  </si>
  <si>
    <t>Heimo Haematopodidae - Meriharakat</t>
  </si>
  <si>
    <t>HAEOST</t>
  </si>
  <si>
    <t>meriharakka</t>
  </si>
  <si>
    <t>Haematopus ostralegus</t>
  </si>
  <si>
    <t>Strandskata</t>
  </si>
  <si>
    <t>Eurasian Oystercatcher</t>
  </si>
  <si>
    <t>Heimo Charadriidae - Kurmitsat</t>
  </si>
  <si>
    <t>PLUFUL</t>
  </si>
  <si>
    <t>siperiankurmitsa</t>
  </si>
  <si>
    <t>Pluvialis fulva</t>
  </si>
  <si>
    <t>Siperiankurmitsa</t>
  </si>
  <si>
    <t>Sibirisk tundrapipare</t>
  </si>
  <si>
    <t>Pacific Golden Plover</t>
  </si>
  <si>
    <t>PLUDOM</t>
  </si>
  <si>
    <t>amerikankurmitsa</t>
  </si>
  <si>
    <t>Pluvialis dominica</t>
  </si>
  <si>
    <t>Amerikankurmitsa</t>
  </si>
  <si>
    <t>Amerikansk tundrapipare</t>
  </si>
  <si>
    <t>American Golden Plover</t>
  </si>
  <si>
    <t>PLUFUL/PLUDOM</t>
  </si>
  <si>
    <t>siperiankurmitsa / amerikankurmitsa</t>
  </si>
  <si>
    <t>Pluvialis fulva / Pluvialis dominica</t>
  </si>
  <si>
    <t>sibirisk tundrapipare / amerikansk tundrapipare</t>
  </si>
  <si>
    <t>PLUAPR</t>
  </si>
  <si>
    <t>kapustarinta</t>
  </si>
  <si>
    <t>Pluvialis apricaria</t>
  </si>
  <si>
    <t>Ljungpipare</t>
  </si>
  <si>
    <t>European Golden Plover</t>
  </si>
  <si>
    <t>PLUSQU</t>
  </si>
  <si>
    <t>Pluvialis squatarola</t>
  </si>
  <si>
    <t>Kustpipare</t>
  </si>
  <si>
    <t>Grey Plover</t>
  </si>
  <si>
    <t>PLUSP</t>
  </si>
  <si>
    <t>kurmitsalaji</t>
  </si>
  <si>
    <t>Pluvialis (släktet)</t>
  </si>
  <si>
    <t>VANGRE</t>
  </si>
  <si>
    <t>arohyyppä</t>
  </si>
  <si>
    <t>Vanellus gregarius</t>
  </si>
  <si>
    <t>Arohyyppä</t>
  </si>
  <si>
    <t>Stäppvipa</t>
  </si>
  <si>
    <t>Sociable Lapwing</t>
  </si>
  <si>
    <t>VANLEU</t>
  </si>
  <si>
    <t>suohyyppä</t>
  </si>
  <si>
    <t>Vanellus leucurus</t>
  </si>
  <si>
    <t>Suohyyppä</t>
  </si>
  <si>
    <t>Sumpvipa</t>
  </si>
  <si>
    <t>White-tailed Lapwing</t>
  </si>
  <si>
    <t>VANVAN</t>
  </si>
  <si>
    <t>töyhtöhyyppä</t>
  </si>
  <si>
    <t>Vanellus vanellus</t>
  </si>
  <si>
    <t>Tofsvipa</t>
  </si>
  <si>
    <t>Northern Lapwing</t>
  </si>
  <si>
    <t>CHADUB</t>
  </si>
  <si>
    <t>pikkutylli</t>
  </si>
  <si>
    <t>Charadrius dubius</t>
  </si>
  <si>
    <t>Mindre strandpipare</t>
  </si>
  <si>
    <t>Little Ringed Plover</t>
  </si>
  <si>
    <t>CHAHIA</t>
  </si>
  <si>
    <t>tylli</t>
  </si>
  <si>
    <t>Charadrius hiaticula</t>
  </si>
  <si>
    <t>Större strandpipare</t>
  </si>
  <si>
    <t>Common Ringed Plover</t>
  </si>
  <si>
    <t>CHADUB/CHAHIA</t>
  </si>
  <si>
    <t>pikkutylli / tylli</t>
  </si>
  <si>
    <t>Charadrius dubius / Charadrius hiaticula</t>
  </si>
  <si>
    <t>mindre strandpipare / större strandpipare</t>
  </si>
  <si>
    <t>CHAALE</t>
  </si>
  <si>
    <t>mustajalkatylli</t>
  </si>
  <si>
    <t>Charadrius alexandrinus</t>
  </si>
  <si>
    <t>Mustajalkatylli</t>
  </si>
  <si>
    <t>Svartbent strandpipare</t>
  </si>
  <si>
    <t>Kentish Plover</t>
  </si>
  <si>
    <t>CHAMON</t>
  </si>
  <si>
    <t>ylänkötylli</t>
  </si>
  <si>
    <t>Charadrius mongolus</t>
  </si>
  <si>
    <t>Ylänkötylli</t>
  </si>
  <si>
    <t>Mongolpipare</t>
  </si>
  <si>
    <t>Lesser Sand Plover</t>
  </si>
  <si>
    <t>CHALES</t>
  </si>
  <si>
    <t>aavikkotylli</t>
  </si>
  <si>
    <t>Charadrius leschenaultii</t>
  </si>
  <si>
    <t>Aavikkotylli</t>
  </si>
  <si>
    <t>Ökenpipare</t>
  </si>
  <si>
    <t>Greater Sand Plover</t>
  </si>
  <si>
    <t>CHAMON/CHALES</t>
  </si>
  <si>
    <t>ylänkötylli / aavikkotylli</t>
  </si>
  <si>
    <t>Charadrius mongolus / Charadrius leschenaultii</t>
  </si>
  <si>
    <t>mongolpipare / ökenpipare</t>
  </si>
  <si>
    <t>CHAASI</t>
  </si>
  <si>
    <t>kaspiantylli</t>
  </si>
  <si>
    <t>Charadrius asiaticus</t>
  </si>
  <si>
    <t>Kaspiantylli</t>
  </si>
  <si>
    <t>Kaspisk pipare</t>
  </si>
  <si>
    <t>Caspian Plover</t>
  </si>
  <si>
    <t>CHAVER</t>
  </si>
  <si>
    <t>gobintylli</t>
  </si>
  <si>
    <t>Charadrius veredus</t>
  </si>
  <si>
    <t>Gobintylli</t>
  </si>
  <si>
    <t>Orientpipare</t>
  </si>
  <si>
    <t>Oriental Plover</t>
  </si>
  <si>
    <t>CHAMOR</t>
  </si>
  <si>
    <t>Charadrius morinellus</t>
  </si>
  <si>
    <t>Fjällpipare</t>
  </si>
  <si>
    <t>Eurasian Dotterel</t>
  </si>
  <si>
    <t>CHASP</t>
  </si>
  <si>
    <t>tyllilaji</t>
  </si>
  <si>
    <t>Charadrius sp</t>
  </si>
  <si>
    <t>Charadrius (släktet)</t>
  </si>
  <si>
    <t>Heimo Scolopacidae - Kurpat</t>
  </si>
  <si>
    <t>BARLON</t>
  </si>
  <si>
    <t>preeriakahlaaja</t>
  </si>
  <si>
    <t>Bartramia longicauda</t>
  </si>
  <si>
    <t>Preeriakahlaaja</t>
  </si>
  <si>
    <t>Piparsnäppa</t>
  </si>
  <si>
    <t>Upland Sandpiper</t>
  </si>
  <si>
    <t>NUMMIN</t>
  </si>
  <si>
    <t>taigakuovi</t>
  </si>
  <si>
    <t>Numenius minutus</t>
  </si>
  <si>
    <t>Taigakuovi</t>
  </si>
  <si>
    <t>Dvärgspov</t>
  </si>
  <si>
    <t>Little Curlew</t>
  </si>
  <si>
    <t>NUMPHA</t>
  </si>
  <si>
    <t>pikkukuovi</t>
  </si>
  <si>
    <t>Numenius phaeopus</t>
  </si>
  <si>
    <t>Småspov</t>
  </si>
  <si>
    <t>Whimbrel</t>
  </si>
  <si>
    <t>NUMARQ</t>
  </si>
  <si>
    <t>kuovi</t>
  </si>
  <si>
    <t>Numenius arquata</t>
  </si>
  <si>
    <t>Storspov</t>
  </si>
  <si>
    <t>Eurasian Curlew</t>
  </si>
  <si>
    <t>NUMSP</t>
  </si>
  <si>
    <t>kuovilaji</t>
  </si>
  <si>
    <t>Numenius sp</t>
  </si>
  <si>
    <t>Numenius (släktet)</t>
  </si>
  <si>
    <t>LIMLIM</t>
  </si>
  <si>
    <t>mustapyrstökuiri</t>
  </si>
  <si>
    <t>Limosa limosa</t>
  </si>
  <si>
    <t>Rödspov</t>
  </si>
  <si>
    <t>Black-tailed Godwit</t>
  </si>
  <si>
    <t>LIMLIMISL</t>
  </si>
  <si>
    <t>mustapyrstökuiri (alalaji islandica)</t>
  </si>
  <si>
    <t>Limosa limosa islandica</t>
  </si>
  <si>
    <t>LIMLAP</t>
  </si>
  <si>
    <t>Limosa lapponica</t>
  </si>
  <si>
    <t>Myrspov</t>
  </si>
  <si>
    <t>Bar-tailed Godwit</t>
  </si>
  <si>
    <t>LIMSP</t>
  </si>
  <si>
    <t>kuirilaji</t>
  </si>
  <si>
    <t>Limosa sp</t>
  </si>
  <si>
    <t>Limosa (släktet)</t>
  </si>
  <si>
    <t>NUM/LIM</t>
  </si>
  <si>
    <t>kuovilaji / kuirilaji</t>
  </si>
  <si>
    <t>Numenius / Limosa</t>
  </si>
  <si>
    <t>ob. spov</t>
  </si>
  <si>
    <t>AREINT</t>
  </si>
  <si>
    <t>karikukko</t>
  </si>
  <si>
    <t>Arenaria interpres</t>
  </si>
  <si>
    <t>Roskarl</t>
  </si>
  <si>
    <t>Ruddy Turnstone</t>
  </si>
  <si>
    <t>CALCAN</t>
  </si>
  <si>
    <t>isosirri</t>
  </si>
  <si>
    <t>Calidris canutus</t>
  </si>
  <si>
    <t>Kustsnäppa</t>
  </si>
  <si>
    <t>Red Knot</t>
  </si>
  <si>
    <t>CALPUG</t>
  </si>
  <si>
    <t>suokukko</t>
  </si>
  <si>
    <t>Calidris pugnax</t>
  </si>
  <si>
    <t>Brushane</t>
  </si>
  <si>
    <t>Ruff</t>
  </si>
  <si>
    <t>CALACU</t>
  </si>
  <si>
    <t>suippopyrstösirri</t>
  </si>
  <si>
    <t>Calidris acuminata</t>
  </si>
  <si>
    <t>Suippopyrstösirri</t>
  </si>
  <si>
    <t>Spetsstjärtad snäppa</t>
  </si>
  <si>
    <t>Sharp-tailed Sandpiper</t>
  </si>
  <si>
    <t>CALFAL</t>
  </si>
  <si>
    <t>Calidris falcinellus</t>
  </si>
  <si>
    <t>Myrsnäppa</t>
  </si>
  <si>
    <t>Broad-billed Sandpiper</t>
  </si>
  <si>
    <t>CALFER</t>
  </si>
  <si>
    <t>kuovisirri</t>
  </si>
  <si>
    <t>Calidris ferruginea</t>
  </si>
  <si>
    <t>Spovsnäppa</t>
  </si>
  <si>
    <t>Curlew Sandpiper</t>
  </si>
  <si>
    <t>CALCAN/CALFER</t>
  </si>
  <si>
    <t>isosirri / kuovisirri</t>
  </si>
  <si>
    <t>Calidris canutus / Calidris ferruginea</t>
  </si>
  <si>
    <t>kustsnäppa / spovsnäppa</t>
  </si>
  <si>
    <t>CALHIM</t>
  </si>
  <si>
    <t>pitkäkoipisirri</t>
  </si>
  <si>
    <t>Calidris himantopus</t>
  </si>
  <si>
    <t>Pitkäkoipisirri</t>
  </si>
  <si>
    <t>Styltsnäppa</t>
  </si>
  <si>
    <t>Stilt Sandpiper</t>
  </si>
  <si>
    <t>CALRCO</t>
  </si>
  <si>
    <t>rusokaulasirri</t>
  </si>
  <si>
    <t>Calidris ruficollis</t>
  </si>
  <si>
    <t>Rusokaulasirri</t>
  </si>
  <si>
    <t>Rödhalsad snäppa</t>
  </si>
  <si>
    <t>Red-necked Stint</t>
  </si>
  <si>
    <t>CALSMI</t>
  </si>
  <si>
    <t>siperiansirri</t>
  </si>
  <si>
    <t>Calidris subminuta</t>
  </si>
  <si>
    <t>Siperiansirri</t>
  </si>
  <si>
    <t>Långtåsnäppa</t>
  </si>
  <si>
    <t>Long-toed Stint</t>
  </si>
  <si>
    <t>CALTEM</t>
  </si>
  <si>
    <t>lapinsirri</t>
  </si>
  <si>
    <t>Calidris temminckii</t>
  </si>
  <si>
    <t>Mosnäppa</t>
  </si>
  <si>
    <t>Temminck's Stint</t>
  </si>
  <si>
    <t>CALALB</t>
  </si>
  <si>
    <t>Calidris alba</t>
  </si>
  <si>
    <t>Sandlöpare</t>
  </si>
  <si>
    <t>Sanderling</t>
  </si>
  <si>
    <t>CALALP</t>
  </si>
  <si>
    <t>suosirri</t>
  </si>
  <si>
    <t>Calidris alpina</t>
  </si>
  <si>
    <t>Kärrsnäppa</t>
  </si>
  <si>
    <t>Dunlin</t>
  </si>
  <si>
    <t>CALALPSCH</t>
  </si>
  <si>
    <t>etelänsuosirri</t>
  </si>
  <si>
    <t>Calidris alpina schinzii</t>
  </si>
  <si>
    <t>kärrsnäppa (rasen schinzii)</t>
  </si>
  <si>
    <t>CALALPALP</t>
  </si>
  <si>
    <t>suosirri (alalaji alpina)</t>
  </si>
  <si>
    <t>Calidris alpina alpina</t>
  </si>
  <si>
    <t>kärrsnäppa (rasen alpina)</t>
  </si>
  <si>
    <t>CALMAR</t>
  </si>
  <si>
    <t>merisirri</t>
  </si>
  <si>
    <t>Calidris maritima</t>
  </si>
  <si>
    <t>Merisirri</t>
  </si>
  <si>
    <t>Skärsnäppa</t>
  </si>
  <si>
    <t>Purple Sandpiper</t>
  </si>
  <si>
    <t>CALBAI</t>
  </si>
  <si>
    <t>eskimosirri</t>
  </si>
  <si>
    <t>Calidris bairdii</t>
  </si>
  <si>
    <t>Eskimosirri</t>
  </si>
  <si>
    <t>Gulbröstad snäppa</t>
  </si>
  <si>
    <t>Baird's Sandpiper</t>
  </si>
  <si>
    <t>CALUTA</t>
  </si>
  <si>
    <t>pikkusirri</t>
  </si>
  <si>
    <t>Calidris minuta</t>
  </si>
  <si>
    <t>Småsnäppa</t>
  </si>
  <si>
    <t>Little Stint</t>
  </si>
  <si>
    <t>CALTEM/CALUTA</t>
  </si>
  <si>
    <t>lapinsirri / pikkusirri</t>
  </si>
  <si>
    <t>Calidris temminckii / Calidris minuta</t>
  </si>
  <si>
    <t>mosnäppa / småsnäppa</t>
  </si>
  <si>
    <t>CALFUS</t>
  </si>
  <si>
    <t>valkoperäsirri</t>
  </si>
  <si>
    <t>Calidris fuscicollis</t>
  </si>
  <si>
    <t>Valkoperäsirri</t>
  </si>
  <si>
    <t>Vitgumpsnäppa</t>
  </si>
  <si>
    <t>White-rumped Sandpiper</t>
  </si>
  <si>
    <t>CALLLA</t>
  </si>
  <si>
    <t>amerikansirri</t>
  </si>
  <si>
    <t>Calidris minutilla</t>
  </si>
  <si>
    <t>Amerikansirri</t>
  </si>
  <si>
    <t>Dvärgsnäppa</t>
  </si>
  <si>
    <t>Least Sandpiper</t>
  </si>
  <si>
    <t>CALSRU</t>
  </si>
  <si>
    <t>tundravikla</t>
  </si>
  <si>
    <t>Calidris subruficollis</t>
  </si>
  <si>
    <t>Tundravikla</t>
  </si>
  <si>
    <t>Prärielöpare</t>
  </si>
  <si>
    <t>Buff-breasted Sandpiper</t>
  </si>
  <si>
    <t>CALMEL</t>
  </si>
  <si>
    <t>palsasirri</t>
  </si>
  <si>
    <t>Calidris melanotos</t>
  </si>
  <si>
    <t>Palsasirri</t>
  </si>
  <si>
    <t>Tuvsnäppa</t>
  </si>
  <si>
    <t>Pectoral Sandpiper</t>
  </si>
  <si>
    <t>CALSP</t>
  </si>
  <si>
    <t>sirrilaji</t>
  </si>
  <si>
    <t>Calidris (släktet)</t>
  </si>
  <si>
    <t>PHATRI</t>
  </si>
  <si>
    <t>amerikanvesipääsky</t>
  </si>
  <si>
    <t>Phalaropus tricolor</t>
  </si>
  <si>
    <t>Amerikanvesipääsky</t>
  </si>
  <si>
    <t>Wilsonsimsnäppa</t>
  </si>
  <si>
    <t>Wilson's Phalarope</t>
  </si>
  <si>
    <t>PHALOB</t>
  </si>
  <si>
    <t>vesipääsky</t>
  </si>
  <si>
    <t>Phalaropus lobatus</t>
  </si>
  <si>
    <t>Smalnäbbad simsnäppa</t>
  </si>
  <si>
    <t>Red-necked Phalarope</t>
  </si>
  <si>
    <t>PHAFUL</t>
  </si>
  <si>
    <t>isovesipääsky</t>
  </si>
  <si>
    <t>Phalaropus fulicarius</t>
  </si>
  <si>
    <t>Isovesipääsky</t>
  </si>
  <si>
    <t>Brednäbbad simsnäppa</t>
  </si>
  <si>
    <t>Red Phalarope</t>
  </si>
  <si>
    <t>PHALOB/PHAFUL</t>
  </si>
  <si>
    <t>vesipääsky / isovesipääsky</t>
  </si>
  <si>
    <t>Phalaropus lobatus / Phalaropus fulicarius</t>
  </si>
  <si>
    <t>smalnäbbad simsnäppa / brednäbbad simsnäppa</t>
  </si>
  <si>
    <t>PHAUSSP</t>
  </si>
  <si>
    <t>vesipääskylaji</t>
  </si>
  <si>
    <t>Phalaropus sp</t>
  </si>
  <si>
    <t>Phalaropus (släktet)</t>
  </si>
  <si>
    <t>XENCIN</t>
  </si>
  <si>
    <t>Xenus cinereus</t>
  </si>
  <si>
    <t>Tereksnäppa</t>
  </si>
  <si>
    <t>Terek Sandpiper</t>
  </si>
  <si>
    <t>ACTHYP</t>
  </si>
  <si>
    <t>rantasipi</t>
  </si>
  <si>
    <t>Actitis hypoleucos</t>
  </si>
  <si>
    <t>Drillsnäppa</t>
  </si>
  <si>
    <t>Common Sandpiper</t>
  </si>
  <si>
    <t>ACTMAC</t>
  </si>
  <si>
    <t>amerikansipi</t>
  </si>
  <si>
    <t>Actitis macularius</t>
  </si>
  <si>
    <t>Amerikansipi</t>
  </si>
  <si>
    <t>Fläckdrillsnäppa</t>
  </si>
  <si>
    <t>Spotted Sandpiper</t>
  </si>
  <si>
    <t>ACTSP</t>
  </si>
  <si>
    <t>rantasipilaji</t>
  </si>
  <si>
    <t>Actitis sp</t>
  </si>
  <si>
    <t>Actitis (släktet)</t>
  </si>
  <si>
    <t>TRIOCH</t>
  </si>
  <si>
    <t>metsäviklo</t>
  </si>
  <si>
    <t>Tringa ochropus</t>
  </si>
  <si>
    <t>Skogssnäppa</t>
  </si>
  <si>
    <t>Green Sandpiper</t>
  </si>
  <si>
    <t>TRIERY</t>
  </si>
  <si>
    <t>Tringa erythropus</t>
  </si>
  <si>
    <t>Svartsnäppa</t>
  </si>
  <si>
    <t>Spotted Redshank</t>
  </si>
  <si>
    <t>TRINEB</t>
  </si>
  <si>
    <t>valkoviklo</t>
  </si>
  <si>
    <t>Tringa nebularia</t>
  </si>
  <si>
    <t>Gluttsnäppa</t>
  </si>
  <si>
    <t>Common Greenshank</t>
  </si>
  <si>
    <t>TRIFLA</t>
  </si>
  <si>
    <t>keltajalkaviklo</t>
  </si>
  <si>
    <t>Tringa flavipes</t>
  </si>
  <si>
    <t>Keltajalkaviklo</t>
  </si>
  <si>
    <t>Mindre gulbena</t>
  </si>
  <si>
    <t>Lesser Yellowlegs</t>
  </si>
  <si>
    <t>TRISEM</t>
  </si>
  <si>
    <t>preeriaviklo</t>
  </si>
  <si>
    <t>Tringa semipalmata</t>
  </si>
  <si>
    <t>Preeriaviklo</t>
  </si>
  <si>
    <t>Willet</t>
  </si>
  <si>
    <t>TRISTA</t>
  </si>
  <si>
    <t>lampiviklo</t>
  </si>
  <si>
    <t>Tringa stagnatilis</t>
  </si>
  <si>
    <t>Dammsnäppa</t>
  </si>
  <si>
    <t>Marsh Sandpiper</t>
  </si>
  <si>
    <t>TRIGLA</t>
  </si>
  <si>
    <t>liro</t>
  </si>
  <si>
    <t>Tringa glareola</t>
  </si>
  <si>
    <t>Grönbena</t>
  </si>
  <si>
    <t>Wood Sandpiper</t>
  </si>
  <si>
    <t>TRITOT</t>
  </si>
  <si>
    <t>punajalkaviklo</t>
  </si>
  <si>
    <t>Tringa totanus</t>
  </si>
  <si>
    <t>Rödbena</t>
  </si>
  <si>
    <t>Common Redshank</t>
  </si>
  <si>
    <t>TRISP</t>
  </si>
  <si>
    <t>viklolaji</t>
  </si>
  <si>
    <t>Tringa sp</t>
  </si>
  <si>
    <t>Tringa (släktet)</t>
  </si>
  <si>
    <t>LYMMIN</t>
  </si>
  <si>
    <t>Lymnocryptes minimus</t>
  </si>
  <si>
    <t>Dvärgbeckasin</t>
  </si>
  <si>
    <t>Jack Snipe</t>
  </si>
  <si>
    <t>LIMSCO</t>
  </si>
  <si>
    <t>tundrakurppelo</t>
  </si>
  <si>
    <t>Limnodromus scolopaceus</t>
  </si>
  <si>
    <t>Tundrakurppelo</t>
  </si>
  <si>
    <t>Större beckasinsnäppa</t>
  </si>
  <si>
    <t>Long-billed Dowitcher</t>
  </si>
  <si>
    <t>LIMNOSP</t>
  </si>
  <si>
    <t>kurppelolaji</t>
  </si>
  <si>
    <t>Limnodromus sp</t>
  </si>
  <si>
    <t>Limnodromus (släktet)</t>
  </si>
  <si>
    <t>SCORUS</t>
  </si>
  <si>
    <t>lehtokurppa</t>
  </si>
  <si>
    <t>Scolopax rusticola</t>
  </si>
  <si>
    <t>Morkulla</t>
  </si>
  <si>
    <t>Eurasian Woodcock</t>
  </si>
  <si>
    <t>GALGAL</t>
  </si>
  <si>
    <t>taivaanvuohi</t>
  </si>
  <si>
    <t>Gallinago gallinago</t>
  </si>
  <si>
    <t>Enkelbeckasin</t>
  </si>
  <si>
    <t>Common Snipe</t>
  </si>
  <si>
    <t>GALDEL</t>
  </si>
  <si>
    <t>amerikantaivaanvuohi</t>
  </si>
  <si>
    <t>Gallinago delicata</t>
  </si>
  <si>
    <t>Amerikantaivaanvuohi</t>
  </si>
  <si>
    <t>Wilsonbeckasin</t>
  </si>
  <si>
    <t>Wilson's Snipe</t>
  </si>
  <si>
    <t>GALMED</t>
  </si>
  <si>
    <t>heinäkurppa</t>
  </si>
  <si>
    <t>Gallinago media</t>
  </si>
  <si>
    <t>Dubbelbeckasin</t>
  </si>
  <si>
    <t>Great Snipe</t>
  </si>
  <si>
    <t>GALMEG</t>
  </si>
  <si>
    <t>siperiankurppa</t>
  </si>
  <si>
    <t>Gallinago megala</t>
  </si>
  <si>
    <t>Siperiankurppa</t>
  </si>
  <si>
    <t>Tajgabeckasin</t>
  </si>
  <si>
    <t>Swinhoe's Snipe</t>
  </si>
  <si>
    <t>GALSTE/GALMEG</t>
  </si>
  <si>
    <t>suippopyrstökurppa / siperiankurppa</t>
  </si>
  <si>
    <t>Gallinago stenura / Gallinago megala</t>
  </si>
  <si>
    <t>sibirisk beckasin / tajgabeckasin</t>
  </si>
  <si>
    <t>GALSP</t>
  </si>
  <si>
    <t>taivaanvuohilaji</t>
  </si>
  <si>
    <t>Gallinago sp</t>
  </si>
  <si>
    <t>Gallinago (släktet)</t>
  </si>
  <si>
    <t>LYM/GAL</t>
  </si>
  <si>
    <t>jänkäkurppa / taivaanvuohi / heinäkurppa</t>
  </si>
  <si>
    <t>Lymnocryptes / Gallinago</t>
  </si>
  <si>
    <t>ob. beckasin</t>
  </si>
  <si>
    <t>Heimo Glareolidae - Pääskykahlaajat</t>
  </si>
  <si>
    <t>GLAPRA</t>
  </si>
  <si>
    <t>pääskykahlaaja</t>
  </si>
  <si>
    <t>Glareola pratincola</t>
  </si>
  <si>
    <t>Pääskykahlaaja</t>
  </si>
  <si>
    <t>Rödvingad vadarsvala</t>
  </si>
  <si>
    <t>Collared Pratincole</t>
  </si>
  <si>
    <t>GLAMAL</t>
  </si>
  <si>
    <t>aasianpääskykahlaaja</t>
  </si>
  <si>
    <t>Glareola maldivarum</t>
  </si>
  <si>
    <t>Aasianpääskykahlaaja</t>
  </si>
  <si>
    <t>Orientvadarsvala</t>
  </si>
  <si>
    <t>Oriental Pratincole</t>
  </si>
  <si>
    <t>GLANOR</t>
  </si>
  <si>
    <t>aropääskykahlaaja</t>
  </si>
  <si>
    <t>Glareola nordmanni</t>
  </si>
  <si>
    <t>Svartvingad vadarsvala</t>
  </si>
  <si>
    <t>Black-winged Pratincole</t>
  </si>
  <si>
    <t>GLASP</t>
  </si>
  <si>
    <t>pääskykahlaajalaji</t>
  </si>
  <si>
    <t>Glareola sp</t>
  </si>
  <si>
    <t>Glareola (släktet)</t>
  </si>
  <si>
    <t>CURCUR</t>
  </si>
  <si>
    <t>aavikkojuoksija</t>
  </si>
  <si>
    <t>Cursorius cursor</t>
  </si>
  <si>
    <t>Aavikkojuoksija</t>
  </si>
  <si>
    <t>Ökenlöpare</t>
  </si>
  <si>
    <t>Cream-colored Courser</t>
  </si>
  <si>
    <t>XK</t>
  </si>
  <si>
    <t>kahlaajaristeymä</t>
  </si>
  <si>
    <t>XK (kahlaajaristeymä)</t>
  </si>
  <si>
    <t>vadarhybrid</t>
  </si>
  <si>
    <t>IK</t>
  </si>
  <si>
    <t>iso kahlaaja</t>
  </si>
  <si>
    <t>IK (iso kahlaaja)</t>
  </si>
  <si>
    <t>stor vadare</t>
  </si>
  <si>
    <t>KK</t>
  </si>
  <si>
    <t>keskikokoinen kahlaaja</t>
  </si>
  <si>
    <t>KK (Keskikokoinen kahlaaja)</t>
  </si>
  <si>
    <t>medelstor vadare</t>
  </si>
  <si>
    <t>PK</t>
  </si>
  <si>
    <t>pieni kahlaaja</t>
  </si>
  <si>
    <t>PK (pieni kahlaaja)</t>
  </si>
  <si>
    <t>liten vadare</t>
  </si>
  <si>
    <t>KK/IK</t>
  </si>
  <si>
    <t>keskikokoinen / iso kahlaaja</t>
  </si>
  <si>
    <t>KK / IK (keskikokoinen / iso kahlaaja)</t>
  </si>
  <si>
    <t>medelstor / stor vadare</t>
  </si>
  <si>
    <t>PK/KK</t>
  </si>
  <si>
    <t>pieni / keskikokoinen kahlaaja</t>
  </si>
  <si>
    <t>PK / KK (pieni / keskikokoinen kahlaaja)</t>
  </si>
  <si>
    <t>liten / medelstor vadare</t>
  </si>
  <si>
    <t>kahlaaja</t>
  </si>
  <si>
    <t>K (kahlaaja)</t>
  </si>
  <si>
    <t>ob. vadare</t>
  </si>
  <si>
    <t>V/K</t>
  </si>
  <si>
    <t>vesilintu / kahlaaja</t>
  </si>
  <si>
    <t>V / K (vesilintu / kahlaaja)</t>
  </si>
  <si>
    <t>sjöfågel / vadare</t>
  </si>
  <si>
    <t>Heimo Stercorariidae - Kihut</t>
  </si>
  <si>
    <t>STEPOM</t>
  </si>
  <si>
    <t>leveäpyrstökihu</t>
  </si>
  <si>
    <t>Stercorarius pomarinus</t>
  </si>
  <si>
    <t>Bredstjärtad labb</t>
  </si>
  <si>
    <t>Pomarine Skua</t>
  </si>
  <si>
    <t>STECUS</t>
  </si>
  <si>
    <t>merikihu</t>
  </si>
  <si>
    <t>Stercorarius parasiticus</t>
  </si>
  <si>
    <t>Kustlabb</t>
  </si>
  <si>
    <t>Parasitic Jaeger</t>
  </si>
  <si>
    <t>STEPOM/STECUS</t>
  </si>
  <si>
    <t>leveäpyrstökihu / merikihu</t>
  </si>
  <si>
    <t>Stercorarius pomarinus / Stercorarius parasiticus</t>
  </si>
  <si>
    <t>bredstjärtad labb / kustlabb</t>
  </si>
  <si>
    <t>STELON</t>
  </si>
  <si>
    <t>tunturikihu</t>
  </si>
  <si>
    <t>Stercorarius longicaudus</t>
  </si>
  <si>
    <t>Fjällabb</t>
  </si>
  <si>
    <t>Long-tailed Jaeger</t>
  </si>
  <si>
    <t>STESKU</t>
  </si>
  <si>
    <t>isokihu</t>
  </si>
  <si>
    <t>Stercorarius skua</t>
  </si>
  <si>
    <t>Isokihu</t>
  </si>
  <si>
    <t>Storlabb</t>
  </si>
  <si>
    <t>Great Skua</t>
  </si>
  <si>
    <t>STERCSP</t>
  </si>
  <si>
    <t>kihulaji</t>
  </si>
  <si>
    <t>Stercorarius sp</t>
  </si>
  <si>
    <t>Stercorarius (släktet)</t>
  </si>
  <si>
    <t>Heimo Alcidae - Ruokit</t>
  </si>
  <si>
    <t>FRAARC</t>
  </si>
  <si>
    <t>lunni</t>
  </si>
  <si>
    <t>Fratercula arctica</t>
  </si>
  <si>
    <t>Lunni</t>
  </si>
  <si>
    <t>Lunnefågel</t>
  </si>
  <si>
    <t>Atlantic Puffin</t>
  </si>
  <si>
    <t>CEPGRY</t>
  </si>
  <si>
    <t>Cepphus grylle</t>
  </si>
  <si>
    <t>Tobisgrissla</t>
  </si>
  <si>
    <t>Black Guillemot</t>
  </si>
  <si>
    <t>SYNANT</t>
  </si>
  <si>
    <t>mustakurkkumurri</t>
  </si>
  <si>
    <t>Synthliboramphus antiquus</t>
  </si>
  <si>
    <t>kragalka</t>
  </si>
  <si>
    <t>Ancient Murrelet</t>
  </si>
  <si>
    <t>ALCTOR</t>
  </si>
  <si>
    <t>Alca torda</t>
  </si>
  <si>
    <t>Tordmule</t>
  </si>
  <si>
    <t>Razorbill</t>
  </si>
  <si>
    <t>ALLALL</t>
  </si>
  <si>
    <t>pikkuruokki</t>
  </si>
  <si>
    <t>Alle alle</t>
  </si>
  <si>
    <t>Pikkuruokki</t>
  </si>
  <si>
    <t>Alkekung</t>
  </si>
  <si>
    <t>Little Auk</t>
  </si>
  <si>
    <t>URIAAL</t>
  </si>
  <si>
    <t>etelänkiisla</t>
  </si>
  <si>
    <t>Uria aalge</t>
  </si>
  <si>
    <t>Etelänkiisla</t>
  </si>
  <si>
    <t>Sillgrissla</t>
  </si>
  <si>
    <t>Common Murre</t>
  </si>
  <si>
    <t>URILOM</t>
  </si>
  <si>
    <t>pohjankiisla</t>
  </si>
  <si>
    <t>Uria lomvia</t>
  </si>
  <si>
    <t>Pohjankiisla</t>
  </si>
  <si>
    <t>Spetsbergsgrissla</t>
  </si>
  <si>
    <t>Thick-billed Murre</t>
  </si>
  <si>
    <t>ALC/URI</t>
  </si>
  <si>
    <t>ruokki / kiislalaji</t>
  </si>
  <si>
    <t>Alca / Uria</t>
  </si>
  <si>
    <t>ob. alka</t>
  </si>
  <si>
    <t>Heimo Sternidae - Tiirat</t>
  </si>
  <si>
    <t>STEALB</t>
  </si>
  <si>
    <t>pikkutiira</t>
  </si>
  <si>
    <t>Sternula albifrons</t>
  </si>
  <si>
    <t>Småtärna</t>
  </si>
  <si>
    <t>Little Tern</t>
  </si>
  <si>
    <t>GELNIL</t>
  </si>
  <si>
    <t>hietatiira</t>
  </si>
  <si>
    <t>Gelochelidon nilotica</t>
  </si>
  <si>
    <t>Hietatiira</t>
  </si>
  <si>
    <t>Sandtärna</t>
  </si>
  <si>
    <t>Gull-billed Tern</t>
  </si>
  <si>
    <t>HYDCAS</t>
  </si>
  <si>
    <t>räyskä</t>
  </si>
  <si>
    <t>Hydroprogne caspia</t>
  </si>
  <si>
    <t>Skräntärna</t>
  </si>
  <si>
    <t>Caspian Tern</t>
  </si>
  <si>
    <t>CHLHYB</t>
  </si>
  <si>
    <t>valkoposkitiira</t>
  </si>
  <si>
    <t>Chlidonias hybrida</t>
  </si>
  <si>
    <t>Valkoposkitiira</t>
  </si>
  <si>
    <t>Skäggtärna</t>
  </si>
  <si>
    <t>Whiskered Tern</t>
  </si>
  <si>
    <t>CHLNIG</t>
  </si>
  <si>
    <t>mustatiira</t>
  </si>
  <si>
    <t>Chlidonias niger</t>
  </si>
  <si>
    <t>Svarttärna</t>
  </si>
  <si>
    <t>Black Tern</t>
  </si>
  <si>
    <t>CHLLEU</t>
  </si>
  <si>
    <t>valkosiipitiira</t>
  </si>
  <si>
    <t>Chlidonias leucopterus</t>
  </si>
  <si>
    <t>Valkosiipitiira</t>
  </si>
  <si>
    <t>Vitvingad tärna</t>
  </si>
  <si>
    <t>White-winged Tern</t>
  </si>
  <si>
    <t>CHLSP</t>
  </si>
  <si>
    <t>mustatiiralaji</t>
  </si>
  <si>
    <t>Chlidonias sp</t>
  </si>
  <si>
    <t>Chlidonias (släktet)</t>
  </si>
  <si>
    <t>STESAN</t>
  </si>
  <si>
    <t>riuttatiira</t>
  </si>
  <si>
    <t>Sterna sandvicensis</t>
  </si>
  <si>
    <t>Kentsk tärna</t>
  </si>
  <si>
    <t>Sandwich Tern</t>
  </si>
  <si>
    <t>GELNIL/STESAN</t>
  </si>
  <si>
    <t>hietatiira / riuttatiira</t>
  </si>
  <si>
    <t>Gelochelidon nilotica / Sterna sandvicensis</t>
  </si>
  <si>
    <t>sandtärna / kentsk tärna</t>
  </si>
  <si>
    <t>STEHIR</t>
  </si>
  <si>
    <t>kalatiira</t>
  </si>
  <si>
    <t>Sterna hirundo</t>
  </si>
  <si>
    <t>Fisktärna</t>
  </si>
  <si>
    <t>Common Tern</t>
  </si>
  <si>
    <t>STEHIRMIN/LON</t>
  </si>
  <si>
    <t>kalatiira (alalaji minussensis / longipennis)</t>
  </si>
  <si>
    <t>Sterna hirundo minussensis / longipennis</t>
  </si>
  <si>
    <t>fisktärna (rasen minussensis / longipennis)</t>
  </si>
  <si>
    <t>STEAEA</t>
  </si>
  <si>
    <t>lapintiira</t>
  </si>
  <si>
    <t>Sterna paradisaea</t>
  </si>
  <si>
    <t>Silvertärna</t>
  </si>
  <si>
    <t>Arctic Tern</t>
  </si>
  <si>
    <t>STEHIR/STEAEA</t>
  </si>
  <si>
    <t>kalatiira / lapintiira</t>
  </si>
  <si>
    <t>Sterna hirundo / Sterna paradisaea</t>
  </si>
  <si>
    <t>fisktärna / silvertärna</t>
  </si>
  <si>
    <t>STERNSP</t>
  </si>
  <si>
    <t>tiiralaji (sterna)</t>
  </si>
  <si>
    <t>Sterna sp</t>
  </si>
  <si>
    <t>tiiralaji (Sterna)</t>
  </si>
  <si>
    <t>Sterna (släktet)</t>
  </si>
  <si>
    <t>CHLSP/STERNSP</t>
  </si>
  <si>
    <t>tiira</t>
  </si>
  <si>
    <t>Chlidonias sp / Sterna sp</t>
  </si>
  <si>
    <t>ob. tärna</t>
  </si>
  <si>
    <t>Heimo Laridae - Lokit</t>
  </si>
  <si>
    <t>HYDMIN</t>
  </si>
  <si>
    <t>pikkulokki</t>
  </si>
  <si>
    <t>Hydrocoloeus minutus</t>
  </si>
  <si>
    <t>Dvärgmås</t>
  </si>
  <si>
    <t>Little Gull</t>
  </si>
  <si>
    <t>RHOROS</t>
  </si>
  <si>
    <t>ruusulokki</t>
  </si>
  <si>
    <t>Rhodostethia rosea</t>
  </si>
  <si>
    <t>Ruusulokki</t>
  </si>
  <si>
    <t>Rosenmås</t>
  </si>
  <si>
    <t>Ross's Gull</t>
  </si>
  <si>
    <t>PAGEBU</t>
  </si>
  <si>
    <t>jäälokki</t>
  </si>
  <si>
    <t>Pagophila eburnea</t>
  </si>
  <si>
    <t>Jäälokki</t>
  </si>
  <si>
    <t>Ismås</t>
  </si>
  <si>
    <t>Ivory Gull</t>
  </si>
  <si>
    <t>XEMSAB</t>
  </si>
  <si>
    <t>tiiralokki</t>
  </si>
  <si>
    <t>Xema sabini</t>
  </si>
  <si>
    <t>Tiiralokki</t>
  </si>
  <si>
    <t>Tärnmås</t>
  </si>
  <si>
    <t>Sabine's Gull</t>
  </si>
  <si>
    <t>RISTRI</t>
  </si>
  <si>
    <t>pikkukajava</t>
  </si>
  <si>
    <t>Rissa tridactyla</t>
  </si>
  <si>
    <t>Tretåig mås</t>
  </si>
  <si>
    <t>Black-legged Kittiwake</t>
  </si>
  <si>
    <t>HYDMIN/RISTRI</t>
  </si>
  <si>
    <t>pikkulokki / pikkukajava</t>
  </si>
  <si>
    <t>Hydrocoloeus minutus / Rissa tridactyla</t>
  </si>
  <si>
    <t>dvärgmås / tretåig mås</t>
  </si>
  <si>
    <t>LARGEN</t>
  </si>
  <si>
    <t>kaitanokkalokki</t>
  </si>
  <si>
    <t>Larus genei</t>
  </si>
  <si>
    <t>Kaitanokkalokki</t>
  </si>
  <si>
    <t>Långnäbbad mås</t>
  </si>
  <si>
    <t>Slender-billed Gull</t>
  </si>
  <si>
    <t>LARPHI</t>
  </si>
  <si>
    <t>kuusilokki</t>
  </si>
  <si>
    <t>Larus philadelphia</t>
  </si>
  <si>
    <t>trädmås</t>
  </si>
  <si>
    <t>LARRID</t>
  </si>
  <si>
    <t>naurulokki</t>
  </si>
  <si>
    <t>Larus ridibundus</t>
  </si>
  <si>
    <t>Skrattmås</t>
  </si>
  <si>
    <t>Black-headed Gull</t>
  </si>
  <si>
    <t>LARRIDXLARMEL</t>
  </si>
  <si>
    <t>risteymä naurulokki x mustanmerenlokki</t>
  </si>
  <si>
    <t>Larus ridibundus x Larus melanocephalus</t>
  </si>
  <si>
    <t>skrattmås x svarthuvad mås</t>
  </si>
  <si>
    <t>LARATR</t>
  </si>
  <si>
    <t>nokisiipilokki</t>
  </si>
  <si>
    <t>Larus atricilla</t>
  </si>
  <si>
    <t>Nokisiipilokki</t>
  </si>
  <si>
    <t>Sotvingad mås</t>
  </si>
  <si>
    <t>Laughing Gull</t>
  </si>
  <si>
    <t>LARPIP</t>
  </si>
  <si>
    <t>preerianaurulokki</t>
  </si>
  <si>
    <t>Larus pipixcan</t>
  </si>
  <si>
    <t>Preerianaurulokki</t>
  </si>
  <si>
    <t>Präriemås</t>
  </si>
  <si>
    <t>Franklin's Gull</t>
  </si>
  <si>
    <t>LARAUD</t>
  </si>
  <si>
    <t>välimerenlokki</t>
  </si>
  <si>
    <t>Larus audouinii</t>
  </si>
  <si>
    <t>Välimerenlokki</t>
  </si>
  <si>
    <t>Rödnäbbad trut</t>
  </si>
  <si>
    <t>Audouin's Gull</t>
  </si>
  <si>
    <t>LARMEL</t>
  </si>
  <si>
    <t>mustanmerenlokki</t>
  </si>
  <si>
    <t>Larus melanocephalus</t>
  </si>
  <si>
    <t>Mustanmerenlokki</t>
  </si>
  <si>
    <t>Svarthuvad mås</t>
  </si>
  <si>
    <t>Mediterranean Gull</t>
  </si>
  <si>
    <t>LARCAN</t>
  </si>
  <si>
    <t>kalalokki</t>
  </si>
  <si>
    <t>Larus canus</t>
  </si>
  <si>
    <t>Fiskmås</t>
  </si>
  <si>
    <t>Mew Gull</t>
  </si>
  <si>
    <t>LARCANCAN</t>
  </si>
  <si>
    <t>kalalokki (alalaji canus)</t>
  </si>
  <si>
    <t>Larus canus canus</t>
  </si>
  <si>
    <t>fiskmås (rasen canus)</t>
  </si>
  <si>
    <t>LARCANHEI</t>
  </si>
  <si>
    <t>kalalokki (alalaji heinei)</t>
  </si>
  <si>
    <t>Larus canus heinei</t>
  </si>
  <si>
    <t>fiskmås (rasen heinei)</t>
  </si>
  <si>
    <t>LARFUS</t>
  </si>
  <si>
    <t>selkälokki</t>
  </si>
  <si>
    <t>Larus fuscus</t>
  </si>
  <si>
    <t>Silltrut</t>
  </si>
  <si>
    <t>Lesser Black-backed Gull</t>
  </si>
  <si>
    <t>LARFUSGRA</t>
  </si>
  <si>
    <t>selkälokki (alalaji graellsii)</t>
  </si>
  <si>
    <t>Larus fuscus graellsii</t>
  </si>
  <si>
    <t>silltrut (rasen graellsii)</t>
  </si>
  <si>
    <t>LARFUSINT</t>
  </si>
  <si>
    <t>selkälokki (alalaji intermedius)</t>
  </si>
  <si>
    <t>Larus fuscus intermedius</t>
  </si>
  <si>
    <t>silltrut (rasen intermedius)</t>
  </si>
  <si>
    <t>LARFUSGRA/LARFUSINT</t>
  </si>
  <si>
    <t>selkälokki (alalaji graellsii) / selkälokki (alalaji intermedius)</t>
  </si>
  <si>
    <t>Larus fuscus graellsii / Larus fuscus intermedius</t>
  </si>
  <si>
    <t>silltrut (rasen graellsii) / silltrut (rasen intermedius)</t>
  </si>
  <si>
    <t>LARFUSFUS</t>
  </si>
  <si>
    <t>selkälokki (alalaji fuscus)</t>
  </si>
  <si>
    <t>Larus fuscus fuscus</t>
  </si>
  <si>
    <t>silltrut (rasen fuscus)</t>
  </si>
  <si>
    <t>LARFUSHEU</t>
  </si>
  <si>
    <t>selkälokki (alalaji heuglini)</t>
  </si>
  <si>
    <t>Larus fuscus heuglini</t>
  </si>
  <si>
    <t>silltrut (rasen heuglini)</t>
  </si>
  <si>
    <t>LARFUSGRA/LARFUSINT/LARFUSHEU</t>
  </si>
  <si>
    <t>selkälokki (alalaji graellsii) / selkälokki (alalaji intermedius) / selkälokki (alalaji heuglini)</t>
  </si>
  <si>
    <t>Larus fuscus graellsii / Larus fuscus intermedius / Larus fuscus heuglini</t>
  </si>
  <si>
    <t>silltrut (rasen graellsii) / silltrut (rasen intermedius) / silltrut (rasen heuglini)</t>
  </si>
  <si>
    <t>LARFUSXLARARG</t>
  </si>
  <si>
    <t>risteymä selkälokki x harmaalokki</t>
  </si>
  <si>
    <t>Larus fuscus X Larus argentatus</t>
  </si>
  <si>
    <t>risteymä selkälokki X harmaalokki</t>
  </si>
  <si>
    <t>silltrut X gråtrut</t>
  </si>
  <si>
    <t>LARARG</t>
  </si>
  <si>
    <t>harmaalokki</t>
  </si>
  <si>
    <t>Larus argentatus</t>
  </si>
  <si>
    <t>Gråtrut</t>
  </si>
  <si>
    <t>European Herring Gull</t>
  </si>
  <si>
    <t>LARCAN/LARARG</t>
  </si>
  <si>
    <t>kalalokki / harmaalokki</t>
  </si>
  <si>
    <t>Larus canus / Larus argentatus</t>
  </si>
  <si>
    <t>fiskmås / gråtrut</t>
  </si>
  <si>
    <t>LARARGXLARGLA</t>
  </si>
  <si>
    <t>risteymä harmaalokki x grönlanninlokki</t>
  </si>
  <si>
    <t>Larus argentatus X Larus glaucoides</t>
  </si>
  <si>
    <t>risteymä harmaalokki X grönlanninlokki</t>
  </si>
  <si>
    <t>gråtrut X vitvingad trut</t>
  </si>
  <si>
    <t>LARARGXLARHYP</t>
  </si>
  <si>
    <t>risteymä harmaalokki x isolokki</t>
  </si>
  <si>
    <t>Larus argentatus X Larus hyperboreus</t>
  </si>
  <si>
    <t>risteymä harmaalokki X isolokki</t>
  </si>
  <si>
    <t>gråtrut X vittrut</t>
  </si>
  <si>
    <t>LARARGXLARMAR</t>
  </si>
  <si>
    <t>risteymä harmaalokki x merilokki</t>
  </si>
  <si>
    <t>Larus argentatus X Larus marinus</t>
  </si>
  <si>
    <t>risteymä harmaalokki X merilokki</t>
  </si>
  <si>
    <t>gråtrut X havstrut</t>
  </si>
  <si>
    <t>LARCAC</t>
  </si>
  <si>
    <t>aroharmaalokki</t>
  </si>
  <si>
    <t>Larus cachinnans</t>
  </si>
  <si>
    <t>Aroharmaalokki</t>
  </si>
  <si>
    <t>Kaspisk trut</t>
  </si>
  <si>
    <t>Caspian Gull</t>
  </si>
  <si>
    <t>LARARG/LARCAC</t>
  </si>
  <si>
    <t>harmaalokki / aroharmaalokki</t>
  </si>
  <si>
    <t>Larus argentatus / Larus cachinnans</t>
  </si>
  <si>
    <t>gråtrut / kaspisk trut</t>
  </si>
  <si>
    <t>LARMIC</t>
  </si>
  <si>
    <t>etelänharmaalokki</t>
  </si>
  <si>
    <t>Larus michahellis</t>
  </si>
  <si>
    <t>Etelänharmaalokki</t>
  </si>
  <si>
    <t>Medelhavstrut</t>
  </si>
  <si>
    <t>Yellow-legged Gull</t>
  </si>
  <si>
    <t>LARSCH</t>
  </si>
  <si>
    <t>ohotanlokki</t>
  </si>
  <si>
    <t>Larus schistisagus</t>
  </si>
  <si>
    <t>Ohotanlokki</t>
  </si>
  <si>
    <t>Skiffertrut</t>
  </si>
  <si>
    <t>Slaty-backed Gull</t>
  </si>
  <si>
    <t>LARGLA</t>
  </si>
  <si>
    <t>grönlanninlokki</t>
  </si>
  <si>
    <t>Larus glaucoides</t>
  </si>
  <si>
    <t>Vitvingad trut</t>
  </si>
  <si>
    <t>Iceland Gull</t>
  </si>
  <si>
    <t>LARGLAGLA</t>
  </si>
  <si>
    <t>grönlanninlokki (alalaji glaucoides)</t>
  </si>
  <si>
    <t>Larus glaucoides glaucoides</t>
  </si>
  <si>
    <t>vitvingad trut (rasen glaucoides)</t>
  </si>
  <si>
    <t>LARGLAKUM</t>
  </si>
  <si>
    <t>grönlanninlokki (alalaji kumlieni)</t>
  </si>
  <si>
    <t>Larus glaucoides kumlieni</t>
  </si>
  <si>
    <t>vitvingad trut (rasen kumlieni)</t>
  </si>
  <si>
    <t>LARHYP</t>
  </si>
  <si>
    <t>isolokki</t>
  </si>
  <si>
    <t>Larus hyperboreus</t>
  </si>
  <si>
    <t>Vittrut</t>
  </si>
  <si>
    <t>Glaucous Gull</t>
  </si>
  <si>
    <t>LARGLA/LARHYP</t>
  </si>
  <si>
    <t>grönlanninlokki / isolokki</t>
  </si>
  <si>
    <t>Larus glaucoides / Larus hyperboreus</t>
  </si>
  <si>
    <t>vitvingad trut / vittrut</t>
  </si>
  <si>
    <t>LARMAR</t>
  </si>
  <si>
    <t>merilokki</t>
  </si>
  <si>
    <t>Larus marinus</t>
  </si>
  <si>
    <t>Havstrut</t>
  </si>
  <si>
    <t>Great Black-backed Gull</t>
  </si>
  <si>
    <t>LARFUS/LARMAR</t>
  </si>
  <si>
    <t>selkälokki / merilokki</t>
  </si>
  <si>
    <t>Larus fuscus / Larus marinus</t>
  </si>
  <si>
    <t>silltrut / havstrut</t>
  </si>
  <si>
    <t>LARSP</t>
  </si>
  <si>
    <t>lokkilaji</t>
  </si>
  <si>
    <t>Larus sp</t>
  </si>
  <si>
    <t>Larus (släktet)</t>
  </si>
  <si>
    <t>XLAR</t>
  </si>
  <si>
    <t>lokkiristeymä</t>
  </si>
  <si>
    <t>hybrida Larus</t>
  </si>
  <si>
    <t>mås- / truthybrid</t>
  </si>
  <si>
    <t>ILAR</t>
  </si>
  <si>
    <t>selkälokki / harmaalokki / isolokki / merilokki</t>
  </si>
  <si>
    <t>magnus Larus</t>
  </si>
  <si>
    <t>ob. trut</t>
  </si>
  <si>
    <t>PLAR</t>
  </si>
  <si>
    <t>pikkulokki / pikkukajava / naurulokki / kalalokki</t>
  </si>
  <si>
    <t>parvus Laridae</t>
  </si>
  <si>
    <t>ob. mås</t>
  </si>
  <si>
    <t>Lahko Pteroclidiformes - Hietakanalinnut</t>
  </si>
  <si>
    <t>Heimo Pteroclididae - Hietakyyhkyt</t>
  </si>
  <si>
    <t>SYRPAR</t>
  </si>
  <si>
    <t>arokyyhky</t>
  </si>
  <si>
    <t>Syrrhaptes paradoxus</t>
  </si>
  <si>
    <t>Arokyyhky</t>
  </si>
  <si>
    <t>Stäppflyghöna</t>
  </si>
  <si>
    <t>Pallas's Sandgrouse</t>
  </si>
  <si>
    <t>Lahko Columbiformes - Kyyhkylinnut</t>
  </si>
  <si>
    <t>Heimo Columbidae - Kyyhkyt</t>
  </si>
  <si>
    <t>COLLIV</t>
  </si>
  <si>
    <t>kalliokyyhky</t>
  </si>
  <si>
    <t>Columba livia</t>
  </si>
  <si>
    <t>Kalliokyyhky</t>
  </si>
  <si>
    <t>Tamduva</t>
  </si>
  <si>
    <t>Common Pigeon</t>
  </si>
  <si>
    <t>kesykyyhky</t>
  </si>
  <si>
    <t>COLOEN</t>
  </si>
  <si>
    <t>uuttukyyhky</t>
  </si>
  <si>
    <t>Columba oenas</t>
  </si>
  <si>
    <t>Skogsduva</t>
  </si>
  <si>
    <t>Stock Dove</t>
  </si>
  <si>
    <t>COLPAL</t>
  </si>
  <si>
    <t>sepelkyyhky</t>
  </si>
  <si>
    <t>Columba palumbus</t>
  </si>
  <si>
    <t>Ringduva</t>
  </si>
  <si>
    <t>Common Wood Pigeon</t>
  </si>
  <si>
    <t>COLSP</t>
  </si>
  <si>
    <t>kyyhkylaji (columba)</t>
  </si>
  <si>
    <t>Columba sp</t>
  </si>
  <si>
    <t>kyyhkylaji (Columba)</t>
  </si>
  <si>
    <t>Columba (släktet)</t>
  </si>
  <si>
    <t>colsp / cormon</t>
  </si>
  <si>
    <t>kyyhky / naakka</t>
  </si>
  <si>
    <t>Columba / Corvus monedula</t>
  </si>
  <si>
    <t>duva / kaja</t>
  </si>
  <si>
    <t>STRDEC</t>
  </si>
  <si>
    <t>turkinkyyhky</t>
  </si>
  <si>
    <t>Streptopelia decaocto</t>
  </si>
  <si>
    <t>Turkduva</t>
  </si>
  <si>
    <t>Eurasian Collared Dove</t>
  </si>
  <si>
    <t>STRDECXSTRTUR</t>
  </si>
  <si>
    <t>risteymä turkinkyyhky x turturikyyhky</t>
  </si>
  <si>
    <t>Streptopelia decaocto X Streptopelia turtur</t>
  </si>
  <si>
    <t>risteymä turkinkyyhky X turturikyyhky</t>
  </si>
  <si>
    <t>turkduva X turturduva</t>
  </si>
  <si>
    <t>STRTUR</t>
  </si>
  <si>
    <t>turturikyyhky</t>
  </si>
  <si>
    <t>Streptopelia turtur</t>
  </si>
  <si>
    <t>Turturduva</t>
  </si>
  <si>
    <t>European Turtle Dove</t>
  </si>
  <si>
    <t>STRORI</t>
  </si>
  <si>
    <t>idänturturikyyhky</t>
  </si>
  <si>
    <t>Streptopelia orientalis</t>
  </si>
  <si>
    <t>Idänturturikyyhky</t>
  </si>
  <si>
    <t>Större turturduva</t>
  </si>
  <si>
    <t>Oriental Turtle Dove</t>
  </si>
  <si>
    <t>STRORIMEE</t>
  </si>
  <si>
    <t>idänturturikyyhky (alalaji meena)</t>
  </si>
  <si>
    <t>Streptopelia orientalis meena</t>
  </si>
  <si>
    <t>större turturduva (rasen meena)</t>
  </si>
  <si>
    <t>STRORIORI</t>
  </si>
  <si>
    <t>idänturturikyyhky (alalaji orientalis)</t>
  </si>
  <si>
    <t>Streptopelia orientalis orientalis</t>
  </si>
  <si>
    <t>större turturduva (rasen orientalis)</t>
  </si>
  <si>
    <t>STRSEN</t>
  </si>
  <si>
    <t>palmukyyhky</t>
  </si>
  <si>
    <t>Streptopelia senegalensis</t>
  </si>
  <si>
    <t>palmduva</t>
  </si>
  <si>
    <t>STREPSP</t>
  </si>
  <si>
    <t>turturikyyhkylaji</t>
  </si>
  <si>
    <t>Streptopelia (släktet)</t>
  </si>
  <si>
    <t>Lahko Cuculiformes - Käkilinnut</t>
  </si>
  <si>
    <t>Heimo Cuculidae - Käet</t>
  </si>
  <si>
    <t>PSISP</t>
  </si>
  <si>
    <t>papukaijalaji</t>
  </si>
  <si>
    <t>Psittacula sp</t>
  </si>
  <si>
    <t>Psittacula (släktet)</t>
  </si>
  <si>
    <t>NYMHOL</t>
  </si>
  <si>
    <t>neitokakadu</t>
  </si>
  <si>
    <t>Nymphicus hollandicus</t>
  </si>
  <si>
    <t>nymfparakit</t>
  </si>
  <si>
    <t>PSIKRA</t>
  </si>
  <si>
    <t>kauluskaija</t>
  </si>
  <si>
    <t>Psittacula krameri</t>
  </si>
  <si>
    <t>halsbandsparakit</t>
  </si>
  <si>
    <t>CLAJAC</t>
  </si>
  <si>
    <t>jakobiinikäki</t>
  </si>
  <si>
    <t>Clamator jacobinus</t>
  </si>
  <si>
    <t>jakobinskatgök</t>
  </si>
  <si>
    <t>CLAGLA</t>
  </si>
  <si>
    <t>harakkakäki</t>
  </si>
  <si>
    <t>Clamator glandarius</t>
  </si>
  <si>
    <t>Harakkakäki</t>
  </si>
  <si>
    <t>Skatgök</t>
  </si>
  <si>
    <t>Great Spotted Cuckoo</t>
  </si>
  <si>
    <t>CUCCAN</t>
  </si>
  <si>
    <t>käki</t>
  </si>
  <si>
    <t>Cuculus canorus</t>
  </si>
  <si>
    <t>Gök</t>
  </si>
  <si>
    <t>Common Cuckoo</t>
  </si>
  <si>
    <t>CUCSAT</t>
  </si>
  <si>
    <t>idänkäki</t>
  </si>
  <si>
    <t>Cuculus saturatus</t>
  </si>
  <si>
    <t>Idänkäki</t>
  </si>
  <si>
    <t>Tajgagök</t>
  </si>
  <si>
    <t>Oriental Cuckoo</t>
  </si>
  <si>
    <t>CUCSP</t>
  </si>
  <si>
    <t>käkilaji</t>
  </si>
  <si>
    <t>Cuculus sp</t>
  </si>
  <si>
    <t>Cuculus (släktet)</t>
  </si>
  <si>
    <t>Lahko Strigiformes - Pöllölinnut</t>
  </si>
  <si>
    <t>Heimo Tytonidae - Tornipöllöt</t>
  </si>
  <si>
    <t>TYTALB</t>
  </si>
  <si>
    <t>tornipöllö</t>
  </si>
  <si>
    <t>Tyto alba</t>
  </si>
  <si>
    <t>Tornipöllö</t>
  </si>
  <si>
    <t>Tornuggla</t>
  </si>
  <si>
    <t>Barn Owl</t>
  </si>
  <si>
    <t>TYTALBALB</t>
  </si>
  <si>
    <t>tornipöllö (alalaji alba)</t>
  </si>
  <si>
    <t>Tyto alba alba</t>
  </si>
  <si>
    <t>tornuggla (rasen alba)</t>
  </si>
  <si>
    <t>TYTALBGUT</t>
  </si>
  <si>
    <t>tornipöllö (alalaji guttata)</t>
  </si>
  <si>
    <t>Tyto alba guttata</t>
  </si>
  <si>
    <t>tornuggla (rasen guttata)</t>
  </si>
  <si>
    <t>Heimo Strigidae - Pöllöt</t>
  </si>
  <si>
    <t>OTUSCO</t>
  </si>
  <si>
    <t>kyläpöllönen</t>
  </si>
  <si>
    <t>Otus scops</t>
  </si>
  <si>
    <t>Kyläpöllönen</t>
  </si>
  <si>
    <t>Dvärguv</t>
  </si>
  <si>
    <t>Eurasian Scops Owl</t>
  </si>
  <si>
    <t>BUBBUB</t>
  </si>
  <si>
    <t>Bubo bubo</t>
  </si>
  <si>
    <t>Berguv</t>
  </si>
  <si>
    <t>Eurasian Eagle Owl</t>
  </si>
  <si>
    <t>BUBSCA</t>
  </si>
  <si>
    <t>tunturipöllö</t>
  </si>
  <si>
    <t>Bubo scandiacus</t>
  </si>
  <si>
    <t>Tunturipöllö</t>
  </si>
  <si>
    <t>Fjälluggla</t>
  </si>
  <si>
    <t>Snowy Owl</t>
  </si>
  <si>
    <t>SURULU</t>
  </si>
  <si>
    <t>Surnia ulula</t>
  </si>
  <si>
    <t>Hökuggla</t>
  </si>
  <si>
    <t>Northern Hawk Owl</t>
  </si>
  <si>
    <t>GLAPAS</t>
  </si>
  <si>
    <t>Glaucidium passerinum</t>
  </si>
  <si>
    <t>Sparvuggla</t>
  </si>
  <si>
    <t>Eurasian Pygmy Owl</t>
  </si>
  <si>
    <t>ATHNOC</t>
  </si>
  <si>
    <t>minervanpöllö</t>
  </si>
  <si>
    <t>Athene noctua</t>
  </si>
  <si>
    <t>Minervanpöllö</t>
  </si>
  <si>
    <t>Minervauggla</t>
  </si>
  <si>
    <t>Little Owl</t>
  </si>
  <si>
    <t>STRALU</t>
  </si>
  <si>
    <t>lehtopöllö</t>
  </si>
  <si>
    <t>Strix aluco</t>
  </si>
  <si>
    <t>Lehtopöllö</t>
  </si>
  <si>
    <t>Kattuggla</t>
  </si>
  <si>
    <t>Tawny Owl</t>
  </si>
  <si>
    <t>STRURA</t>
  </si>
  <si>
    <t>Strix uralensis</t>
  </si>
  <si>
    <t>Slaguggla</t>
  </si>
  <si>
    <t>Ural Owl</t>
  </si>
  <si>
    <t>STRNEB</t>
  </si>
  <si>
    <t>Strix nebulosa</t>
  </si>
  <si>
    <t>Lappuggla</t>
  </si>
  <si>
    <t>Great Grey Owl</t>
  </si>
  <si>
    <t>STRURA/STRNEB</t>
  </si>
  <si>
    <t>viirupöllö / lapinpöllö</t>
  </si>
  <si>
    <t>Strix uralensis / Strix nebulosa</t>
  </si>
  <si>
    <t>slaguggla / lappuggla</t>
  </si>
  <si>
    <t>STRIXSP</t>
  </si>
  <si>
    <t>viirupöllölaji</t>
  </si>
  <si>
    <t>Strix (släktet)</t>
  </si>
  <si>
    <t>ASIOTU</t>
  </si>
  <si>
    <t>Asio otus</t>
  </si>
  <si>
    <t>Hornuggla</t>
  </si>
  <si>
    <t>Long-eared Owl</t>
  </si>
  <si>
    <t>ASIFLA</t>
  </si>
  <si>
    <t>suopöllö</t>
  </si>
  <si>
    <t>Asio flammeus</t>
  </si>
  <si>
    <t>Jorduggla</t>
  </si>
  <si>
    <t>Short-eared Owl</t>
  </si>
  <si>
    <t>ASISP</t>
  </si>
  <si>
    <t>sarvipöllölaji</t>
  </si>
  <si>
    <t>Asio (släktet)</t>
  </si>
  <si>
    <t>AEGFUN</t>
  </si>
  <si>
    <t>Aegolius funereus</t>
  </si>
  <si>
    <t>Pärluggla</t>
  </si>
  <si>
    <t>Boreal Owl</t>
  </si>
  <si>
    <t>IPÖL</t>
  </si>
  <si>
    <t>iso pöllö</t>
  </si>
  <si>
    <t>magnus Strigidae</t>
  </si>
  <si>
    <t>stor uggla</t>
  </si>
  <si>
    <t>KPÖL</t>
  </si>
  <si>
    <t>keskikokoinen pöllö</t>
  </si>
  <si>
    <t>medium Strigiformes</t>
  </si>
  <si>
    <t>medelstor uggla</t>
  </si>
  <si>
    <t>PPÖL</t>
  </si>
  <si>
    <t>pieni pöllö</t>
  </si>
  <si>
    <t>parvus Strigidae</t>
  </si>
  <si>
    <t>liten uggla</t>
  </si>
  <si>
    <t>PÖL</t>
  </si>
  <si>
    <t>pöllö</t>
  </si>
  <si>
    <t>Strigiformes sp</t>
  </si>
  <si>
    <t>ob. uggla</t>
  </si>
  <si>
    <t>Lahko Caprimulgiformes - Kehrääjälinnut</t>
  </si>
  <si>
    <t>Heimo Caprimulgidae - Kehrääjät</t>
  </si>
  <si>
    <t>CAPEUR</t>
  </si>
  <si>
    <t>kehrääjä</t>
  </si>
  <si>
    <t>Caprimulgus europaeus</t>
  </si>
  <si>
    <t>Kehrääjä</t>
  </si>
  <si>
    <t>Nattskärra</t>
  </si>
  <si>
    <t>European Nightjar</t>
  </si>
  <si>
    <t>Lahko Apodiformes - Kirskulinnut</t>
  </si>
  <si>
    <t>Heimo Apodidae - Kiitäjät</t>
  </si>
  <si>
    <t>HIRCAU</t>
  </si>
  <si>
    <t>piikkipyrstökiitäjä</t>
  </si>
  <si>
    <t>Hirundapus caudacutus</t>
  </si>
  <si>
    <t>Piikkipyrstökiitäjä</t>
  </si>
  <si>
    <t>Taggstjärtseglare</t>
  </si>
  <si>
    <t>White-throated Needletail</t>
  </si>
  <si>
    <t>HIRUSSP</t>
  </si>
  <si>
    <t>piikkikiitäjälaji</t>
  </si>
  <si>
    <t>Hirundapus sp</t>
  </si>
  <si>
    <t>Hirundapus (släktet)</t>
  </si>
  <si>
    <t>APUAPU</t>
  </si>
  <si>
    <t>tervapääsky</t>
  </si>
  <si>
    <t>Apus apus</t>
  </si>
  <si>
    <t>Tornseglare</t>
  </si>
  <si>
    <t>Common Swift</t>
  </si>
  <si>
    <t>APUPAL</t>
  </si>
  <si>
    <t>vaaleakiitäjä</t>
  </si>
  <si>
    <t>Apus pallidus</t>
  </si>
  <si>
    <t>Vaaleakiitäjä</t>
  </si>
  <si>
    <t>Blek tornseglare</t>
  </si>
  <si>
    <t>Pallid Swift</t>
  </si>
  <si>
    <t>APUMEL</t>
  </si>
  <si>
    <t>alppikiitäjä</t>
  </si>
  <si>
    <t>Apus melba</t>
  </si>
  <si>
    <t>Alppikiitäjä</t>
  </si>
  <si>
    <t>Alpseglare</t>
  </si>
  <si>
    <t>Alpine Swift</t>
  </si>
  <si>
    <t>APUCAF</t>
  </si>
  <si>
    <t>häätökiitäjä</t>
  </si>
  <si>
    <t>Apus caffer</t>
  </si>
  <si>
    <t>Häätökiitäjä</t>
  </si>
  <si>
    <t>Vitgumpseglare</t>
  </si>
  <si>
    <t>White-rumped Swift</t>
  </si>
  <si>
    <t>APUSP</t>
  </si>
  <si>
    <t>tervakiitäjälaji</t>
  </si>
  <si>
    <t>Apus sp</t>
  </si>
  <si>
    <t>Apus (släktet)</t>
  </si>
  <si>
    <t>Lahko Coraciiformes - Säihkylinnut</t>
  </si>
  <si>
    <t>Heimo Alcedinidae - Kuningaskalastajat</t>
  </si>
  <si>
    <t>ALCATT</t>
  </si>
  <si>
    <t>kuningaskalastaja</t>
  </si>
  <si>
    <t>Alcedo atthis</t>
  </si>
  <si>
    <t>Kuningaskalastaja</t>
  </si>
  <si>
    <t>Kungsfiskare</t>
  </si>
  <si>
    <t>Common Kingfisher</t>
  </si>
  <si>
    <t>Heimo Meropidae - Mehiläissyöjät</t>
  </si>
  <si>
    <t>MERAPI</t>
  </si>
  <si>
    <t>mehiläissyöjä</t>
  </si>
  <si>
    <t>Merops apiaster</t>
  </si>
  <si>
    <t>Biätare</t>
  </si>
  <si>
    <t>European Bee-eater</t>
  </si>
  <si>
    <t>MERPER</t>
  </si>
  <si>
    <t>vihermehiläissyöjä</t>
  </si>
  <si>
    <t>Merops persicus</t>
  </si>
  <si>
    <t>Vihermehiläissyöjä</t>
  </si>
  <si>
    <t>Grön biätare</t>
  </si>
  <si>
    <t>Blue-cheeked Bee-eater</t>
  </si>
  <si>
    <t>MEROPSP</t>
  </si>
  <si>
    <t>mehiläissyöjälaji</t>
  </si>
  <si>
    <t>Merops sp</t>
  </si>
  <si>
    <t>Merops (släktet)</t>
  </si>
  <si>
    <t>Heimo Coraciidae - Säihkynärhet</t>
  </si>
  <si>
    <t>CORGAR</t>
  </si>
  <si>
    <t>sininärhi</t>
  </si>
  <si>
    <t>Coracias garrulus</t>
  </si>
  <si>
    <t>Sininärhi</t>
  </si>
  <si>
    <t>Blåkråka</t>
  </si>
  <si>
    <t>European Roller</t>
  </si>
  <si>
    <t>Heimo Upupidae - Harjalinnut</t>
  </si>
  <si>
    <t>UPUEPO</t>
  </si>
  <si>
    <t>harjalintu</t>
  </si>
  <si>
    <t>Upupa epops</t>
  </si>
  <si>
    <t>Harjalintu</t>
  </si>
  <si>
    <t>Härfågel</t>
  </si>
  <si>
    <t>Hoopoe</t>
  </si>
  <si>
    <t>Lahko Piciformes - Tikkalinnut</t>
  </si>
  <si>
    <t>Heimo Picidae - Tikat</t>
  </si>
  <si>
    <t>JYNTOR</t>
  </si>
  <si>
    <t>käenpiika</t>
  </si>
  <si>
    <t>Jynx torquilla</t>
  </si>
  <si>
    <t>Göktyta</t>
  </si>
  <si>
    <t>Eurasian Wryneck</t>
  </si>
  <si>
    <t>PICCAN</t>
  </si>
  <si>
    <t>harmaapäätikka</t>
  </si>
  <si>
    <t>Picus canus</t>
  </si>
  <si>
    <t>Harmaapäätikka</t>
  </si>
  <si>
    <t>Gråspett</t>
  </si>
  <si>
    <t>Grey-headed Woodpecker</t>
  </si>
  <si>
    <t>PICVIR</t>
  </si>
  <si>
    <t>vihertikka</t>
  </si>
  <si>
    <t>Picus viridis</t>
  </si>
  <si>
    <t>Vihertikka</t>
  </si>
  <si>
    <t>Gröngöling</t>
  </si>
  <si>
    <t>European Green Woodpecker</t>
  </si>
  <si>
    <t>PICCAN/PICVIR</t>
  </si>
  <si>
    <t>harmaapäätikka / vihertikka</t>
  </si>
  <si>
    <t>Picus canus / Picus viridis</t>
  </si>
  <si>
    <t>gråspett / gröngöling</t>
  </si>
  <si>
    <t>PICUSSP</t>
  </si>
  <si>
    <t>vihertikkalaji</t>
  </si>
  <si>
    <t>Picus sp</t>
  </si>
  <si>
    <t>Picus (släktet)</t>
  </si>
  <si>
    <t>DRYMAR</t>
  </si>
  <si>
    <t>Dryocopus martius</t>
  </si>
  <si>
    <t>Spillkråka</t>
  </si>
  <si>
    <t>Black Woodpecker</t>
  </si>
  <si>
    <t>DENMAJ</t>
  </si>
  <si>
    <t>käpytikka</t>
  </si>
  <si>
    <t>Dendrocopos major</t>
  </si>
  <si>
    <t>Större hackspett</t>
  </si>
  <si>
    <t>Great Spotted Woodpecker</t>
  </si>
  <si>
    <t>DENMAJXDENLEU</t>
  </si>
  <si>
    <t>risteymä käpytikka x valkoselkätikka</t>
  </si>
  <si>
    <t>Dendrocopos major X Dendrocopos leucotos</t>
  </si>
  <si>
    <t>risteymä käpytikka X valkoselkätikka</t>
  </si>
  <si>
    <t>större hackspett X vitryggig hackspett</t>
  </si>
  <si>
    <t>DENMED</t>
  </si>
  <si>
    <t>tammitikka</t>
  </si>
  <si>
    <t>Dendrocopos medius</t>
  </si>
  <si>
    <t>Tammitikka</t>
  </si>
  <si>
    <t>Mellanspett</t>
  </si>
  <si>
    <t>Middle Spotted Woodpecker</t>
  </si>
  <si>
    <t>DENLEU</t>
  </si>
  <si>
    <t>valkoselkätikka</t>
  </si>
  <si>
    <t>Dendrocopos leucotos</t>
  </si>
  <si>
    <t>Vitryggig hackspett</t>
  </si>
  <si>
    <t>White-backed Woodpecker</t>
  </si>
  <si>
    <t>DENMIN</t>
  </si>
  <si>
    <t>Dendrocopos minor</t>
  </si>
  <si>
    <t>Mindre hackspett</t>
  </si>
  <si>
    <t>Lesser Spotted Woodpecker</t>
  </si>
  <si>
    <t>DENLEU/DENMIN</t>
  </si>
  <si>
    <t>valkoselkätikka / pikkutikka</t>
  </si>
  <si>
    <t>Dendrocopos leucotos / Dendrocopos minor</t>
  </si>
  <si>
    <t>vitryggig hackspett / mindre hackspett</t>
  </si>
  <si>
    <t>DENSP</t>
  </si>
  <si>
    <t>kirjotikkalaji</t>
  </si>
  <si>
    <t>Dendrocopos sp</t>
  </si>
  <si>
    <t>Dendrocopos (släktet)</t>
  </si>
  <si>
    <t>PICTRI</t>
  </si>
  <si>
    <t>Picoides tridactylus</t>
  </si>
  <si>
    <t>Tretåig hackspett</t>
  </si>
  <si>
    <t>Three-toed Woodpecker</t>
  </si>
  <si>
    <t>KT</t>
  </si>
  <si>
    <t>keskikokoinen tikka</t>
  </si>
  <si>
    <t>medium Picidae</t>
  </si>
  <si>
    <t>medelstor hackspett</t>
  </si>
  <si>
    <t>PIC/DRY/DEN</t>
  </si>
  <si>
    <t>tikkalaji</t>
  </si>
  <si>
    <t>Picus / Dryocopus / Dendrocopos / Picoides</t>
  </si>
  <si>
    <t>spett</t>
  </si>
  <si>
    <t>Lahko Passeriformes - Varpuslinnut</t>
  </si>
  <si>
    <t>Heimo Alaudidae - Kiurut</t>
  </si>
  <si>
    <t>MELCAL</t>
  </si>
  <si>
    <t>arokiuru</t>
  </si>
  <si>
    <t>Melanocorypha calandra</t>
  </si>
  <si>
    <t>Arokiuru</t>
  </si>
  <si>
    <t>Kalanderlärka</t>
  </si>
  <si>
    <t>Calandra Lark</t>
  </si>
  <si>
    <t>MELBIM</t>
  </si>
  <si>
    <t>ylänkökiuru</t>
  </si>
  <si>
    <t>Melanocorypha bimaculata</t>
  </si>
  <si>
    <t>Ylänkökiuru</t>
  </si>
  <si>
    <t>Asiatisk kalanderlärka</t>
  </si>
  <si>
    <t>Bimaculated Lark</t>
  </si>
  <si>
    <t>MELCAL/MELBIM</t>
  </si>
  <si>
    <t>arokiuru / ylänkökiuru</t>
  </si>
  <si>
    <t>Melanocorypha calandra / Melanocorypha bimaculata</t>
  </si>
  <si>
    <t>kalanderlärka / asiatisk kalanderlärka</t>
  </si>
  <si>
    <t>MELLEU</t>
  </si>
  <si>
    <t>valkosiipikiuru</t>
  </si>
  <si>
    <t>Melanocorypha leucoptera</t>
  </si>
  <si>
    <t>Valkosiipikiuru</t>
  </si>
  <si>
    <t>Vitvingad lärka</t>
  </si>
  <si>
    <t>White-winged Lark</t>
  </si>
  <si>
    <t>MELYEL</t>
  </si>
  <si>
    <t>mustakiuru</t>
  </si>
  <si>
    <t>Melanocorypha yeltoniensis</t>
  </si>
  <si>
    <t>Mustakiuru</t>
  </si>
  <si>
    <t>Svartlärka</t>
  </si>
  <si>
    <t>Black Lark</t>
  </si>
  <si>
    <t>MELHASP</t>
  </si>
  <si>
    <t>isokiurulaji</t>
  </si>
  <si>
    <t>Melanocorypha sp</t>
  </si>
  <si>
    <t>Melanocorypha (släktet)</t>
  </si>
  <si>
    <t>CALBRA</t>
  </si>
  <si>
    <t>lyhytvarvaskiuru</t>
  </si>
  <si>
    <t>Calandrella brachydactyla</t>
  </si>
  <si>
    <t>Lyhytvarvaskiuru</t>
  </si>
  <si>
    <t>Korttålärka</t>
  </si>
  <si>
    <t>Greater Short-toed Lark</t>
  </si>
  <si>
    <t>CALENS</t>
  </si>
  <si>
    <t>pikkukiuru</t>
  </si>
  <si>
    <t>Calandrella rufescens</t>
  </si>
  <si>
    <t>Pikkukiuru</t>
  </si>
  <si>
    <t>Dvärglärka</t>
  </si>
  <si>
    <t>Lesser Short-toed Lark</t>
  </si>
  <si>
    <t>CALANSP</t>
  </si>
  <si>
    <t>hietakiurulaji</t>
  </si>
  <si>
    <t>Calandrella sp</t>
  </si>
  <si>
    <t>Calandrella (släktet)</t>
  </si>
  <si>
    <t>GALCRI</t>
  </si>
  <si>
    <t>töyhtökiuru</t>
  </si>
  <si>
    <t>Galerida cristata</t>
  </si>
  <si>
    <t>Tofslärka</t>
  </si>
  <si>
    <t>Crested Lark</t>
  </si>
  <si>
    <t>GALERSP</t>
  </si>
  <si>
    <t>töyhtökiurulaji</t>
  </si>
  <si>
    <t>Galerida sp</t>
  </si>
  <si>
    <t>Galerida (släktet)</t>
  </si>
  <si>
    <t>LULARB</t>
  </si>
  <si>
    <t>Lullula arborea</t>
  </si>
  <si>
    <t>Trädlärka</t>
  </si>
  <si>
    <t>Woodlark</t>
  </si>
  <si>
    <t>ALAARV</t>
  </si>
  <si>
    <t>kiuru</t>
  </si>
  <si>
    <t>Alauda arvensis</t>
  </si>
  <si>
    <t>Sånglärka</t>
  </si>
  <si>
    <t>Eurasian Skylark</t>
  </si>
  <si>
    <t>ALASP</t>
  </si>
  <si>
    <t>kiurulaji (alauda)</t>
  </si>
  <si>
    <t>Alauda sp</t>
  </si>
  <si>
    <t>kiurulaji (Alauda)</t>
  </si>
  <si>
    <t>Alauda (släktet)</t>
  </si>
  <si>
    <t>EREALP</t>
  </si>
  <si>
    <t>tunturikiuru</t>
  </si>
  <si>
    <t>Eremophila alpestris</t>
  </si>
  <si>
    <t>Tunturikiuru</t>
  </si>
  <si>
    <t>Berglärka</t>
  </si>
  <si>
    <t>Horned Lark</t>
  </si>
  <si>
    <t>Heimo Hirundinidae - Pääskyt</t>
  </si>
  <si>
    <t>RIPRIP</t>
  </si>
  <si>
    <t>törmäpääsky</t>
  </si>
  <si>
    <t>Riparia riparia</t>
  </si>
  <si>
    <t>Backsvala</t>
  </si>
  <si>
    <t>Sand Martin</t>
  </si>
  <si>
    <t>PTYRUP</t>
  </si>
  <si>
    <t>kalliopääsky</t>
  </si>
  <si>
    <t>Ptyonoprogne rupestris</t>
  </si>
  <si>
    <t>Kalliopääsky</t>
  </si>
  <si>
    <t>Klippsvala</t>
  </si>
  <si>
    <t>Eurasian Crag Martin</t>
  </si>
  <si>
    <t>HIRRUS</t>
  </si>
  <si>
    <t>haarapääsky</t>
  </si>
  <si>
    <t>Hirundo rustica</t>
  </si>
  <si>
    <t>Ladusvala</t>
  </si>
  <si>
    <t>Barn Swallow</t>
  </si>
  <si>
    <t>HIRRUSXDELURB</t>
  </si>
  <si>
    <t>risteymä haarapääsky x räystäspääsky</t>
  </si>
  <si>
    <t>Hirundo rustica X Delichon urbicum</t>
  </si>
  <si>
    <t>risteymä haarapääsky X räystäspääsky</t>
  </si>
  <si>
    <t>ladusvala X hussvala</t>
  </si>
  <si>
    <t>HIRSP</t>
  </si>
  <si>
    <t>haarapääskylaji</t>
  </si>
  <si>
    <t>Hirundo sp</t>
  </si>
  <si>
    <t>Hirundo (släktet)</t>
  </si>
  <si>
    <t>DELURB</t>
  </si>
  <si>
    <t>räystäspääsky</t>
  </si>
  <si>
    <t>Delichon urbicum</t>
  </si>
  <si>
    <t>Hussvala</t>
  </si>
  <si>
    <t>Common House Martin</t>
  </si>
  <si>
    <t>HIRRUS/DELURB</t>
  </si>
  <si>
    <t>haarapääsky / räystäspääsky</t>
  </si>
  <si>
    <t>Hirundo rustica / Delichon urbicum</t>
  </si>
  <si>
    <t>ladusvala / hussvala</t>
  </si>
  <si>
    <t>CECDAU</t>
  </si>
  <si>
    <t>ruostepääsky</t>
  </si>
  <si>
    <t>Cecropis daurica</t>
  </si>
  <si>
    <t>Ruostepääsky</t>
  </si>
  <si>
    <t>Rostgumpsvala</t>
  </si>
  <si>
    <t>Red-rumped Swallow</t>
  </si>
  <si>
    <t>CECDAURUF</t>
  </si>
  <si>
    <t>ruostepääsky (alalaji rufula)</t>
  </si>
  <si>
    <t>Cecropis daurica rufula</t>
  </si>
  <si>
    <t>rostgumpsvala (rasen rufula)</t>
  </si>
  <si>
    <t>CECDAUDAU/JAP</t>
  </si>
  <si>
    <t>ruostepääsky (alalaji daurica/japonica)</t>
  </si>
  <si>
    <t>Cecropis daurica daurica/japonica</t>
  </si>
  <si>
    <t>rostgumpsvala (rasen daurica/japonica)</t>
  </si>
  <si>
    <t>RIP/HIR/DEL</t>
  </si>
  <si>
    <t>pääsky</t>
  </si>
  <si>
    <t>Riparia / Hirundo / Delichon</t>
  </si>
  <si>
    <t>ob. svala</t>
  </si>
  <si>
    <t>Heimo Motacillidae - Västäräkit</t>
  </si>
  <si>
    <t>ANTRIC</t>
  </si>
  <si>
    <t>isokirvinen</t>
  </si>
  <si>
    <t>Anthus richardi</t>
  </si>
  <si>
    <t>Isokirvinen</t>
  </si>
  <si>
    <t>Större piplärka</t>
  </si>
  <si>
    <t>Richard's Pipit</t>
  </si>
  <si>
    <t>ANTGOD</t>
  </si>
  <si>
    <t>mongoliankirvinen</t>
  </si>
  <si>
    <t>Anthus godlewskii</t>
  </si>
  <si>
    <t>Mongoliankirvinen</t>
  </si>
  <si>
    <t>Mongolpiplärka</t>
  </si>
  <si>
    <t>Blyth's Pipit</t>
  </si>
  <si>
    <t>ANTRIC/ANTGOD</t>
  </si>
  <si>
    <t>isokirvinen / mongoliankirvinen</t>
  </si>
  <si>
    <t>Anthus richardi / Anthus godlewskii</t>
  </si>
  <si>
    <t>större piplärka / mongolpiplärka</t>
  </si>
  <si>
    <t>ANTCAM</t>
  </si>
  <si>
    <t>nummikirvinen</t>
  </si>
  <si>
    <t>Anthus campestris</t>
  </si>
  <si>
    <t>Nummikirvinen</t>
  </si>
  <si>
    <t>Fältpiplärka</t>
  </si>
  <si>
    <t>Tawny Pipit</t>
  </si>
  <si>
    <t>ANTRIC/ANTGOD/ANTCAM</t>
  </si>
  <si>
    <t>isokirvinen / mongoliankirvinen / nummikirvinen</t>
  </si>
  <si>
    <t>Anthus richardi / Anthus godlewskii / Anthus campestris</t>
  </si>
  <si>
    <t>större piplärka / mongolpiplärka / fältpiplärka</t>
  </si>
  <si>
    <t>ANTHOD</t>
  </si>
  <si>
    <t>taigakirvinen</t>
  </si>
  <si>
    <t>Anthus hodgsoni</t>
  </si>
  <si>
    <t>Taigakirvinen</t>
  </si>
  <si>
    <t>Sibirisk piplärka</t>
  </si>
  <si>
    <t>Olive-backed Pipit</t>
  </si>
  <si>
    <t>ANTHODYUN</t>
  </si>
  <si>
    <t>taigakirvinen (alalaji yunnanensis)</t>
  </si>
  <si>
    <t>Anthus hodgsoni yunnanensis</t>
  </si>
  <si>
    <t>sibirisk piplärka (rasen yunnanensis)</t>
  </si>
  <si>
    <t>ANTTRI</t>
  </si>
  <si>
    <t>metsäkirvinen</t>
  </si>
  <si>
    <t>Anthus trivialis</t>
  </si>
  <si>
    <t>Trädpiplärka</t>
  </si>
  <si>
    <t>Tree Pipit</t>
  </si>
  <si>
    <t>ANTHOD/ANTTRI</t>
  </si>
  <si>
    <t>taigakirvinen / metsäkirvinen</t>
  </si>
  <si>
    <t>Anthus hodgsoni / Anthus trivialis</t>
  </si>
  <si>
    <t>sibirisk piplärka / trädpiplärka</t>
  </si>
  <si>
    <t>ANTGUS</t>
  </si>
  <si>
    <t>tundrakirvinen</t>
  </si>
  <si>
    <t>Anthus gustavi</t>
  </si>
  <si>
    <t>Tundrakirvinen</t>
  </si>
  <si>
    <t>Tundrapiplärka</t>
  </si>
  <si>
    <t>Pechora Pipit</t>
  </si>
  <si>
    <t>ANTPRA</t>
  </si>
  <si>
    <t>niittykirvinen</t>
  </si>
  <si>
    <t>Anthus pratensis</t>
  </si>
  <si>
    <t>Ängspiplärka</t>
  </si>
  <si>
    <t>Meadow Pipit</t>
  </si>
  <si>
    <t>ANTCER</t>
  </si>
  <si>
    <t>lapinkirvinen</t>
  </si>
  <si>
    <t>Anthus cervinus</t>
  </si>
  <si>
    <t>Rödstrupig piplärka</t>
  </si>
  <si>
    <t>Red-throated Pipit</t>
  </si>
  <si>
    <t>ANTPET</t>
  </si>
  <si>
    <t>luotokirvinen</t>
  </si>
  <si>
    <t>Anthus petrosus</t>
  </si>
  <si>
    <t>Skärpiplärka</t>
  </si>
  <si>
    <t>Eurasian Rock Pipit</t>
  </si>
  <si>
    <t>ANTSPI/ANTPET</t>
  </si>
  <si>
    <t>vuorikirvinen / luotokirvinen</t>
  </si>
  <si>
    <t>Anthus spinoletta / Anthus petrosus</t>
  </si>
  <si>
    <t>vattenpiplärka / skärpiplärka</t>
  </si>
  <si>
    <t>ANTSP</t>
  </si>
  <si>
    <t>kirvislaji</t>
  </si>
  <si>
    <t>Anthus sp</t>
  </si>
  <si>
    <t>Anthus (släktet)</t>
  </si>
  <si>
    <t>MOTFLA</t>
  </si>
  <si>
    <t>keltavästäräkki</t>
  </si>
  <si>
    <t>Motacilla flava</t>
  </si>
  <si>
    <t>Gulärla</t>
  </si>
  <si>
    <t>Yellow Wagtail</t>
  </si>
  <si>
    <t>MOTFLAAVA</t>
  </si>
  <si>
    <t>keltavästäräkki (alalaji flava)</t>
  </si>
  <si>
    <t>Motacilla flava flava</t>
  </si>
  <si>
    <t>gulärla (rasen flava)</t>
  </si>
  <si>
    <t>MOTFLAIMA</t>
  </si>
  <si>
    <t>keltavästäräkki (alalaji flavissima)</t>
  </si>
  <si>
    <t>Motacilla flava flavissima</t>
  </si>
  <si>
    <t>gulärla (rasen flavissima)</t>
  </si>
  <si>
    <t>MOTFLATHU</t>
  </si>
  <si>
    <t>keltavästäräkki (alalaji thunbergi)</t>
  </si>
  <si>
    <t>Motacilla flava thunbergi</t>
  </si>
  <si>
    <t>gulärla (rasen thunbergi)</t>
  </si>
  <si>
    <t>MOTFLABEE</t>
  </si>
  <si>
    <t>keltavästäräkki (alalaji beema)</t>
  </si>
  <si>
    <t>Motacilla flava beema</t>
  </si>
  <si>
    <t>gulärla (rasen beema)</t>
  </si>
  <si>
    <t>MOTFLALUT</t>
  </si>
  <si>
    <t>keltavästäräkki (alalaji lutea)</t>
  </si>
  <si>
    <t>Motacilla flava lutea</t>
  </si>
  <si>
    <t>gulärla (rasen lutea)</t>
  </si>
  <si>
    <t>MOTFLAIMA/MOTFLALUT</t>
  </si>
  <si>
    <t>keltavästäräkki (alalaji flavissima) / keltavästäräkki (alalaji lutea)</t>
  </si>
  <si>
    <t>Motacilla flava flavissima / Motacilla flava lutea</t>
  </si>
  <si>
    <t>gulärla (rasen flavissima) / gulärla (rasen lutea)</t>
  </si>
  <si>
    <t>MOTFLAFEL</t>
  </si>
  <si>
    <t>keltavästäräkki (alalaji feldegg)</t>
  </si>
  <si>
    <t>Motacilla flava feldegg</t>
  </si>
  <si>
    <t>gulärla (rasen feldegg)</t>
  </si>
  <si>
    <t>MOTCIT</t>
  </si>
  <si>
    <t>sitruunavästäräkki</t>
  </si>
  <si>
    <t>Motacilla citreola</t>
  </si>
  <si>
    <t>Citronärla</t>
  </si>
  <si>
    <t>Citrine Wagtail</t>
  </si>
  <si>
    <t>MOTFLAXMOTCIT</t>
  </si>
  <si>
    <t>risteymä keltavästäräkki x sitruunavästäräkki</t>
  </si>
  <si>
    <t>Motacilla flava X Motacilla citreola</t>
  </si>
  <si>
    <t>risteymä keltavästäräkki X sitruunavästäräkki</t>
  </si>
  <si>
    <t>gulärla X citronärla</t>
  </si>
  <si>
    <t>MOTFLA/MOTCIT</t>
  </si>
  <si>
    <t>keltavästäräkki / sitruunavästäräkki</t>
  </si>
  <si>
    <t>Motacilla flava / Motacilla citreola</t>
  </si>
  <si>
    <t>gulärla / citronärla</t>
  </si>
  <si>
    <t>MOTCIN</t>
  </si>
  <si>
    <t>virtavästäräkki</t>
  </si>
  <si>
    <t>Motacilla cinerea</t>
  </si>
  <si>
    <t>Forsärla</t>
  </si>
  <si>
    <t>Grey Wagtail</t>
  </si>
  <si>
    <t>MOTALB</t>
  </si>
  <si>
    <t>västäräkki</t>
  </si>
  <si>
    <t>Motacilla alba</t>
  </si>
  <si>
    <t>Sädesärla</t>
  </si>
  <si>
    <t>White Wagtail</t>
  </si>
  <si>
    <t>MOTALBYAR</t>
  </si>
  <si>
    <t>englanninvästäräkki</t>
  </si>
  <si>
    <t>Motacilla alba yarrellii</t>
  </si>
  <si>
    <t>sädesärla (rasen yarrellii)</t>
  </si>
  <si>
    <t>MOTALBALB</t>
  </si>
  <si>
    <t>västäräkki (alalaji alba)</t>
  </si>
  <si>
    <t>Motacilla alba alba</t>
  </si>
  <si>
    <t>sädesärla (rasen alba)</t>
  </si>
  <si>
    <t>MOTALB x MOTALBYAR</t>
  </si>
  <si>
    <t>risteymä västäräkki x englanninvästäräkki</t>
  </si>
  <si>
    <t>Motacilla alba x Motacilla alba yarrellii</t>
  </si>
  <si>
    <t>sädesärla (rasen alba) x sädesärla (rasen yarrellii)</t>
  </si>
  <si>
    <t>MOTALBLEU</t>
  </si>
  <si>
    <t>västäräkki (alalaji leucopsis)</t>
  </si>
  <si>
    <t>Motacilla alba leucopsis</t>
  </si>
  <si>
    <t>sädesärla (rasen leucopsis)</t>
  </si>
  <si>
    <t>MOTSP</t>
  </si>
  <si>
    <t>västäräkkilaji</t>
  </si>
  <si>
    <t>Motacilla sp</t>
  </si>
  <si>
    <t>Motacilla (släktet)</t>
  </si>
  <si>
    <t>XMOT</t>
  </si>
  <si>
    <t>västäräkkiristeymä</t>
  </si>
  <si>
    <t>hybrida Motacilla</t>
  </si>
  <si>
    <t>ärlehybrid</t>
  </si>
  <si>
    <t>PYCLEU</t>
  </si>
  <si>
    <t>valkoposkibulbuli</t>
  </si>
  <si>
    <t>Pycnonotus leucotis</t>
  </si>
  <si>
    <t>vitkindad bulbyl</t>
  </si>
  <si>
    <t>Heimo Bombycillidae - Tilhet</t>
  </si>
  <si>
    <t>BOMGAR</t>
  </si>
  <si>
    <t>Bombycilla garrulus</t>
  </si>
  <si>
    <t>Sidensvans</t>
  </si>
  <si>
    <t>Bohemian Waxwing</t>
  </si>
  <si>
    <t>Heimo Cinclidae - Koskikarat</t>
  </si>
  <si>
    <t>CINCIN</t>
  </si>
  <si>
    <t>koskikara</t>
  </si>
  <si>
    <t>Cinclus cinclus</t>
  </si>
  <si>
    <t>Strömstare</t>
  </si>
  <si>
    <t>White-throated Dipper</t>
  </si>
  <si>
    <t>Heimo Troglodytidae - Peukaloiset</t>
  </si>
  <si>
    <t>TROTRO</t>
  </si>
  <si>
    <t>Troglodytes troglodytes</t>
  </si>
  <si>
    <t>Gärdsmyg</t>
  </si>
  <si>
    <t>Winter Wren</t>
  </si>
  <si>
    <t>Heimo Prunellidae - Rautiaiset</t>
  </si>
  <si>
    <t>PRUMOD</t>
  </si>
  <si>
    <t>rautiainen</t>
  </si>
  <si>
    <t>Prunella modularis</t>
  </si>
  <si>
    <t>Järnsparv</t>
  </si>
  <si>
    <t>Dunnock</t>
  </si>
  <si>
    <t>PRUMON</t>
  </si>
  <si>
    <t>taigarautiainen</t>
  </si>
  <si>
    <t>Prunella montanella</t>
  </si>
  <si>
    <t>Taigarautiainen</t>
  </si>
  <si>
    <t>Sibirisk järnsparv</t>
  </si>
  <si>
    <t>Siberian Accentor</t>
  </si>
  <si>
    <t>PRUATR</t>
  </si>
  <si>
    <t>mustakurkkurautiainen</t>
  </si>
  <si>
    <t>Prunella atrogularis</t>
  </si>
  <si>
    <t>Mustakurkkurautiainen</t>
  </si>
  <si>
    <t>Svartstrupig järnsparv</t>
  </si>
  <si>
    <t>Black-throated Accentor</t>
  </si>
  <si>
    <t>PRUMON/PRUATR</t>
  </si>
  <si>
    <t>taigarautiainen / mustakurkkurautiainen</t>
  </si>
  <si>
    <t>Prunella montanella / Prunella atrogularis</t>
  </si>
  <si>
    <t>sibirisk järnsparv / svartstrupig järnsparv</t>
  </si>
  <si>
    <t>PRUCOL</t>
  </si>
  <si>
    <t>alppirautiainen</t>
  </si>
  <si>
    <t>Prunella collaris</t>
  </si>
  <si>
    <t>Alppirautiainen</t>
  </si>
  <si>
    <t>Alpjärnsparv</t>
  </si>
  <si>
    <t>Alpine Accentor</t>
  </si>
  <si>
    <t>PRUSP</t>
  </si>
  <si>
    <t>rautiaislaji</t>
  </si>
  <si>
    <t>Prunella sp</t>
  </si>
  <si>
    <t>Prunella (släktet)</t>
  </si>
  <si>
    <t>Heimo Turdidae - Rastaat</t>
  </si>
  <si>
    <t>CERGAL</t>
  </si>
  <si>
    <t>ruostepyrstö</t>
  </si>
  <si>
    <t>Cercotrichas galactotes</t>
  </si>
  <si>
    <t>Ruostepyrstö</t>
  </si>
  <si>
    <t>Trädnäktergal</t>
  </si>
  <si>
    <t>Rufous-tailed Scrub Robin</t>
  </si>
  <si>
    <t>ERIRUB</t>
  </si>
  <si>
    <t>punarinta</t>
  </si>
  <si>
    <t>Erithacus rubecula</t>
  </si>
  <si>
    <t>Rödhake</t>
  </si>
  <si>
    <t>European Robin</t>
  </si>
  <si>
    <t>LUSLUS</t>
  </si>
  <si>
    <t>satakieli</t>
  </si>
  <si>
    <t>Luscinia luscinia</t>
  </si>
  <si>
    <t>Näktergal</t>
  </si>
  <si>
    <t>Thrush Nightingale</t>
  </si>
  <si>
    <t>LUSMEG</t>
  </si>
  <si>
    <t>etelänsatakieli</t>
  </si>
  <si>
    <t>Luscinia megarhynchos</t>
  </si>
  <si>
    <t>Sydnäktergal</t>
  </si>
  <si>
    <t>Common Nightingale</t>
  </si>
  <si>
    <t>LUSLUS/LUSMEG</t>
  </si>
  <si>
    <t>satakieli / etelänsatakieli</t>
  </si>
  <si>
    <t>Luscinia luscinia / Luscinia megarhynchos</t>
  </si>
  <si>
    <t>näktergal / sydnäktergal</t>
  </si>
  <si>
    <t>LUSSVE</t>
  </si>
  <si>
    <t>Luscinia svecica</t>
  </si>
  <si>
    <t>Blåhake</t>
  </si>
  <si>
    <t>Bluethroat</t>
  </si>
  <si>
    <t>LUSSVECYA</t>
  </si>
  <si>
    <t>valkotäpläsinirinta</t>
  </si>
  <si>
    <t>Luscinia svecica cyanecula</t>
  </si>
  <si>
    <t>blåhake (rasen cyanecula)</t>
  </si>
  <si>
    <t>LUSSVESVE</t>
  </si>
  <si>
    <t>sinirinta (alalaji svecica)</t>
  </si>
  <si>
    <t>Luscinia svecica svecica</t>
  </si>
  <si>
    <t>blåhake (rasen svecica)</t>
  </si>
  <si>
    <t>LUSSP</t>
  </si>
  <si>
    <t>satakielilaji</t>
  </si>
  <si>
    <t>Luscinia sp</t>
  </si>
  <si>
    <t>Luscinia (släktet)</t>
  </si>
  <si>
    <t>CALCAL</t>
  </si>
  <si>
    <t>rubiinisatakieli</t>
  </si>
  <si>
    <t>Calliope calliope</t>
  </si>
  <si>
    <t>Rubiinisatakieli</t>
  </si>
  <si>
    <t>Rubinnäktergal</t>
  </si>
  <si>
    <t>Siberian Rubythroat</t>
  </si>
  <si>
    <t>TARCYA</t>
  </si>
  <si>
    <t>sinipyrstö</t>
  </si>
  <si>
    <t>Tarsiger cyanurus</t>
  </si>
  <si>
    <t>Tajgablåstjärt</t>
  </si>
  <si>
    <t>Red-flanked Bluetail</t>
  </si>
  <si>
    <t>IRAGUT</t>
  </si>
  <si>
    <t>kivikkosatakieli</t>
  </si>
  <si>
    <t>Irania gutturalis</t>
  </si>
  <si>
    <t>vitstrupig näktergal</t>
  </si>
  <si>
    <t>White-throated Robin</t>
  </si>
  <si>
    <t>PHOOCH</t>
  </si>
  <si>
    <t>mustaleppälintu</t>
  </si>
  <si>
    <t>Phoenicurus ochruros</t>
  </si>
  <si>
    <t>Svart rödstjärt</t>
  </si>
  <si>
    <t>Black Redstart</t>
  </si>
  <si>
    <t>PHOOCHPHO</t>
  </si>
  <si>
    <t>mustaleppälintu (alalaji phoenicuroides)</t>
  </si>
  <si>
    <t>Phoenicurus ochruros phoenicuroides</t>
  </si>
  <si>
    <t>svart rödstjärt (rasen phoenicuroides)</t>
  </si>
  <si>
    <t>PHOOCHXPHOPHO</t>
  </si>
  <si>
    <t>risteymä mustaleppälintu x leppälintu</t>
  </si>
  <si>
    <t>Phoenicurus ochruros X Phoenicurus phoenicurus</t>
  </si>
  <si>
    <t>risteymä mustaleppälintu X leppälintu</t>
  </si>
  <si>
    <t>svart rödstjärt X rödstjärt</t>
  </si>
  <si>
    <t>PHOPHO</t>
  </si>
  <si>
    <t>leppälintu</t>
  </si>
  <si>
    <t>Phoenicurus phoenicurus</t>
  </si>
  <si>
    <t>Rödstjärt</t>
  </si>
  <si>
    <t>Common Redstart</t>
  </si>
  <si>
    <t>PHOPHOPHO</t>
  </si>
  <si>
    <t>leppälintu (alalaji phoenicurus)</t>
  </si>
  <si>
    <t>Phoenicurus phoenicurus phoenicurus</t>
  </si>
  <si>
    <t>rödstjärt (rasen phoenicurus)</t>
  </si>
  <si>
    <t>PHOPHOSAM</t>
  </si>
  <si>
    <t>leppälintu (alalaji samamisicus)</t>
  </si>
  <si>
    <t>Phoenicurus phoenicurus samamisicus</t>
  </si>
  <si>
    <t>rödstjärt (rasen samamisicus)</t>
  </si>
  <si>
    <t>PHOOCH/PHOPHO</t>
  </si>
  <si>
    <t>mustaleppälintu / leppälintu</t>
  </si>
  <si>
    <t>Phoenicurus ochruros / Phoenicurus phoenicurus</t>
  </si>
  <si>
    <t>svart rödstjärt / rödstjärt</t>
  </si>
  <si>
    <t>PHORUS</t>
  </si>
  <si>
    <t>vuorileppälintu</t>
  </si>
  <si>
    <t>Phoenicurus erythrogastrus</t>
  </si>
  <si>
    <t>bergrödstjärt</t>
  </si>
  <si>
    <t>PHOSP</t>
  </si>
  <si>
    <t>leppälintulaji</t>
  </si>
  <si>
    <t>Phoenicurus sp</t>
  </si>
  <si>
    <t>Phoenicurus (släktet)</t>
  </si>
  <si>
    <t>SAXTRA</t>
  </si>
  <si>
    <t>pensastasku</t>
  </si>
  <si>
    <t>Saxicola rubetra</t>
  </si>
  <si>
    <t>Buskskvätta</t>
  </si>
  <si>
    <t>Whinchat</t>
  </si>
  <si>
    <t>SAXCAP</t>
  </si>
  <si>
    <t>nokitasku</t>
  </si>
  <si>
    <t>Saxicola caprata</t>
  </si>
  <si>
    <t>Nokitasku</t>
  </si>
  <si>
    <t>Svart buskskvätta</t>
  </si>
  <si>
    <t>Pied Bush Chat</t>
  </si>
  <si>
    <t>SAXMAU</t>
  </si>
  <si>
    <t>sepeltasku</t>
  </si>
  <si>
    <t>Saxicola maurus</t>
  </si>
  <si>
    <t>Sepeltasku</t>
  </si>
  <si>
    <t>Vitgumpad buskskvätta</t>
  </si>
  <si>
    <t>Siberian Stonechat</t>
  </si>
  <si>
    <t>SAXMAUMAU</t>
  </si>
  <si>
    <t>sepeltasku (alalaji maurus)</t>
  </si>
  <si>
    <t>Saxicola maurus maurus</t>
  </si>
  <si>
    <t>vitgumpad buskskvätta (rasen maurus)</t>
  </si>
  <si>
    <t>SAXMAUSTE</t>
  </si>
  <si>
    <t>sepeltasku (alalaji stejnegeri)</t>
  </si>
  <si>
    <t>Saxicola maurus stejnegeri</t>
  </si>
  <si>
    <t>vitgumpad buskskvätta (rasen stejnegeri)</t>
  </si>
  <si>
    <t>SAXMAUVAR</t>
  </si>
  <si>
    <t>sepeltasku (alalaji variegatus)</t>
  </si>
  <si>
    <t>Saxicola maurus variegatus</t>
  </si>
  <si>
    <t>vitgumpad buskskvätta (rasen variegatus)</t>
  </si>
  <si>
    <t>SAXOLA</t>
  </si>
  <si>
    <t>mustapäätasku</t>
  </si>
  <si>
    <t>Saxicola rubicola</t>
  </si>
  <si>
    <t>svarthakad buskskvätta</t>
  </si>
  <si>
    <t>European Stonechat</t>
  </si>
  <si>
    <t>SAXMAU/SAXOLA</t>
  </si>
  <si>
    <t>sepeltasku / mustapäätasku</t>
  </si>
  <si>
    <t>Saxicola maurus / Saxicola rubicola</t>
  </si>
  <si>
    <t>svarthakad buskskvätta / vitgumpad buskskvätta</t>
  </si>
  <si>
    <t>OENISA</t>
  </si>
  <si>
    <t>arotasku</t>
  </si>
  <si>
    <t>Oenanthe isabellina</t>
  </si>
  <si>
    <t>Arotasku</t>
  </si>
  <si>
    <t>Isabellastenskvätta</t>
  </si>
  <si>
    <t>Isabelline Wheatear</t>
  </si>
  <si>
    <t>OENOEN</t>
  </si>
  <si>
    <t>kivitasku</t>
  </si>
  <si>
    <t>Oenanthe oenanthe</t>
  </si>
  <si>
    <t>Stenskvätta</t>
  </si>
  <si>
    <t>Northern Wheatear</t>
  </si>
  <si>
    <t>OENPLE</t>
  </si>
  <si>
    <t>nunnatasku</t>
  </si>
  <si>
    <t>Oenanthe pleschanka</t>
  </si>
  <si>
    <t>Nunnatasku</t>
  </si>
  <si>
    <t>Nunnestenskvätta</t>
  </si>
  <si>
    <t>Pied Wheatear</t>
  </si>
  <si>
    <t>OENHIS</t>
  </si>
  <si>
    <t>rusotasku</t>
  </si>
  <si>
    <t>Oenanthe hispanica</t>
  </si>
  <si>
    <t>Rusotasku</t>
  </si>
  <si>
    <t>Medelhavsstenskvätta</t>
  </si>
  <si>
    <t>Black-eared Wheatear</t>
  </si>
  <si>
    <t>OENHISHIS</t>
  </si>
  <si>
    <t>rusotasku (alalaji hispanica)</t>
  </si>
  <si>
    <t>Oenanthe hispanica hispanica</t>
  </si>
  <si>
    <t>västlig medelhavsstenskvätta</t>
  </si>
  <si>
    <t>OENHISMEL</t>
  </si>
  <si>
    <t>rusotasku (alalaji melanoleuca)</t>
  </si>
  <si>
    <t>Oenanthe hispanica melanoleuca</t>
  </si>
  <si>
    <t>östlig medelhavsstenskvätta</t>
  </si>
  <si>
    <t>OENPLE/OENHIS</t>
  </si>
  <si>
    <t>nunnatasku / rusotasku</t>
  </si>
  <si>
    <t>Oenanthe pleschanka / Oenanthe hispanica</t>
  </si>
  <si>
    <t>nunnestenskvätta / medelhavsstenskvätta</t>
  </si>
  <si>
    <t>OENDES</t>
  </si>
  <si>
    <t>aavikkotasku</t>
  </si>
  <si>
    <t>Oenanthe deserti</t>
  </si>
  <si>
    <t>Aavikkotasku</t>
  </si>
  <si>
    <t>Ökenstenskvätta</t>
  </si>
  <si>
    <t>Desert Wheatear</t>
  </si>
  <si>
    <t>OENSP</t>
  </si>
  <si>
    <t>kivitaskulaji</t>
  </si>
  <si>
    <t>Oenanthe sp</t>
  </si>
  <si>
    <t>Oenanthe (släktet)</t>
  </si>
  <si>
    <t>MONSAX</t>
  </si>
  <si>
    <t>kivikkorastas</t>
  </si>
  <si>
    <t>Monticola saxatilis</t>
  </si>
  <si>
    <t>Kivikkorastas</t>
  </si>
  <si>
    <t>Stentrast</t>
  </si>
  <si>
    <t>Common Rock Thrush</t>
  </si>
  <si>
    <t>MONSOL</t>
  </si>
  <si>
    <t>sinirastas</t>
  </si>
  <si>
    <t>Monticola solitarius</t>
  </si>
  <si>
    <t>Sinirastas</t>
  </si>
  <si>
    <t>Blåtrast</t>
  </si>
  <si>
    <t>Blue Rock Thrush</t>
  </si>
  <si>
    <t>MONSP</t>
  </si>
  <si>
    <t>kivikkorastaslaji</t>
  </si>
  <si>
    <t>Monticola sp</t>
  </si>
  <si>
    <t>Monticola (släktet)</t>
  </si>
  <si>
    <t>ZOODAU</t>
  </si>
  <si>
    <t>kirjorastas</t>
  </si>
  <si>
    <t>Zoothera dauma</t>
  </si>
  <si>
    <t>Kirjorastas</t>
  </si>
  <si>
    <t>Guldtrast</t>
  </si>
  <si>
    <t>White's Thrush</t>
  </si>
  <si>
    <t>CATUST</t>
  </si>
  <si>
    <t>korpirastas</t>
  </si>
  <si>
    <t>Catharus ustulatus</t>
  </si>
  <si>
    <t>Korpirastas</t>
  </si>
  <si>
    <t>Beigekindad skogstrast</t>
  </si>
  <si>
    <t>Swainson's Thrush</t>
  </si>
  <si>
    <t>CATHASP</t>
  </si>
  <si>
    <t>amerikanrastaslaji</t>
  </si>
  <si>
    <t>Catharus sp</t>
  </si>
  <si>
    <t>Catharus (släktet)</t>
  </si>
  <si>
    <t>TURTOR</t>
  </si>
  <si>
    <t>sepelrastas</t>
  </si>
  <si>
    <t>Turdus torquatus</t>
  </si>
  <si>
    <t>Ringtrast</t>
  </si>
  <si>
    <t>Ring Ouzel</t>
  </si>
  <si>
    <t>TURMER</t>
  </si>
  <si>
    <t>mustarastas</t>
  </si>
  <si>
    <t>Turdus merula</t>
  </si>
  <si>
    <t>Koltrast</t>
  </si>
  <si>
    <t>Common Blackbird</t>
  </si>
  <si>
    <t>TUROBS</t>
  </si>
  <si>
    <t>harmaakurkkurastas</t>
  </si>
  <si>
    <t>Turdus obscurus</t>
  </si>
  <si>
    <t>Harmaakurkkurastas</t>
  </si>
  <si>
    <t>Gråhalsad trast</t>
  </si>
  <si>
    <t>Eyebrowed Thrush</t>
  </si>
  <si>
    <t>TURNAU</t>
  </si>
  <si>
    <t>ruosterastas</t>
  </si>
  <si>
    <t>Turdus naumanni</t>
  </si>
  <si>
    <t>Ruosterastas</t>
  </si>
  <si>
    <t>Rödtrast</t>
  </si>
  <si>
    <t>Naumann's Thrush</t>
  </si>
  <si>
    <t>TUREUN</t>
  </si>
  <si>
    <t>ruostesiipirastas</t>
  </si>
  <si>
    <t>Turdus eunomus</t>
  </si>
  <si>
    <t>Ruostesiipirastas</t>
  </si>
  <si>
    <t>Bruntrast</t>
  </si>
  <si>
    <t>Dusky Thrush</t>
  </si>
  <si>
    <t>TURNAU/TUREUN</t>
  </si>
  <si>
    <t>ruosterastas / ruostesiipirastas</t>
  </si>
  <si>
    <t>Turdus naumanni / Turdus eunomus</t>
  </si>
  <si>
    <t>rödtrast / bruntrast</t>
  </si>
  <si>
    <t>TURATR</t>
  </si>
  <si>
    <t>mustakaularastas</t>
  </si>
  <si>
    <t>Turdus atrogularis</t>
  </si>
  <si>
    <t>Mustakaularastas</t>
  </si>
  <si>
    <t>Svarthalsad trast</t>
  </si>
  <si>
    <t>Black-throated Thrush</t>
  </si>
  <si>
    <t>TURRUF</t>
  </si>
  <si>
    <t>punakaularastas</t>
  </si>
  <si>
    <t>Turdus ruficollis</t>
  </si>
  <si>
    <t>rödhalsad trast</t>
  </si>
  <si>
    <t>TURATR/TURRUF</t>
  </si>
  <si>
    <t>mustakaularastas / punakaularastas</t>
  </si>
  <si>
    <t>Turdus atrogularis / Turdus ruficollis</t>
  </si>
  <si>
    <t>svarthalsad trast / rödhalsad trast</t>
  </si>
  <si>
    <t>TURATRXTURRUF/TURNAU/TUREUN</t>
  </si>
  <si>
    <t>risteymä mustakaularastas x punakaula-/ruoste-/ruostesiipirastas</t>
  </si>
  <si>
    <t>Turdus atrogularis x Turdus ruficollis/naumanni/eunomus</t>
  </si>
  <si>
    <t>svarthalsad trast x rödhalsad/röd-/bruntrast</t>
  </si>
  <si>
    <t>TURPIL</t>
  </si>
  <si>
    <t>räkättirastas</t>
  </si>
  <si>
    <t>Turdus pilaris</t>
  </si>
  <si>
    <t>Björktrast</t>
  </si>
  <si>
    <t>Fieldfare</t>
  </si>
  <si>
    <t>TURPHI</t>
  </si>
  <si>
    <t>laulurastas</t>
  </si>
  <si>
    <t>Turdus philomelos</t>
  </si>
  <si>
    <t>Taltrast</t>
  </si>
  <si>
    <t>Song Thrush</t>
  </si>
  <si>
    <t>TURILI</t>
  </si>
  <si>
    <t>punakylkirastas</t>
  </si>
  <si>
    <t>Turdus iliacus</t>
  </si>
  <si>
    <t>Rödvingetrast</t>
  </si>
  <si>
    <t>Redwing</t>
  </si>
  <si>
    <t>TURVIS</t>
  </si>
  <si>
    <t>kulorastas</t>
  </si>
  <si>
    <t>Turdus viscivorus</t>
  </si>
  <si>
    <t>Dubbeltrast</t>
  </si>
  <si>
    <t>Mistle Thrush</t>
  </si>
  <si>
    <t>TURSP</t>
  </si>
  <si>
    <t>rastaslaji (turdus)</t>
  </si>
  <si>
    <t>Turdus sp</t>
  </si>
  <si>
    <t>rastaslaji (Turdus)</t>
  </si>
  <si>
    <t>Turdus (släktet)</t>
  </si>
  <si>
    <t>ITUR</t>
  </si>
  <si>
    <t>iso rastas</t>
  </si>
  <si>
    <t>magnus Turdus</t>
  </si>
  <si>
    <t>stor trast</t>
  </si>
  <si>
    <t>PTUR</t>
  </si>
  <si>
    <t>pieni rastas</t>
  </si>
  <si>
    <t>parvus Turdus</t>
  </si>
  <si>
    <t>liten trast</t>
  </si>
  <si>
    <t>Heimo Sylvidae - Kertut</t>
  </si>
  <si>
    <t>LOCCER</t>
  </si>
  <si>
    <t>sarasirkkalintu</t>
  </si>
  <si>
    <t>Locustella certhiola</t>
  </si>
  <si>
    <t>Sarasirkkalintu</t>
  </si>
  <si>
    <t>Starrsångare</t>
  </si>
  <si>
    <t>Pallas's Grasshopper Warbler</t>
  </si>
  <si>
    <t>LOCLAN</t>
  </si>
  <si>
    <t>viirusirkkalintu</t>
  </si>
  <si>
    <t>Locustella lanceolata</t>
  </si>
  <si>
    <t>Viirusirkkalintu</t>
  </si>
  <si>
    <t>Träsksångare</t>
  </si>
  <si>
    <t>Lanceolated Warbler</t>
  </si>
  <si>
    <t>LOCNAE</t>
  </si>
  <si>
    <t>pensassirkkalintu</t>
  </si>
  <si>
    <t>Locustella naevia</t>
  </si>
  <si>
    <t>Gräshoppsångare</t>
  </si>
  <si>
    <t>Common Grasshopper Warbler</t>
  </si>
  <si>
    <t>LOCLAN/LOCNAE</t>
  </si>
  <si>
    <t>viirusirkkalintu / pensassirkkalintu</t>
  </si>
  <si>
    <t>Locustella lanceolata / Locustella naevia</t>
  </si>
  <si>
    <t>träsksångare / gräshoppsångare</t>
  </si>
  <si>
    <t>LOCFLU</t>
  </si>
  <si>
    <t>viitasirkkalintu</t>
  </si>
  <si>
    <t>Locustella fluviatilis</t>
  </si>
  <si>
    <t>Flodsångare</t>
  </si>
  <si>
    <t>River Warbler</t>
  </si>
  <si>
    <t>LOCLUS</t>
  </si>
  <si>
    <t>ruokosirkkalintu</t>
  </si>
  <si>
    <t>Locustella luscinioides</t>
  </si>
  <si>
    <t>Ruokosirkkalintu</t>
  </si>
  <si>
    <t>Vassångare</t>
  </si>
  <si>
    <t>Savi's Warbler</t>
  </si>
  <si>
    <t>LOCSP</t>
  </si>
  <si>
    <t>sirkkalintulaji</t>
  </si>
  <si>
    <t>Locustella sp</t>
  </si>
  <si>
    <t>Locustella (släktet)</t>
  </si>
  <si>
    <t>IDUAED</t>
  </si>
  <si>
    <t>paksunokkakerttunen</t>
  </si>
  <si>
    <t>Iduna aedon</t>
  </si>
  <si>
    <t>Paksunokkakerttunen</t>
  </si>
  <si>
    <t>Tjocknäbbad sångare</t>
  </si>
  <si>
    <t>Thick-billed Warbler</t>
  </si>
  <si>
    <t>IDUCAL</t>
  </si>
  <si>
    <t>pikkukultarinta</t>
  </si>
  <si>
    <t>Iduna caligata</t>
  </si>
  <si>
    <t>Stäppsångare</t>
  </si>
  <si>
    <t>Booted Warbler</t>
  </si>
  <si>
    <t>IDURAM</t>
  </si>
  <si>
    <t>aavikkokultarinta</t>
  </si>
  <si>
    <t>Iduna rama</t>
  </si>
  <si>
    <t>Aavikkokultarinta</t>
  </si>
  <si>
    <t>Saxaulsångare</t>
  </si>
  <si>
    <t>Syke's Warbler</t>
  </si>
  <si>
    <t>IDUCAL/IDURAM</t>
  </si>
  <si>
    <t>pikkukultarinta / aavikkokultarinta</t>
  </si>
  <si>
    <t>Iduna caligata / Iduna rama</t>
  </si>
  <si>
    <t>stäppsångare / saxaulsångare</t>
  </si>
  <si>
    <t>IDUPAL</t>
  </si>
  <si>
    <t>vaaleakultarinta</t>
  </si>
  <si>
    <t>Iduna pallida</t>
  </si>
  <si>
    <t>Vaaleakultarinta</t>
  </si>
  <si>
    <t>Eksångare</t>
  </si>
  <si>
    <t>Eastern Olivaceous Warbler</t>
  </si>
  <si>
    <t>IDUPALELA</t>
  </si>
  <si>
    <t>vaaleakultarinta (alalaji elaeica)</t>
  </si>
  <si>
    <t>Iduna pallida elaeica</t>
  </si>
  <si>
    <t>eksångare (rasen elaeica)</t>
  </si>
  <si>
    <t>IDUCAL/IDUPAL</t>
  </si>
  <si>
    <t>pikkukultarinta / vaaleakultarinta</t>
  </si>
  <si>
    <t>Iduna caligata / Iduna pallida</t>
  </si>
  <si>
    <t>stäppsångare / eksångare</t>
  </si>
  <si>
    <t>HIPICT</t>
  </si>
  <si>
    <t>kultarinta</t>
  </si>
  <si>
    <t>Hippolais icterina</t>
  </si>
  <si>
    <t>Härmsångare</t>
  </si>
  <si>
    <t>Icterine Warbler</t>
  </si>
  <si>
    <t>HIPSP</t>
  </si>
  <si>
    <t>kultarintalaji</t>
  </si>
  <si>
    <t>Hippolais sp</t>
  </si>
  <si>
    <t>Hippolais (släktet)</t>
  </si>
  <si>
    <t>ACROLA</t>
  </si>
  <si>
    <t>sarakerttunen</t>
  </si>
  <si>
    <t>Acrocephalus paludicola</t>
  </si>
  <si>
    <t>Sarakerttunen</t>
  </si>
  <si>
    <t>Vattensångare</t>
  </si>
  <si>
    <t>Aquatic Warbler</t>
  </si>
  <si>
    <t>ACRSCH</t>
  </si>
  <si>
    <t>ruokokerttunen</t>
  </si>
  <si>
    <t>Acrocephalus schoenobaenus</t>
  </si>
  <si>
    <t>Sävsångare</t>
  </si>
  <si>
    <t>Sedge Warbler</t>
  </si>
  <si>
    <t>ACRAGR</t>
  </si>
  <si>
    <t>kenttäkerttunen</t>
  </si>
  <si>
    <t>Acrocephalus agricola</t>
  </si>
  <si>
    <t>Kenttäkerttunen</t>
  </si>
  <si>
    <t>Fältsångare</t>
  </si>
  <si>
    <t>Paddyfield Warbler</t>
  </si>
  <si>
    <t>ACRDUM</t>
  </si>
  <si>
    <t>Acrocephalus dumetorum</t>
  </si>
  <si>
    <t>Busksångare</t>
  </si>
  <si>
    <t>Blyth's Reed Warbler</t>
  </si>
  <si>
    <t>ACRRIS</t>
  </si>
  <si>
    <t>Acrocephalus palustris</t>
  </si>
  <si>
    <t>Kärrsångare</t>
  </si>
  <si>
    <t>Marsh Warbler</t>
  </si>
  <si>
    <t>ACRDUM/ACRRIS</t>
  </si>
  <si>
    <t>viitakerttunen / luhtakerttunen</t>
  </si>
  <si>
    <t>Acrocephalus dumetorum / Acrocephalus palustris</t>
  </si>
  <si>
    <t>busksångare / kärrsångare</t>
  </si>
  <si>
    <t>ACRSCI</t>
  </si>
  <si>
    <t>rytikerttunen</t>
  </si>
  <si>
    <t>Acrocephalus scirpaceus</t>
  </si>
  <si>
    <t>Rörsångare</t>
  </si>
  <si>
    <t>Eurasian Reed Warbler</t>
  </si>
  <si>
    <t>ACRRIS/ACRSCI</t>
  </si>
  <si>
    <t>luhtakerttunen / rytikerttunen</t>
  </si>
  <si>
    <t>Acrocephalus palustris / Acrocephalus scirpaceus</t>
  </si>
  <si>
    <t>kärrsångare / rörsångare</t>
  </si>
  <si>
    <t>ACRDUM/ACRRIS/ACRSCI</t>
  </si>
  <si>
    <t>viitakerttunen / luhtakerttunen / rytikerttunen</t>
  </si>
  <si>
    <t>Acrocephalus dumetorum / Acrocephalus palustris / Acrocephalus scirpaceus</t>
  </si>
  <si>
    <t>busksångare / kärrsångare / rörsångare</t>
  </si>
  <si>
    <t>ACRARU</t>
  </si>
  <si>
    <t>rastaskerttunen</t>
  </si>
  <si>
    <t>Acrocephalus arundinaceus</t>
  </si>
  <si>
    <t>Rastaskerttunen</t>
  </si>
  <si>
    <t>Trastsångare</t>
  </si>
  <si>
    <t>Great Reed Warbler</t>
  </si>
  <si>
    <t>ACRSP</t>
  </si>
  <si>
    <t>kerttuslaji</t>
  </si>
  <si>
    <t>Acrocephalus sp</t>
  </si>
  <si>
    <t>Acrocephalus (släktet)</t>
  </si>
  <si>
    <t>SYLUND</t>
  </si>
  <si>
    <t>ruskokerttu</t>
  </si>
  <si>
    <t>Sylvia undata</t>
  </si>
  <si>
    <t>Ruskokerttu</t>
  </si>
  <si>
    <t>Provencesångare</t>
  </si>
  <si>
    <t>Dartford Warbler</t>
  </si>
  <si>
    <t>SYLCAN</t>
  </si>
  <si>
    <t>rusorintakerttu</t>
  </si>
  <si>
    <t>Sylvia cantillans</t>
  </si>
  <si>
    <t>Rusorintakerttu</t>
  </si>
  <si>
    <t>Rödstrupig sångare</t>
  </si>
  <si>
    <t>Subalpine Warbler</t>
  </si>
  <si>
    <t>SYLCANALB</t>
  </si>
  <si>
    <t>rusorintakerttu (alalaji albistriata)</t>
  </si>
  <si>
    <t>Sylvia cantillans albistriata</t>
  </si>
  <si>
    <t>rödstrupig sångare (rasen albistriata)</t>
  </si>
  <si>
    <t>SYLCANCAN/ALB</t>
  </si>
  <si>
    <t>rusorintakerttu (alalaji cantillans/albistriata)</t>
  </si>
  <si>
    <t>Sylvia cantillans cantillans/albistriata</t>
  </si>
  <si>
    <t>rödstrupig sångare (rasen cantillans/albistriata)</t>
  </si>
  <si>
    <t>SYLMEL</t>
  </si>
  <si>
    <t>samettipääkerttu</t>
  </si>
  <si>
    <t>Sylvia melanocephala</t>
  </si>
  <si>
    <t>Samettipääkerttu</t>
  </si>
  <si>
    <t>Sammetshätta</t>
  </si>
  <si>
    <t>Sardinian Warbler</t>
  </si>
  <si>
    <t>SYLRUP</t>
  </si>
  <si>
    <t>mustakurkkukerttu</t>
  </si>
  <si>
    <t>Sylvia ruppeli</t>
  </si>
  <si>
    <t>Mustakurkkukerttu</t>
  </si>
  <si>
    <t>Svarthakad sångare</t>
  </si>
  <si>
    <t>Rüppell's Warbler</t>
  </si>
  <si>
    <t>SYLNAN</t>
  </si>
  <si>
    <t>kääpiökerttu</t>
  </si>
  <si>
    <t>Sylvia nana</t>
  </si>
  <si>
    <t>Kääpiökerttu</t>
  </si>
  <si>
    <t>Ökensångare</t>
  </si>
  <si>
    <t xml:space="preserve">Asian Desert Warbler </t>
  </si>
  <si>
    <t>SYLNIS</t>
  </si>
  <si>
    <t>kirjokerttu</t>
  </si>
  <si>
    <t>Sylvia nisoria</t>
  </si>
  <si>
    <t>Kirjokerttu</t>
  </si>
  <si>
    <t>Höksångare</t>
  </si>
  <si>
    <t>Barred Warbler</t>
  </si>
  <si>
    <t>SYLCUR</t>
  </si>
  <si>
    <t>hernekerttu</t>
  </si>
  <si>
    <t>Sylvia curruca</t>
  </si>
  <si>
    <t>Ärtsångare</t>
  </si>
  <si>
    <t>Lesser Whitethroat</t>
  </si>
  <si>
    <t>SYLCURHAL</t>
  </si>
  <si>
    <t>hernekerttu (alalaji halimodendri)</t>
  </si>
  <si>
    <t>Sylvia curruca halimodendri</t>
  </si>
  <si>
    <t>ärtsångare (rasen halimodendri)</t>
  </si>
  <si>
    <t>SYLCURBLY</t>
  </si>
  <si>
    <t>hernekerttu (alalaji blythi)</t>
  </si>
  <si>
    <t>Sylvia curruca blythi</t>
  </si>
  <si>
    <t>ärtsångare (rasen blythi)</t>
  </si>
  <si>
    <t>SYLCURHAL/BLY/MAR</t>
  </si>
  <si>
    <t>hernekerttu (alalaji halimodendri / blythi / margelanica)</t>
  </si>
  <si>
    <t>Sylvia curruca halimodendri / blythi / margelanica</t>
  </si>
  <si>
    <t>ärtsångare (rasen halimodendri / blythi /margelanica)</t>
  </si>
  <si>
    <t>SYLCURALT</t>
  </si>
  <si>
    <t>himalajanhernekerttu</t>
  </si>
  <si>
    <t>Sylvia curruca althaea</t>
  </si>
  <si>
    <t>bergärtsångare</t>
  </si>
  <si>
    <t>SYLCOM</t>
  </si>
  <si>
    <t>Sylvia communis</t>
  </si>
  <si>
    <t>Törnsångare</t>
  </si>
  <si>
    <t>Common Whitethroat</t>
  </si>
  <si>
    <t>SYLBOR</t>
  </si>
  <si>
    <t>lehtokerttu</t>
  </si>
  <si>
    <t>Sylvia borin</t>
  </si>
  <si>
    <t>Trädgårdssångare</t>
  </si>
  <si>
    <t>Garden Warbler</t>
  </si>
  <si>
    <t>SYLATR</t>
  </si>
  <si>
    <t>Sylvia atricapilla</t>
  </si>
  <si>
    <t>Svarthätta</t>
  </si>
  <si>
    <t>Eurasian Blackcap</t>
  </si>
  <si>
    <t>SYLSP</t>
  </si>
  <si>
    <t>kerttulaji</t>
  </si>
  <si>
    <t>Sylvia sp</t>
  </si>
  <si>
    <t>Sylvia (släktet)</t>
  </si>
  <si>
    <t>PHYCOR</t>
  </si>
  <si>
    <t>amurinuunilintu</t>
  </si>
  <si>
    <t>Phylloscopus coronatus</t>
  </si>
  <si>
    <t>Amurinuunilintu</t>
  </si>
  <si>
    <t>Östlig kronsångare</t>
  </si>
  <si>
    <t>Eastern Crowned Warbler</t>
  </si>
  <si>
    <t>PHYNIT</t>
  </si>
  <si>
    <t>kaukasianuunilintu</t>
  </si>
  <si>
    <t>Phylloscopus nitidus</t>
  </si>
  <si>
    <t>Kaukasianuunilintu</t>
  </si>
  <si>
    <t>Kaukasisk lundsångare</t>
  </si>
  <si>
    <t>Green Warbler</t>
  </si>
  <si>
    <t>PHYPLU</t>
  </si>
  <si>
    <t>burjatianuunilintu</t>
  </si>
  <si>
    <t>Phylloscopus plumbeitarsus</t>
  </si>
  <si>
    <t>Burjatianuunilintu</t>
  </si>
  <si>
    <t>Sibirisk lundsångare</t>
  </si>
  <si>
    <t>Two-barred Warbler</t>
  </si>
  <si>
    <t>PHYDES</t>
  </si>
  <si>
    <t>idänuunilintu</t>
  </si>
  <si>
    <t>Phylloscopus trochiloides</t>
  </si>
  <si>
    <t>Lundsångare</t>
  </si>
  <si>
    <t>Greenish Warbler</t>
  </si>
  <si>
    <t>PHYBOR</t>
  </si>
  <si>
    <t>lapinuunilintu</t>
  </si>
  <si>
    <t>Phylloscopus borealis</t>
  </si>
  <si>
    <t>Nordsångare</t>
  </si>
  <si>
    <t>Arctic Warbler</t>
  </si>
  <si>
    <t>PHYEXA</t>
  </si>
  <si>
    <t>kamtšatkanuunilintu</t>
  </si>
  <si>
    <t>Phylloscopus examinandus</t>
  </si>
  <si>
    <t>kamtšatkanunilintu</t>
  </si>
  <si>
    <t>kamtjaktanordsångare</t>
  </si>
  <si>
    <t>Kamchatka Leaf Warbler</t>
  </si>
  <si>
    <t>PHYPRO</t>
  </si>
  <si>
    <t>hippiäisuunilintu</t>
  </si>
  <si>
    <t>Phylloscopus proregulus</t>
  </si>
  <si>
    <t>Hippiäisuunilintu</t>
  </si>
  <si>
    <t>Kungsfågelsångare</t>
  </si>
  <si>
    <t>Pallas's Leaf Warbler</t>
  </si>
  <si>
    <t>PHYINO</t>
  </si>
  <si>
    <t>taigauunilintu</t>
  </si>
  <si>
    <t>Phylloscopus inornatus</t>
  </si>
  <si>
    <t>Taigauunilintu</t>
  </si>
  <si>
    <t>Tajgasångare</t>
  </si>
  <si>
    <t>Yellow-browed Warbler</t>
  </si>
  <si>
    <t>PHYPRO/PHYINO</t>
  </si>
  <si>
    <t>hippiäisuunilintu / taigauunilintu</t>
  </si>
  <si>
    <t>Phylloscopus proregulus / Phylloscopus inornatus</t>
  </si>
  <si>
    <t>kungsfågelsångare / tajgasångare</t>
  </si>
  <si>
    <t>PHYHUM</t>
  </si>
  <si>
    <t>kashmirinuunilintu</t>
  </si>
  <si>
    <t>Phylloscopus humei</t>
  </si>
  <si>
    <t>Kashmirinuunilintu</t>
  </si>
  <si>
    <t>Bergtajgasångare</t>
  </si>
  <si>
    <t>Hume's Leaf Warbler</t>
  </si>
  <si>
    <t>PHYINO/PHYHUM</t>
  </si>
  <si>
    <t>taigauunilintu / kashmirinuunilintu</t>
  </si>
  <si>
    <t>Phylloscopus inornatus / Phylloscopus humei</t>
  </si>
  <si>
    <t>tajgasångare / bergstajgasångare</t>
  </si>
  <si>
    <t>PHYSCH</t>
  </si>
  <si>
    <t>siperianuunilintu</t>
  </si>
  <si>
    <t>Phylloscopus schwarzi</t>
  </si>
  <si>
    <t>Siperianuunilintu</t>
  </si>
  <si>
    <t>Videsångare</t>
  </si>
  <si>
    <t>Radde's Warbler</t>
  </si>
  <si>
    <t>PHYFUS</t>
  </si>
  <si>
    <t>ruskouunilintu</t>
  </si>
  <si>
    <t>Phylloscopus fuscatus</t>
  </si>
  <si>
    <t>Ruskouunilintu</t>
  </si>
  <si>
    <t>Brunsångare</t>
  </si>
  <si>
    <t>Dusky Warbler</t>
  </si>
  <si>
    <t>PHYSCH/PHYFUS</t>
  </si>
  <si>
    <t>siperianuunilintu / ruskouunilintu</t>
  </si>
  <si>
    <t>Phylloscopus schwarzi / Phylloscopus fuscatus</t>
  </si>
  <si>
    <t>videsångare / brunsångare</t>
  </si>
  <si>
    <t>PHYBON</t>
  </si>
  <si>
    <t>vuoriuunilintu</t>
  </si>
  <si>
    <t>Phylloscopus bonelli</t>
  </si>
  <si>
    <t>Vuoriuunilintu</t>
  </si>
  <si>
    <t>Bergsångare</t>
  </si>
  <si>
    <t>Western Bonelli's Warbler</t>
  </si>
  <si>
    <t>PHYORI</t>
  </si>
  <si>
    <t>balkaninuunilintu</t>
  </si>
  <si>
    <t>Phylloscopus orientalis</t>
  </si>
  <si>
    <t>Balkaninuunilintu</t>
  </si>
  <si>
    <t>Balkansångare</t>
  </si>
  <si>
    <t>Eastern Bonelli's Warbler</t>
  </si>
  <si>
    <t>PHYBON/PHYORI</t>
  </si>
  <si>
    <t>vuoriuunilintu / balkaninuunilintu</t>
  </si>
  <si>
    <t>Phylloscopus bonelli / Phylloscopus orientalis</t>
  </si>
  <si>
    <t>bergsångare / balkansångare</t>
  </si>
  <si>
    <t>PHYSIB</t>
  </si>
  <si>
    <t>sirittäjä</t>
  </si>
  <si>
    <t>Phylloscopus sibilatrix</t>
  </si>
  <si>
    <t>Grönsångare</t>
  </si>
  <si>
    <t>Wood Warbler</t>
  </si>
  <si>
    <t>PHYCOL</t>
  </si>
  <si>
    <t>tiltaltti</t>
  </si>
  <si>
    <t>Phylloscopus collybita</t>
  </si>
  <si>
    <t>Gransångare</t>
  </si>
  <si>
    <t>Common Chiffchaff</t>
  </si>
  <si>
    <t>phycolhily</t>
  </si>
  <si>
    <t>tiltaltti (hily-/hihku-ääninen)</t>
  </si>
  <si>
    <t>Phylloscopus collybita (hily-voice)</t>
  </si>
  <si>
    <t>gransångare (hily-läte)</t>
  </si>
  <si>
    <t>phycolhiit</t>
  </si>
  <si>
    <t>tiltaltti (hii-ääninen)</t>
  </si>
  <si>
    <t>Phylloscopus collybita (hii-voice)</t>
  </si>
  <si>
    <t>gransångare (hii-läte)</t>
  </si>
  <si>
    <t>phycolcol</t>
  </si>
  <si>
    <t>tiltaltti (alalaji collybita)</t>
  </si>
  <si>
    <t>Phylloscopus collybita collybita</t>
  </si>
  <si>
    <t>gransångare (rasen collybita)</t>
  </si>
  <si>
    <t>PHYCOLTRI</t>
  </si>
  <si>
    <t>idäntiltaltti</t>
  </si>
  <si>
    <t>Phylloscopus collybita tristis</t>
  </si>
  <si>
    <t>gransångare (rasen tristis)</t>
  </si>
  <si>
    <t>PHYIBE</t>
  </si>
  <si>
    <t>iberiantiltaltti</t>
  </si>
  <si>
    <t>Phylloscopus ibericus</t>
  </si>
  <si>
    <t>Iberiantiltaltti</t>
  </si>
  <si>
    <t>Iberisk gransångare</t>
  </si>
  <si>
    <t>Iberian Chiffchaff</t>
  </si>
  <si>
    <t>PHYLUS</t>
  </si>
  <si>
    <t>pajulintu</t>
  </si>
  <si>
    <t>Phylloscopus trochilus</t>
  </si>
  <si>
    <t>Lövsångare</t>
  </si>
  <si>
    <t>Willow Warbler</t>
  </si>
  <si>
    <t>PHYCOL/PHYLUS</t>
  </si>
  <si>
    <t>tiltaltti / pajulintu</t>
  </si>
  <si>
    <t>Phylloscopus collybita / Phylloscopus trochilus</t>
  </si>
  <si>
    <t>gransångare / lövsångare</t>
  </si>
  <si>
    <t>PHYSP</t>
  </si>
  <si>
    <t>uunilintulaji</t>
  </si>
  <si>
    <t>Phylloscopus sp</t>
  </si>
  <si>
    <t>Phylloscopus (släktet)</t>
  </si>
  <si>
    <t>REGREG</t>
  </si>
  <si>
    <t>hippiäinen</t>
  </si>
  <si>
    <t>Regulus regulus</t>
  </si>
  <si>
    <t>Kungsfågel</t>
  </si>
  <si>
    <t>Goldcrest</t>
  </si>
  <si>
    <t>REGIGN</t>
  </si>
  <si>
    <t>tulipäähippiäinen</t>
  </si>
  <si>
    <t>Regulus ignicapilla</t>
  </si>
  <si>
    <t>Tulipäähippiäinen</t>
  </si>
  <si>
    <t>Brandkronad kungsfågel</t>
  </si>
  <si>
    <t>Common Firecrest</t>
  </si>
  <si>
    <t>REGSP</t>
  </si>
  <si>
    <t>hippiäislaji (suku)</t>
  </si>
  <si>
    <t>Regulus sp</t>
  </si>
  <si>
    <t>Hippiäislaji (suku)</t>
  </si>
  <si>
    <t>Regulus (släktet)</t>
  </si>
  <si>
    <t>Heimo Muscicapidae - Siepot</t>
  </si>
  <si>
    <t>MUSSTR</t>
  </si>
  <si>
    <t>harmaasieppo</t>
  </si>
  <si>
    <t>Muscicapa striata</t>
  </si>
  <si>
    <t>Grå flugsnappare</t>
  </si>
  <si>
    <t>Spotted Flycatcher</t>
  </si>
  <si>
    <t>MUSSP</t>
  </si>
  <si>
    <t>harmaasieppolaji</t>
  </si>
  <si>
    <t>Muscicapa sp</t>
  </si>
  <si>
    <t>Muscicapa (släktet)</t>
  </si>
  <si>
    <t>FICPAR</t>
  </si>
  <si>
    <t>Ficedula parva</t>
  </si>
  <si>
    <t>Mindre flugsnappare</t>
  </si>
  <si>
    <t>Red-breasted Flycatcher</t>
  </si>
  <si>
    <t>FICLLA</t>
  </si>
  <si>
    <t>idänpikkusieppo</t>
  </si>
  <si>
    <t>Ficedula albicilla</t>
  </si>
  <si>
    <t>Idänpikkusieppo</t>
  </si>
  <si>
    <t>Tajgaflugsnappare</t>
  </si>
  <si>
    <t>Taiga Flycatcher</t>
  </si>
  <si>
    <t>FICALB</t>
  </si>
  <si>
    <t>sepelsieppo</t>
  </si>
  <si>
    <t>Ficedula albicollis</t>
  </si>
  <si>
    <t>Sepelsieppo</t>
  </si>
  <si>
    <t>Halsbandsflugsnappare</t>
  </si>
  <si>
    <t>Collared Flycatcher</t>
  </si>
  <si>
    <t>FICALBXFICHYP</t>
  </si>
  <si>
    <t>risteymä sepelsieppo x kirjosieppo</t>
  </si>
  <si>
    <t>Ficedula albicollis X Ficedula hypoleuca</t>
  </si>
  <si>
    <t>risteymä sepelsieppo X kirjosieppo</t>
  </si>
  <si>
    <t>halsbandsflugsnappare X svartvit flugsnappare</t>
  </si>
  <si>
    <t>FICHYP</t>
  </si>
  <si>
    <t>kirjosieppo</t>
  </si>
  <si>
    <t>Ficedula hypoleuca</t>
  </si>
  <si>
    <t>Svartvit flugsnappare</t>
  </si>
  <si>
    <t>European Pied Flycatcher</t>
  </si>
  <si>
    <t>FICALB/FICHYP</t>
  </si>
  <si>
    <t>sepelsieppo / kirjosieppo</t>
  </si>
  <si>
    <t>Ficedula albicollis / Ficedula hypoleuca</t>
  </si>
  <si>
    <t>halsbandsflugsnappare / svartvit flugsnappare</t>
  </si>
  <si>
    <t>FICSP</t>
  </si>
  <si>
    <t>kirjosieppolaji</t>
  </si>
  <si>
    <t>Ficedula sp</t>
  </si>
  <si>
    <t>Ficedula (släktet)</t>
  </si>
  <si>
    <t>Heimo Timaliidae - Timalit</t>
  </si>
  <si>
    <t>PANBIA</t>
  </si>
  <si>
    <t>viiksitimali</t>
  </si>
  <si>
    <t>Panurus biarmicus</t>
  </si>
  <si>
    <t>Skäggmes</t>
  </si>
  <si>
    <t>Bearded Reedling</t>
  </si>
  <si>
    <t>Heimo Aegithalidae - Pyrstötiaiset</t>
  </si>
  <si>
    <t>AEGCAU</t>
  </si>
  <si>
    <t>pyrstötiainen</t>
  </si>
  <si>
    <t>Aegithalos caudatus</t>
  </si>
  <si>
    <t>Stjärtmes</t>
  </si>
  <si>
    <t>Long-tailed Tit</t>
  </si>
  <si>
    <t>AEGCAUEUR</t>
  </si>
  <si>
    <t>pyrstötiainen (alalaji europaeus)</t>
  </si>
  <si>
    <t>Aegithalos caudatus europaeus</t>
  </si>
  <si>
    <t>stjärtmes (rasen europaeus)</t>
  </si>
  <si>
    <t>AEGCAUCAU</t>
  </si>
  <si>
    <t>pyrstötiainen (alalaji caudatus)</t>
  </si>
  <si>
    <t>Aegithalos caudatus caudatus</t>
  </si>
  <si>
    <t>stjärtmes (rasen caudatus)</t>
  </si>
  <si>
    <t>Heimo Paridae - Tiaiset</t>
  </si>
  <si>
    <t>CYACYA</t>
  </si>
  <si>
    <t>valkopäätiainen</t>
  </si>
  <si>
    <t>Cyanistes cyanus</t>
  </si>
  <si>
    <t>Valkopäätiainen</t>
  </si>
  <si>
    <t>Azurmes</t>
  </si>
  <si>
    <t>Azure Tit</t>
  </si>
  <si>
    <t>CYACYAXCYACAE</t>
  </si>
  <si>
    <t>risteymä valkopäätiainen x sinitiainen</t>
  </si>
  <si>
    <t>Cyanistes cyanus X Cyanistes caeruleus</t>
  </si>
  <si>
    <t>risteymä valkopäätiainen X sinitiainen</t>
  </si>
  <si>
    <t>azurmes X blåmes</t>
  </si>
  <si>
    <t>CYACAE</t>
  </si>
  <si>
    <t>sinitiainen</t>
  </si>
  <si>
    <t>Cyanistes caeruleus</t>
  </si>
  <si>
    <t>Blåmes</t>
  </si>
  <si>
    <t>Eurasian Blue Tit</t>
  </si>
  <si>
    <t>PARMAJ</t>
  </si>
  <si>
    <t>talitiainen</t>
  </si>
  <si>
    <t>Parus major</t>
  </si>
  <si>
    <t>Talgoxe</t>
  </si>
  <si>
    <t>Great Tit</t>
  </si>
  <si>
    <t>PERATE</t>
  </si>
  <si>
    <t>Periparus ater</t>
  </si>
  <si>
    <t>Svartmes</t>
  </si>
  <si>
    <t>Coal Tit</t>
  </si>
  <si>
    <t>PERATEXPOEMON</t>
  </si>
  <si>
    <t>risteymä kuusitiainen x hömötiainen</t>
  </si>
  <si>
    <t>Periparus ater x Poecile montanus</t>
  </si>
  <si>
    <t>svartmes x talltita</t>
  </si>
  <si>
    <t>LOPCRI</t>
  </si>
  <si>
    <t>Lophophanes cristatus</t>
  </si>
  <si>
    <t>Tofsmes</t>
  </si>
  <si>
    <t>European Crested Tit</t>
  </si>
  <si>
    <t>LOPCRIXPOEMON</t>
  </si>
  <si>
    <t>risteymä töyhtötiainen x hömötiainen</t>
  </si>
  <si>
    <t>Lophophanes cristatus x Poecile montanus</t>
  </si>
  <si>
    <t>tofsmes x talltita</t>
  </si>
  <si>
    <t>POEPAL</t>
  </si>
  <si>
    <t>viitatiainen</t>
  </si>
  <si>
    <t>Poecile palustris</t>
  </si>
  <si>
    <t>Viitatiainen</t>
  </si>
  <si>
    <t>Entita</t>
  </si>
  <si>
    <t>Marsh Tit</t>
  </si>
  <si>
    <t>POEMON</t>
  </si>
  <si>
    <t>hömötiainen</t>
  </si>
  <si>
    <t>Poecile montanus</t>
  </si>
  <si>
    <t>Talltita</t>
  </si>
  <si>
    <t>Willow Tit</t>
  </si>
  <si>
    <t>POEMONXPOECIN</t>
  </si>
  <si>
    <t>risteymä hömötiainen x lapintiainen</t>
  </si>
  <si>
    <t>Poecile montanus X Poecile cinctus</t>
  </si>
  <si>
    <t>risteymä hömötiainen X lapintiainen</t>
  </si>
  <si>
    <t>talltita X lappmes</t>
  </si>
  <si>
    <t>POECIN</t>
  </si>
  <si>
    <t>lapintiainen</t>
  </si>
  <si>
    <t>Poecile cinctus</t>
  </si>
  <si>
    <t>Lappmes</t>
  </si>
  <si>
    <t>Grey-headed Chickadee</t>
  </si>
  <si>
    <t>CYA/PAR/PER/LOP/POE</t>
  </si>
  <si>
    <t>tiaislaji</t>
  </si>
  <si>
    <t>Cyanistes / Parus / Periparus / Lophophanes / Poecile</t>
  </si>
  <si>
    <t>Tiaislaji</t>
  </si>
  <si>
    <t>ob. mes / tita</t>
  </si>
  <si>
    <t>XPAR</t>
  </si>
  <si>
    <t>tiaisristeymä</t>
  </si>
  <si>
    <t>hybrida Paridae</t>
  </si>
  <si>
    <t>meshybrid</t>
  </si>
  <si>
    <t>Heimo Sittidae - Pähkinänakkelit</t>
  </si>
  <si>
    <t>SITEUR</t>
  </si>
  <si>
    <t>pähkinänakkeli</t>
  </si>
  <si>
    <t>Sitta europaea</t>
  </si>
  <si>
    <t>Nötväcka</t>
  </si>
  <si>
    <t>Eurasian Nuthatch</t>
  </si>
  <si>
    <t>SITEUREUR</t>
  </si>
  <si>
    <t>pähkinänakkeli (alalaji europaea)</t>
  </si>
  <si>
    <t>Sitta europaea europaea</t>
  </si>
  <si>
    <t>nötväcka (rasen europaea)</t>
  </si>
  <si>
    <t>SITEURASI</t>
  </si>
  <si>
    <t>pähkinänakkeli (alalaji asiatica)</t>
  </si>
  <si>
    <t>Sitta europaea asiatica</t>
  </si>
  <si>
    <t>nötväcka (rasen asiatica)</t>
  </si>
  <si>
    <t>Heimo Certhiidae - Puukiipijät</t>
  </si>
  <si>
    <t>TICMUR</t>
  </si>
  <si>
    <t>kalliokiipijä</t>
  </si>
  <si>
    <t>Tichodroma muraria</t>
  </si>
  <si>
    <t>murkrypare</t>
  </si>
  <si>
    <t>CERFAM</t>
  </si>
  <si>
    <t>Certhia familiaris</t>
  </si>
  <si>
    <t>Trädkrypare</t>
  </si>
  <si>
    <t>Eurasian Treecreeper</t>
  </si>
  <si>
    <t>CERTHSP</t>
  </si>
  <si>
    <t>puukiipijälaji</t>
  </si>
  <si>
    <t>Certhia sp</t>
  </si>
  <si>
    <t>Certhia (släktet)</t>
  </si>
  <si>
    <t>Heimo Remizidae - Pussitiaiset</t>
  </si>
  <si>
    <t>REMPEN</t>
  </si>
  <si>
    <t>pussitiainen</t>
  </si>
  <si>
    <t>Remiz pendulinus</t>
  </si>
  <si>
    <t>Pussitiainen</t>
  </si>
  <si>
    <t>Pungmes</t>
  </si>
  <si>
    <t>Eurasian Penduline Tit</t>
  </si>
  <si>
    <t>Heimo Oriolidae - Kuhankeittäjät</t>
  </si>
  <si>
    <t>ORIORI</t>
  </si>
  <si>
    <t>kuhankeittäjä</t>
  </si>
  <si>
    <t>Oriolus oriolus</t>
  </si>
  <si>
    <t>Kuhankeittäjä</t>
  </si>
  <si>
    <t>Sommargylling</t>
  </si>
  <si>
    <t>Eurasian Golden Oriole</t>
  </si>
  <si>
    <t>Heimo Laniidae - Lepinkäiset</t>
  </si>
  <si>
    <t>LANCRI</t>
  </si>
  <si>
    <t>siperianlepinkäinen</t>
  </si>
  <si>
    <t>Lanius cristatus</t>
  </si>
  <si>
    <t>Siperianlepinkäinen</t>
  </si>
  <si>
    <t>brun törnskata</t>
  </si>
  <si>
    <t>Brown Shrike</t>
  </si>
  <si>
    <t>LANISA</t>
  </si>
  <si>
    <t>punapyrstölepinkäinen</t>
  </si>
  <si>
    <t>Lanius isabellinus</t>
  </si>
  <si>
    <t>Punapyrstölepinkäinen</t>
  </si>
  <si>
    <t>Isabellatörnskata</t>
  </si>
  <si>
    <t>Isabelline Shrike</t>
  </si>
  <si>
    <t>LANISAPHO</t>
  </si>
  <si>
    <t>punapyrstölepinkäinen (alalaji phoenicuroides)</t>
  </si>
  <si>
    <t>Lanius isabellinus phoenicuroides</t>
  </si>
  <si>
    <t>isabellatörnskata (rasen phoenicuroides)</t>
  </si>
  <si>
    <t>LANISAISA</t>
  </si>
  <si>
    <t>punapyrstölepinkäinen (alalaji isabellinus)</t>
  </si>
  <si>
    <t>Lanius isabellinus isabellinus</t>
  </si>
  <si>
    <t>isabellatörnskata (rasen isabellinus)</t>
  </si>
  <si>
    <t>LANISAARE</t>
  </si>
  <si>
    <t>punapyrstölepinkäinen (alalaji arenarius)</t>
  </si>
  <si>
    <t>Lanius isabellinus arenarius</t>
  </si>
  <si>
    <t>isabellatörnskata (rasen arenarius)</t>
  </si>
  <si>
    <t>LANCOL</t>
  </si>
  <si>
    <t>Lanius collurio</t>
  </si>
  <si>
    <t>Törnskata</t>
  </si>
  <si>
    <t>Red-backed Shrike</t>
  </si>
  <si>
    <t>LANMIN</t>
  </si>
  <si>
    <t>mustaotsalepinkäinen</t>
  </si>
  <si>
    <t>Lanius minor</t>
  </si>
  <si>
    <t>Svartpannad törnskata</t>
  </si>
  <si>
    <t>Lesser Grey Shrike</t>
  </si>
  <si>
    <t>LANEXC</t>
  </si>
  <si>
    <t>Lanius excubitor</t>
  </si>
  <si>
    <t>Isolepinkäinen</t>
  </si>
  <si>
    <t>Varfågel</t>
  </si>
  <si>
    <t>Great Grey Shrike</t>
  </si>
  <si>
    <t>LANEXCEXC</t>
  </si>
  <si>
    <t>isolepinkäinen (alalaji excubitor)</t>
  </si>
  <si>
    <t>Lanius excubitor excubitor</t>
  </si>
  <si>
    <t>varfågel (rasen excubitor)</t>
  </si>
  <si>
    <t>LANEXCSIB/BOR</t>
  </si>
  <si>
    <t>isolepinkäinen (alalajien sibiricus / borealis -tyyppinen)</t>
  </si>
  <si>
    <t xml:space="preserve">Lanius excubitor var. sibiricus / borealis </t>
  </si>
  <si>
    <t>varfågel (rasen sibiricus / borealis -typ)</t>
  </si>
  <si>
    <t>LANMER</t>
  </si>
  <si>
    <t>etelänisolepinkäinen</t>
  </si>
  <si>
    <t>Lanius meridionalis</t>
  </si>
  <si>
    <t>Etelänisolepinkäinen</t>
  </si>
  <si>
    <t>Ökenvarfågel</t>
  </si>
  <si>
    <t>Southern Grey Shrike</t>
  </si>
  <si>
    <t>LANMERMER</t>
  </si>
  <si>
    <t>etelänisolepinkäinen (alalaji meridionalis)</t>
  </si>
  <si>
    <t>Lanius meridionalis meridionalis</t>
  </si>
  <si>
    <t>ökenvarfågel (rasen meridionalis)</t>
  </si>
  <si>
    <t>LANMERPAL</t>
  </si>
  <si>
    <t>etelänisolepinkäinen (alalaji pallidirostris)</t>
  </si>
  <si>
    <t>Lanius meridionalis pallidirostris</t>
  </si>
  <si>
    <t>ökenvarfågel (rasen pallidirostris)</t>
  </si>
  <si>
    <t>LANSEN</t>
  </si>
  <si>
    <t>punapäälepinkäinen</t>
  </si>
  <si>
    <t>Lanius senator</t>
  </si>
  <si>
    <t>Punapäälepinkäinen</t>
  </si>
  <si>
    <t>Rödhuvad törnskata</t>
  </si>
  <si>
    <t>Woodchat Shrike</t>
  </si>
  <si>
    <t>LANSENSEN</t>
  </si>
  <si>
    <t>punapäälepinkäinen (alalaji senator)</t>
  </si>
  <si>
    <t>Lanius senator senator</t>
  </si>
  <si>
    <t>rödhuvad törnskata (rasen senator)</t>
  </si>
  <si>
    <t>LANSENBAD</t>
  </si>
  <si>
    <t>punapäälepinkäinen (alalaji badius)</t>
  </si>
  <si>
    <t>Lanius senator badius</t>
  </si>
  <si>
    <t>rödhuvad törnskata (rasen badius)</t>
  </si>
  <si>
    <t>LANSENNIL</t>
  </si>
  <si>
    <t>punapäälepinkäinen (alalaji niloticus)</t>
  </si>
  <si>
    <t>Lanius senator niloticus</t>
  </si>
  <si>
    <t>rödhuvad törnskata (rasen niloticus)</t>
  </si>
  <si>
    <t>LANSENSEN/LANSENNIL</t>
  </si>
  <si>
    <t>punapäälepinkäinen (alalaji senator) / punapäälepinkäinen (alalaji niloticus)</t>
  </si>
  <si>
    <t>Lanius senator senator / Lanius senator niloticus</t>
  </si>
  <si>
    <t>rödhuvad törnskata (rasen senator) / rödhuvad törnskata (rasen niloticus)</t>
  </si>
  <si>
    <t>LANNUB</t>
  </si>
  <si>
    <t>valko-otsalepinkäinen</t>
  </si>
  <si>
    <t>Lanius nubicus</t>
  </si>
  <si>
    <t>Valko-otsalepinkäinen</t>
  </si>
  <si>
    <t>Masktörnskata</t>
  </si>
  <si>
    <t>Masked Shrike</t>
  </si>
  <si>
    <t>LANSP</t>
  </si>
  <si>
    <t>lepinkäislaji</t>
  </si>
  <si>
    <t>Lanius sp</t>
  </si>
  <si>
    <t>Lanius (släktet)</t>
  </si>
  <si>
    <t>Heimo Corvidae - Varikset</t>
  </si>
  <si>
    <t>GARGLA</t>
  </si>
  <si>
    <t>närhi</t>
  </si>
  <si>
    <t>Garrulus glandarius</t>
  </si>
  <si>
    <t>Nötskrika</t>
  </si>
  <si>
    <t>Eurasian Jay</t>
  </si>
  <si>
    <t>PERINF</t>
  </si>
  <si>
    <t>Perisoreus infaustus</t>
  </si>
  <si>
    <t>Lavskrika</t>
  </si>
  <si>
    <t>Siberian Jay</t>
  </si>
  <si>
    <t>PICPIC</t>
  </si>
  <si>
    <t>harakka</t>
  </si>
  <si>
    <t>Pica pica</t>
  </si>
  <si>
    <t>Skata</t>
  </si>
  <si>
    <t>Common Magpie</t>
  </si>
  <si>
    <t>NUCCAR</t>
  </si>
  <si>
    <t>pähkinähakki</t>
  </si>
  <si>
    <t>Nucifraga caryocatactes</t>
  </si>
  <si>
    <t>Pähkinähakki</t>
  </si>
  <si>
    <t>Nötkråka</t>
  </si>
  <si>
    <t>Spotted Nutcracker</t>
  </si>
  <si>
    <t>NUCCARCAR</t>
  </si>
  <si>
    <t>pähkinähakki (alalaji caryocatactes)</t>
  </si>
  <si>
    <t>Nucifraga caryocatactes caryocatactes</t>
  </si>
  <si>
    <t>nötkråka (rasen caryocatactes)</t>
  </si>
  <si>
    <t>NUCCARMAC</t>
  </si>
  <si>
    <t>pähkinähakki (alalaji macrorhynchos)</t>
  </si>
  <si>
    <t>Nucifraga caryocatactes macrorhynchos</t>
  </si>
  <si>
    <t>nötkråka (rasen macrorhynchos)</t>
  </si>
  <si>
    <t>CORMON</t>
  </si>
  <si>
    <t>naakka</t>
  </si>
  <si>
    <t>Corvus monedula</t>
  </si>
  <si>
    <t>Kaja</t>
  </si>
  <si>
    <t>Western Jackdaw</t>
  </si>
  <si>
    <t>CORDAU</t>
  </si>
  <si>
    <t>idännaakka</t>
  </si>
  <si>
    <t>Corvus dauuricus</t>
  </si>
  <si>
    <t>Idännaakka</t>
  </si>
  <si>
    <t>Klippkaja</t>
  </si>
  <si>
    <t>Daurian Jackdaw</t>
  </si>
  <si>
    <t>CORFRU</t>
  </si>
  <si>
    <t>mustavaris</t>
  </si>
  <si>
    <t>Corvus frugilegus</t>
  </si>
  <si>
    <t>Råka</t>
  </si>
  <si>
    <t>Rook</t>
  </si>
  <si>
    <t>CORNIX</t>
  </si>
  <si>
    <t>varis</t>
  </si>
  <si>
    <t>Corvus corone cornix</t>
  </si>
  <si>
    <t>Kråka</t>
  </si>
  <si>
    <t>Hooded Crow</t>
  </si>
  <si>
    <t>CORONEONE</t>
  </si>
  <si>
    <t>nokivaris</t>
  </si>
  <si>
    <t>Corvus corone corone</t>
  </si>
  <si>
    <t>Nokivaris</t>
  </si>
  <si>
    <t>CORNIXXCORONEONE</t>
  </si>
  <si>
    <t>risteymä varis x nokivaris</t>
  </si>
  <si>
    <t>Corvus corone X Corvus corone corone</t>
  </si>
  <si>
    <t>risteymä varis X nokivaris</t>
  </si>
  <si>
    <t>kråka X kråka (rasen corone)</t>
  </si>
  <si>
    <t>CORRAX</t>
  </si>
  <si>
    <t>korppi</t>
  </si>
  <si>
    <t>Corvus corax</t>
  </si>
  <si>
    <t>Korp</t>
  </si>
  <si>
    <t>Northern Raven</t>
  </si>
  <si>
    <t>CORSP</t>
  </si>
  <si>
    <t>varislaji</t>
  </si>
  <si>
    <t>Corvus sp</t>
  </si>
  <si>
    <t>Corvus (släktet)</t>
  </si>
  <si>
    <t>ICOR</t>
  </si>
  <si>
    <t>korppi / varis / mustavaris</t>
  </si>
  <si>
    <t>magnus Corvus</t>
  </si>
  <si>
    <t>korp / kråka / råka</t>
  </si>
  <si>
    <t>Heimo Sturnidae - Kottaraiset</t>
  </si>
  <si>
    <t>STUVUL</t>
  </si>
  <si>
    <t>kottarainen</t>
  </si>
  <si>
    <t>Sturnus vulgaris</t>
  </si>
  <si>
    <t>Stare</t>
  </si>
  <si>
    <t>Common Starling</t>
  </si>
  <si>
    <t>STUSIN</t>
  </si>
  <si>
    <t>kiinankottarainen</t>
  </si>
  <si>
    <t>Sturnus sinensis</t>
  </si>
  <si>
    <t>mandarinstare</t>
  </si>
  <si>
    <t>STUCIN</t>
  </si>
  <si>
    <t>viirupääkottarainen</t>
  </si>
  <si>
    <t>Sturnus cineraceus</t>
  </si>
  <si>
    <t>gråstare</t>
  </si>
  <si>
    <t>BOM/STU</t>
  </si>
  <si>
    <t>tilhi / kottarainen</t>
  </si>
  <si>
    <t>Bombycilla / Sturnus</t>
  </si>
  <si>
    <t>sidensvans / stare</t>
  </si>
  <si>
    <t>PASROS</t>
  </si>
  <si>
    <t>punakottarainen</t>
  </si>
  <si>
    <t>Pastor roseus</t>
  </si>
  <si>
    <t>Punakottarainen</t>
  </si>
  <si>
    <t>Rosenstare</t>
  </si>
  <si>
    <t>Rosy Starling</t>
  </si>
  <si>
    <t>ACRTRI</t>
  </si>
  <si>
    <t>pihamaina</t>
  </si>
  <si>
    <t>Acridotheres tristis</t>
  </si>
  <si>
    <t>brun majna</t>
  </si>
  <si>
    <t>Heimo Passeridae - Varpuset</t>
  </si>
  <si>
    <t>PASDOM</t>
  </si>
  <si>
    <t>varpunen</t>
  </si>
  <si>
    <t>Passer domesticus</t>
  </si>
  <si>
    <t>Gråsparv</t>
  </si>
  <si>
    <t>House Sparrow</t>
  </si>
  <si>
    <t>PASDOMXPASMON</t>
  </si>
  <si>
    <t>risteymä varpunen x pikkuvarpunen</t>
  </si>
  <si>
    <t>Passer domesticus X Passer montanus</t>
  </si>
  <si>
    <t>risteymä varpunen X pikkuvarpunen</t>
  </si>
  <si>
    <t>gråsparv X pilfink</t>
  </si>
  <si>
    <t>PASHIS</t>
  </si>
  <si>
    <t>pensasvarpunen</t>
  </si>
  <si>
    <t>Passer hispaniolensis</t>
  </si>
  <si>
    <t>Pensasvarpunen</t>
  </si>
  <si>
    <t>Spansk sparv</t>
  </si>
  <si>
    <t>Spanish Sparrow</t>
  </si>
  <si>
    <t>PASMON</t>
  </si>
  <si>
    <t>pikkuvarpunen</t>
  </si>
  <si>
    <t>Passer montanus</t>
  </si>
  <si>
    <t>Pilfink</t>
  </si>
  <si>
    <t>Eurasian Tree Sparrow</t>
  </si>
  <si>
    <t>PASSP</t>
  </si>
  <si>
    <t>varpuslaji</t>
  </si>
  <si>
    <t>Passer sp</t>
  </si>
  <si>
    <t>Passer (släktet)</t>
  </si>
  <si>
    <t>LONPUNC</t>
  </si>
  <si>
    <t>suomumanikki</t>
  </si>
  <si>
    <t>Lonchura punctulata</t>
  </si>
  <si>
    <t>fjällig munia</t>
  </si>
  <si>
    <t>Heimo Fringillidae - Peipot</t>
  </si>
  <si>
    <t>FRICOE</t>
  </si>
  <si>
    <t>peippo</t>
  </si>
  <si>
    <t>Fringilla coelebs</t>
  </si>
  <si>
    <t>Bofink</t>
  </si>
  <si>
    <t>Common Chaffinch</t>
  </si>
  <si>
    <t>FRIMON</t>
  </si>
  <si>
    <t>järripeippo</t>
  </si>
  <si>
    <t>Fringilla montifringilla</t>
  </si>
  <si>
    <t>Bergfink</t>
  </si>
  <si>
    <t>Brambling</t>
  </si>
  <si>
    <t>FRISP</t>
  </si>
  <si>
    <t>peippolaji</t>
  </si>
  <si>
    <t>Fringilla sp</t>
  </si>
  <si>
    <t>Fringilla (släktet)</t>
  </si>
  <si>
    <t>SERSER</t>
  </si>
  <si>
    <t>keltahemppo</t>
  </si>
  <si>
    <t>Serinus serinus</t>
  </si>
  <si>
    <t>Keltahemppo</t>
  </si>
  <si>
    <t>Gulhämpling</t>
  </si>
  <si>
    <t>European Serin</t>
  </si>
  <si>
    <t>SERCAN</t>
  </si>
  <si>
    <t>kanarianhemppo</t>
  </si>
  <si>
    <t>Serinus canaria</t>
  </si>
  <si>
    <t>kanariesiska</t>
  </si>
  <si>
    <t>SERCIT</t>
  </si>
  <si>
    <t>sitruunahemppo</t>
  </si>
  <si>
    <t>Serinus citrinella</t>
  </si>
  <si>
    <t>Sitruunahemppo</t>
  </si>
  <si>
    <t>Citronsiska</t>
  </si>
  <si>
    <t>Citril Finch</t>
  </si>
  <si>
    <t>CARCHL</t>
  </si>
  <si>
    <t>viherpeippo</t>
  </si>
  <si>
    <t>Carduelis chloris</t>
  </si>
  <si>
    <t>Grönfink</t>
  </si>
  <si>
    <t>European Greenfinch</t>
  </si>
  <si>
    <t>CARCAR</t>
  </si>
  <si>
    <t>Carduelis carduelis</t>
  </si>
  <si>
    <t>Steglits</t>
  </si>
  <si>
    <t>European Goldfinch</t>
  </si>
  <si>
    <t>CARSPI</t>
  </si>
  <si>
    <t>vihervarpunen</t>
  </si>
  <si>
    <t>Carduelis spinus</t>
  </si>
  <si>
    <t>Grönsiska</t>
  </si>
  <si>
    <t>Eurasian Siskin</t>
  </si>
  <si>
    <t>CARCAN</t>
  </si>
  <si>
    <t>Carduelis cannabina</t>
  </si>
  <si>
    <t>Hämpling</t>
  </si>
  <si>
    <t>Common Linnet</t>
  </si>
  <si>
    <t>CARRIS</t>
  </si>
  <si>
    <t>vuorihemppo</t>
  </si>
  <si>
    <t>Carduelis flavirostris</t>
  </si>
  <si>
    <t>Vuorihemppo</t>
  </si>
  <si>
    <t>Vinterhämpling</t>
  </si>
  <si>
    <t>Twite</t>
  </si>
  <si>
    <t>CARMEA</t>
  </si>
  <si>
    <t>urpiainen</t>
  </si>
  <si>
    <t>Carduelis flammea</t>
  </si>
  <si>
    <t>Gråsiska</t>
  </si>
  <si>
    <t>Common Redpoll</t>
  </si>
  <si>
    <t>CARMEAFLA</t>
  </si>
  <si>
    <t>urpiainen (alalaji flammea)</t>
  </si>
  <si>
    <t>Carduelis flammea flammea</t>
  </si>
  <si>
    <t>gråsiska (rasen flammea)</t>
  </si>
  <si>
    <t>CARMEACAB</t>
  </si>
  <si>
    <t>ruskourpiainen</t>
  </si>
  <si>
    <t>Carduelis flammea cabaret</t>
  </si>
  <si>
    <t>gråsiska (rasen cabaret)</t>
  </si>
  <si>
    <t>CARHOR</t>
  </si>
  <si>
    <t>tundraurpiainen</t>
  </si>
  <si>
    <t>Carduelis hornemanni</t>
  </si>
  <si>
    <t>Snösiska</t>
  </si>
  <si>
    <t>Arctic Redpoll</t>
  </si>
  <si>
    <t>CARMEA/CARHOR</t>
  </si>
  <si>
    <t>urpiainen / tundraurpiainen</t>
  </si>
  <si>
    <t>Carduelis flammea / Carduelis hornemanni</t>
  </si>
  <si>
    <t>gråsiska / snösiska</t>
  </si>
  <si>
    <t>CARSP</t>
  </si>
  <si>
    <t>tiklilaji</t>
  </si>
  <si>
    <t>Carduelis sp</t>
  </si>
  <si>
    <t>Carduelis (släktet)</t>
  </si>
  <si>
    <t>LOXLEU</t>
  </si>
  <si>
    <t>kirjosiipikäpylintu</t>
  </si>
  <si>
    <t>Loxia leucoptera</t>
  </si>
  <si>
    <t>Bändelkorsnäbb</t>
  </si>
  <si>
    <t>Two-barred Crossbill</t>
  </si>
  <si>
    <t>LOXCUR</t>
  </si>
  <si>
    <t>pikkukäpylintu</t>
  </si>
  <si>
    <t>Loxia curvirostra</t>
  </si>
  <si>
    <t>Mindre korsnäbb</t>
  </si>
  <si>
    <t>Red Crossbill</t>
  </si>
  <si>
    <t>LOXLEU/LOXCUR</t>
  </si>
  <si>
    <t>kirjosiipikäpylintu / pikkukäpylintu</t>
  </si>
  <si>
    <t>Loxia leucoptera / Loxia curvirostra</t>
  </si>
  <si>
    <t>bändelkorsnäbb / mindre korsnäbb</t>
  </si>
  <si>
    <t>LOXPYT</t>
  </si>
  <si>
    <t>Loxia pytyopsittacus</t>
  </si>
  <si>
    <t>Större korsnäbb</t>
  </si>
  <si>
    <t>Parrot Crossbill</t>
  </si>
  <si>
    <t>LOXCUR/LOXPYT</t>
  </si>
  <si>
    <t>pikkukäpylintu / isokäpylintu</t>
  </si>
  <si>
    <t>Loxia curvirostra / Loxia pytyopsittacus</t>
  </si>
  <si>
    <t>mindre korsnäbb / större korsnäbb</t>
  </si>
  <si>
    <t>LOXSP</t>
  </si>
  <si>
    <t>käpylintulaji</t>
  </si>
  <si>
    <t>Loxia (släktet)</t>
  </si>
  <si>
    <t>BUCGIT</t>
  </si>
  <si>
    <t>aavikkotulkku</t>
  </si>
  <si>
    <t>Bucanetes githagineus</t>
  </si>
  <si>
    <t>Aavikkotulkku</t>
  </si>
  <si>
    <t>Ökentrumpetare</t>
  </si>
  <si>
    <t>Trumpeter Finch</t>
  </si>
  <si>
    <t>BUCANSP</t>
  </si>
  <si>
    <t>aavikkotulkkulaji</t>
  </si>
  <si>
    <t>Bucanetes sp</t>
  </si>
  <si>
    <t>Bucanetes (släktet)</t>
  </si>
  <si>
    <t>CARERY</t>
  </si>
  <si>
    <t>punavarpunen</t>
  </si>
  <si>
    <t>Carpodacus erythrinus</t>
  </si>
  <si>
    <t>Rosenfink</t>
  </si>
  <si>
    <t>Common Rosefinch</t>
  </si>
  <si>
    <t>CARPOSP</t>
  </si>
  <si>
    <t>punavarpuslaji</t>
  </si>
  <si>
    <t>Carpodacus sp</t>
  </si>
  <si>
    <t>Carpodacus (släktet)</t>
  </si>
  <si>
    <t>PINENU</t>
  </si>
  <si>
    <t>taviokuurna</t>
  </si>
  <si>
    <t>Pinicola enucleator</t>
  </si>
  <si>
    <t>Tallbit</t>
  </si>
  <si>
    <t>Pine Grosbeak</t>
  </si>
  <si>
    <t>URASIB</t>
  </si>
  <si>
    <t>pyrstötulkku</t>
  </si>
  <si>
    <t>Uragus sibiricus</t>
  </si>
  <si>
    <t>långstjärtad rosenfink</t>
  </si>
  <si>
    <t>PYRPYR</t>
  </si>
  <si>
    <t>punatulkku</t>
  </si>
  <si>
    <t>Pyrrhula pyrrhula</t>
  </si>
  <si>
    <t>Domherre</t>
  </si>
  <si>
    <t>Eurasian Bullfinch</t>
  </si>
  <si>
    <t>COCCOC</t>
  </si>
  <si>
    <t>Coccothraustes coccothraustes</t>
  </si>
  <si>
    <t>Stenknäck</t>
  </si>
  <si>
    <t>Hawfinch</t>
  </si>
  <si>
    <t>EOPPER</t>
  </si>
  <si>
    <t>japaninnokkavarpunen</t>
  </si>
  <si>
    <t>Eophona personata</t>
  </si>
  <si>
    <t>större maskstenknäck</t>
  </si>
  <si>
    <t>Heimo Parulidae - kerttulit</t>
  </si>
  <si>
    <t>DENSTR</t>
  </si>
  <si>
    <t>viirukerttuli</t>
  </si>
  <si>
    <t>Dendroica striata</t>
  </si>
  <si>
    <t>Viirukerttuli</t>
  </si>
  <si>
    <t>Vitkindad skogssångare</t>
  </si>
  <si>
    <t xml:space="preserve">Blackpoll Warbler  </t>
  </si>
  <si>
    <t>Heimo Emberizidae - Sirkut</t>
  </si>
  <si>
    <t>PASILI</t>
  </si>
  <si>
    <t>kettusirkku</t>
  </si>
  <si>
    <t>Passerella iliaca</t>
  </si>
  <si>
    <t>Kettusirkku</t>
  </si>
  <si>
    <t>Rävsparv</t>
  </si>
  <si>
    <t>Fox Sparrow</t>
  </si>
  <si>
    <t>ZONALB</t>
  </si>
  <si>
    <t>valkokurkkusirkku</t>
  </si>
  <si>
    <t>Zonotrichia albicollis</t>
  </si>
  <si>
    <t>Valkokurkkusirkku</t>
  </si>
  <si>
    <t>Vitstrupig sparv</t>
  </si>
  <si>
    <t>White-throated Sparrow</t>
  </si>
  <si>
    <t>CALLAP</t>
  </si>
  <si>
    <t>lapinsirkku</t>
  </si>
  <si>
    <t>Calcarius lapponicus</t>
  </si>
  <si>
    <t>Lappsparv</t>
  </si>
  <si>
    <t>Lapland Longspur</t>
  </si>
  <si>
    <t>PLENIV</t>
  </si>
  <si>
    <t>pulmunen</t>
  </si>
  <si>
    <t>Plectrophenax nivalis</t>
  </si>
  <si>
    <t>Snösparv</t>
  </si>
  <si>
    <t>Snow Bunting</t>
  </si>
  <si>
    <t>EMBSPO</t>
  </si>
  <si>
    <t>harmaapääsirkku</t>
  </si>
  <si>
    <t>Emberiza spodocephala</t>
  </si>
  <si>
    <t>Harmaapääsirkku</t>
  </si>
  <si>
    <t>Gråhuvad sparv</t>
  </si>
  <si>
    <t>Black-faced Bunting</t>
  </si>
  <si>
    <t>EMBLEU</t>
  </si>
  <si>
    <t>mäntysirkku</t>
  </si>
  <si>
    <t>Emberiza leucocephalos</t>
  </si>
  <si>
    <t>Mäntysirkku</t>
  </si>
  <si>
    <t>Tallsparv</t>
  </si>
  <si>
    <t>Pine Bunting</t>
  </si>
  <si>
    <t>EMBCIT/EMBLEU</t>
  </si>
  <si>
    <t>keltasirkku / mäntysirkku</t>
  </si>
  <si>
    <t>Emberiza citrinella / Emberiza leucocephalos</t>
  </si>
  <si>
    <t>gulsparv / tallsparv</t>
  </si>
  <si>
    <t>EMBLEUXEMBCIT</t>
  </si>
  <si>
    <t>risteymä mäntysirkku x keltasirkku</t>
  </si>
  <si>
    <t>Emberiza leucocephalos X Emberiza citrinella</t>
  </si>
  <si>
    <t>risteymä mäntysirkku X keltasirkku</t>
  </si>
  <si>
    <t>tallsparv X gulsparv</t>
  </si>
  <si>
    <t>EMBCIT</t>
  </si>
  <si>
    <t>keltasirkku</t>
  </si>
  <si>
    <t>Emberiza citrinella</t>
  </si>
  <si>
    <t>Gulsparv</t>
  </si>
  <si>
    <t>Yellowhammer</t>
  </si>
  <si>
    <t>EMBHOR</t>
  </si>
  <si>
    <t>peltosirkku</t>
  </si>
  <si>
    <t>Emberiza hortulana</t>
  </si>
  <si>
    <t>Ortolansparv</t>
  </si>
  <si>
    <t>Ortolan Bunting</t>
  </si>
  <si>
    <t>EMBBUC</t>
  </si>
  <si>
    <t>kivikkosirkku</t>
  </si>
  <si>
    <t>Emberiza buchanani</t>
  </si>
  <si>
    <t>Kivikkosirkku</t>
  </si>
  <si>
    <t>Bergortolan</t>
  </si>
  <si>
    <t>Grey-necked Bunting</t>
  </si>
  <si>
    <t>EMBCAE</t>
  </si>
  <si>
    <t>ruostekurkkusirkku</t>
  </si>
  <si>
    <t>Emberiza caesia</t>
  </si>
  <si>
    <t>Ruostekurkkusirkku</t>
  </si>
  <si>
    <t>Rostsparv</t>
  </si>
  <si>
    <t>Cretzschmar's Bunting</t>
  </si>
  <si>
    <t>EMBRUS</t>
  </si>
  <si>
    <t>Emberiza rustica</t>
  </si>
  <si>
    <t>Videsparv</t>
  </si>
  <si>
    <t>Rustic Bunting</t>
  </si>
  <si>
    <t>EMBPUS</t>
  </si>
  <si>
    <t>pikkusirkku</t>
  </si>
  <si>
    <t>Emberiza pusilla</t>
  </si>
  <si>
    <t>Dvärgsparv</t>
  </si>
  <si>
    <t>Little Bunting</t>
  </si>
  <si>
    <t>EMBRUS/EMBPUS</t>
  </si>
  <si>
    <t>pohjansirkku / pikkusirkku</t>
  </si>
  <si>
    <t>Emberiza rustica / Emberiza pusilla</t>
  </si>
  <si>
    <t>videsparv / dvärgsparv</t>
  </si>
  <si>
    <t>EMBRUT</t>
  </si>
  <si>
    <t>kastanjasirkku</t>
  </si>
  <si>
    <t>Emberiza rutila</t>
  </si>
  <si>
    <t>Kastanjasirkku</t>
  </si>
  <si>
    <t>Rödbrun sparv</t>
  </si>
  <si>
    <t>Chestnut Bunting</t>
  </si>
  <si>
    <t>EMBAUR</t>
  </si>
  <si>
    <t>kultasirkku</t>
  </si>
  <si>
    <t>Emberiza aureola</t>
  </si>
  <si>
    <t>Gyllensparv</t>
  </si>
  <si>
    <t>Yellow-breasted Bunting</t>
  </si>
  <si>
    <t>EMBRUS/EMBPUS/EMBAUR</t>
  </si>
  <si>
    <t>pohjansirkku / pikkusirkku / kultasirkku</t>
  </si>
  <si>
    <t>Emberiza rustica / Emberiza pusilla / Emberiza aureola</t>
  </si>
  <si>
    <t>videsparv / dvärgsparv / gyllensparv</t>
  </si>
  <si>
    <t>EMBSCH</t>
  </si>
  <si>
    <t>pajusirkku</t>
  </si>
  <si>
    <t>Emberiza schoeniclus</t>
  </si>
  <si>
    <t>Sävsparv</t>
  </si>
  <si>
    <t>Common Reed Bunting</t>
  </si>
  <si>
    <t>EMBPAL</t>
  </si>
  <si>
    <t>pikkupajusirkku</t>
  </si>
  <si>
    <t>Emberiza pallasi</t>
  </si>
  <si>
    <t>Pikkupajusirkku</t>
  </si>
  <si>
    <t>Dvärgsävsparv</t>
  </si>
  <si>
    <t>Pallas's Reed Bunting</t>
  </si>
  <si>
    <t>EMBBRU</t>
  </si>
  <si>
    <t>ruskopääsirkku</t>
  </si>
  <si>
    <t>Emberiza bruniceps</t>
  </si>
  <si>
    <t>D</t>
  </si>
  <si>
    <t>Ruskopääsirkku</t>
  </si>
  <si>
    <t>Stäppsparv</t>
  </si>
  <si>
    <t>Red-headed Bunting</t>
  </si>
  <si>
    <t>EMBMEL</t>
  </si>
  <si>
    <t>mustapääsirkku</t>
  </si>
  <si>
    <t>Emberiza melanocephala</t>
  </si>
  <si>
    <t>Mustapääsirkku</t>
  </si>
  <si>
    <t>Svarthuvad sparv</t>
  </si>
  <si>
    <t>Black-headed Bunting</t>
  </si>
  <si>
    <t>EMBBRU/EMBMEL</t>
  </si>
  <si>
    <t>ruskopääsirkku / mustapääsirkku</t>
  </si>
  <si>
    <t>Emberiza bruniceps / Emberiza melanocephala</t>
  </si>
  <si>
    <t>stäppsparv / svarthuvad sparv</t>
  </si>
  <si>
    <t>EMBCAL</t>
  </si>
  <si>
    <t>harmaasirkku</t>
  </si>
  <si>
    <t>Emberiza calandra</t>
  </si>
  <si>
    <t>Kornsparv</t>
  </si>
  <si>
    <t>Corn Bunting</t>
  </si>
  <si>
    <t>EMBCIO</t>
  </si>
  <si>
    <t>niittysirkku</t>
  </si>
  <si>
    <t>Emberiza cioides</t>
  </si>
  <si>
    <t>ängssparv</t>
  </si>
  <si>
    <t>EMBELE</t>
  </si>
  <si>
    <t>kultatöyhtösirkku</t>
  </si>
  <si>
    <t>Emberiza elegans</t>
  </si>
  <si>
    <t>praktsparv</t>
  </si>
  <si>
    <t>EMBSP</t>
  </si>
  <si>
    <t>sirkkulaji</t>
  </si>
  <si>
    <t>Emberiza sp</t>
  </si>
  <si>
    <t>Emberiza (släktet)</t>
  </si>
  <si>
    <t>PASCYA</t>
  </si>
  <si>
    <t>indigokardinaali</t>
  </si>
  <si>
    <t>Passerina cyanea</t>
  </si>
  <si>
    <t>indigofink</t>
  </si>
  <si>
    <t>PASAMO</t>
  </si>
  <si>
    <t>turkoosikardinaali</t>
  </si>
  <si>
    <t>Passerina amoena</t>
  </si>
  <si>
    <t>lazulifink</t>
  </si>
  <si>
    <t>PASCIR</t>
  </si>
  <si>
    <t>sateenkaarikardinaali</t>
  </si>
  <si>
    <t>Passerina ciris</t>
  </si>
  <si>
    <t>påvefink</t>
  </si>
  <si>
    <t>IPL</t>
  </si>
  <si>
    <t>iso pikkulintu</t>
  </si>
  <si>
    <t>IPL (iso pikkulintu)</t>
  </si>
  <si>
    <t>stor småfågel</t>
  </si>
  <si>
    <t>KPL</t>
  </si>
  <si>
    <t>keskikokoinen pikkulintu</t>
  </si>
  <si>
    <t>KPL (keskikokoinen pikkulintu)</t>
  </si>
  <si>
    <t>medelstor småfågel</t>
  </si>
  <si>
    <t>PPL</t>
  </si>
  <si>
    <t>pieni pikkulintu</t>
  </si>
  <si>
    <t>PPL (pieni pikkulintu)</t>
  </si>
  <si>
    <t>liten småfågel</t>
  </si>
  <si>
    <t>KPL/IPL</t>
  </si>
  <si>
    <t>keskikokoinen / iso pikkulintu</t>
  </si>
  <si>
    <t>KPL / IPL (keskikokoinen / iso pikkulintu)</t>
  </si>
  <si>
    <t>medelstor / stor småfågel</t>
  </si>
  <si>
    <t>PPL/KPL</t>
  </si>
  <si>
    <t>pieni / keskikokoinen pikkulintu</t>
  </si>
  <si>
    <t>PPL / KPL (pieni / keskikokoinen pikkulintu)</t>
  </si>
  <si>
    <t>liten / medelstor småfågel</t>
  </si>
  <si>
    <t>PL</t>
  </si>
  <si>
    <t>pikkulintu</t>
  </si>
  <si>
    <t>PL (pikkulintu)</t>
  </si>
  <si>
    <t>ob. småfågel</t>
  </si>
  <si>
    <t>IL</t>
  </si>
  <si>
    <t>iso lintu</t>
  </si>
  <si>
    <t>Avis magna</t>
  </si>
  <si>
    <t>stor fågel</t>
  </si>
  <si>
    <t>AVIS</t>
  </si>
  <si>
    <t>lintu</t>
  </si>
  <si>
    <t>Avis</t>
  </si>
  <si>
    <t>ob. fågel</t>
  </si>
  <si>
    <t>XX</t>
  </si>
  <si>
    <t>risteymä</t>
  </si>
  <si>
    <t>hybrida</t>
  </si>
  <si>
    <t>ob. hybrid</t>
  </si>
  <si>
    <t>Mustajoutsen</t>
  </si>
  <si>
    <t>Svart svan</t>
  </si>
  <si>
    <t>Joutsenhanhi</t>
  </si>
  <si>
    <t>Svangås</t>
  </si>
  <si>
    <t>Swan Goose</t>
  </si>
  <si>
    <t>Lumihanhi</t>
  </si>
  <si>
    <t>Snögås</t>
  </si>
  <si>
    <t>Eskimohanhi</t>
  </si>
  <si>
    <t>Dvärgsnögås</t>
  </si>
  <si>
    <t xml:space="preserve">Ross's Goose  </t>
  </si>
  <si>
    <t>Afrikanhanhi</t>
  </si>
  <si>
    <t>Nilgås</t>
  </si>
  <si>
    <t>Egyptian Goose</t>
  </si>
  <si>
    <t>Morsiosorsa</t>
  </si>
  <si>
    <t>Brudand</t>
  </si>
  <si>
    <t>Wood Duck</t>
  </si>
  <si>
    <t>Patagonianhaapana</t>
  </si>
  <si>
    <t>Chilebläsand</t>
  </si>
  <si>
    <t>Chiloe Wigeon</t>
  </si>
  <si>
    <t>Sirppisorsa</t>
  </si>
  <si>
    <t>Praktand</t>
  </si>
  <si>
    <t>Falcated Duck</t>
  </si>
  <si>
    <t>Valkoposkisorsa</t>
  </si>
  <si>
    <t>Bahamaand</t>
  </si>
  <si>
    <t>Bahama Pintail</t>
  </si>
  <si>
    <t>Punatavi</t>
  </si>
  <si>
    <t>Kanelårta</t>
  </si>
  <si>
    <t>Cinnamon Teal</t>
  </si>
  <si>
    <t>Pikkutelkkä</t>
  </si>
  <si>
    <t>Buffelhuvud</t>
  </si>
  <si>
    <t>Bufflehead</t>
  </si>
  <si>
    <t>Harjakoskelo</t>
  </si>
  <si>
    <t>Kamskrake</t>
  </si>
  <si>
    <t>Hooded Merganser</t>
  </si>
  <si>
    <t>Kiinanriisihaikara</t>
  </si>
  <si>
    <t>Bacchushäger</t>
  </si>
  <si>
    <t>Chinese Pond Heron</t>
  </si>
  <si>
    <t>Intianriisihaikara</t>
  </si>
  <si>
    <t>Rishäger</t>
  </si>
  <si>
    <t>Indian Pond Heron</t>
  </si>
  <si>
    <t>Savannihaikara</t>
  </si>
  <si>
    <t>Abdimstork</t>
  </si>
  <si>
    <t>Abdim's Stork</t>
  </si>
  <si>
    <t>Lahko Phoenicopteriformes - Flamingolinnut</t>
  </si>
  <si>
    <t>Heimo Phoenicopteridae - Flamingot</t>
  </si>
  <si>
    <t>Flamingo</t>
  </si>
  <si>
    <t>Större flamingo</t>
  </si>
  <si>
    <t>Greater Flamingo</t>
  </si>
  <si>
    <t>Chilenflamingo</t>
  </si>
  <si>
    <t>Chileflamingo</t>
  </si>
  <si>
    <t>Chilean Flamingo</t>
  </si>
  <si>
    <t>Pikkuflamingo</t>
  </si>
  <si>
    <t>Mindre flamingo</t>
  </si>
  <si>
    <t>Lesser Flamingo</t>
  </si>
  <si>
    <t>Kuningasmerikotka</t>
  </si>
  <si>
    <t>Jättehavsörn</t>
  </si>
  <si>
    <t>Steller's Sea Eagle</t>
  </si>
  <si>
    <t>Palmukyyhky</t>
  </si>
  <si>
    <t>Palmduva</t>
  </si>
  <si>
    <t>Laughing Dove</t>
  </si>
  <si>
    <t>Jakobiinikäki</t>
  </si>
  <si>
    <t>Jakobinskatgök</t>
  </si>
  <si>
    <t>Jacobin Cuckoo</t>
  </si>
  <si>
    <t>Vuorileppälintu</t>
  </si>
  <si>
    <t>Bergrödstjärt</t>
  </si>
  <si>
    <t>Güldenstädt's Redstart</t>
  </si>
  <si>
    <t>Heimo Tichodromidae - Kalliokiipijät</t>
  </si>
  <si>
    <t>Kalliokiipijä</t>
  </si>
  <si>
    <t>Murkrypare</t>
  </si>
  <si>
    <t>Wallcreeper</t>
  </si>
  <si>
    <t>Kiinankottarainen</t>
  </si>
  <si>
    <t>Mandarinstare</t>
  </si>
  <si>
    <t>White-shouldered Starling</t>
  </si>
  <si>
    <t>Viirupääkottarainen</t>
  </si>
  <si>
    <t>Gråstare</t>
  </si>
  <si>
    <t>White-cheeked Starling</t>
  </si>
  <si>
    <t>Pihamaina</t>
  </si>
  <si>
    <t>Brun majna</t>
  </si>
  <si>
    <t>Common Myna</t>
  </si>
  <si>
    <t>Pyrstötulkku</t>
  </si>
  <si>
    <t>Långstjärtad rosenfink</t>
  </si>
  <si>
    <t>Long-tailed Rosefinch</t>
  </si>
  <si>
    <t>Japaninnokkavarpunen</t>
  </si>
  <si>
    <t>Större maskstenknäck</t>
  </si>
  <si>
    <t>Japanese Grosbeak</t>
  </si>
  <si>
    <t>Niittysirkku</t>
  </si>
  <si>
    <t>Ängssparv</t>
  </si>
  <si>
    <t>Meadow Bunting</t>
  </si>
  <si>
    <t>Kultatöyhtösirkku</t>
  </si>
  <si>
    <t>Praktsparv</t>
  </si>
  <si>
    <t>Yellow-throated Bunting</t>
  </si>
  <si>
    <t>Indigokardinaali</t>
  </si>
  <si>
    <t>Indigofink</t>
  </si>
  <si>
    <t>Indigo Bunting</t>
  </si>
  <si>
    <t>Turkoosikardinaali</t>
  </si>
  <si>
    <t>Lazulifink</t>
  </si>
  <si>
    <t>Lazuli Bunting</t>
  </si>
  <si>
    <t>Sateenkaarikardinaali</t>
  </si>
  <si>
    <t>Påvefink</t>
  </si>
  <si>
    <t>Painted Bunting</t>
  </si>
  <si>
    <t>RK-haku Tiira 2020:</t>
  </si>
  <si>
    <t>Karibianhaikara</t>
  </si>
  <si>
    <t>Alkuperäinen</t>
  </si>
  <si>
    <t>Tikkalaji</t>
  </si>
  <si>
    <t>Joukkue/ Laji 2012</t>
  </si>
  <si>
    <t>päivitetty 30.5.2012 11:45</t>
  </si>
  <si>
    <t>Lähentelee loppua</t>
  </si>
  <si>
    <t>Joukkueet:</t>
  </si>
  <si>
    <t>1 Suunnitelmat uusiksi Kari Varpenius, Jaakko Koistinen</t>
  </si>
  <si>
    <t>2 Aivan nuotin vierestä Pekka Ruuska, Ilkka Ruuska, Ilpo Kojola, Pekka Järvelä</t>
  </si>
  <si>
    <t>3 Keijuja ja koti-isiä Heikki Tuohimaa, Tuomo Jaakkonen, Tuomas Väyrynen, Jouni Meski</t>
  </si>
  <si>
    <t>4 Ihanat miehet retkellä Antti Vierimaa, Harry Nyström, Janne Aalto, Jari Kiljunen</t>
  </si>
  <si>
    <t>5 Klenkat Kari Rannikko, Veli-Pekka Wiklund, Veli-Pekka Honkanen, Kalevi Tunturi, Mikko Ojanen</t>
  </si>
  <si>
    <t>6 Nuotit hukassa Liisa Ojanen, Irma Hautala, Seija Rannikko</t>
  </si>
  <si>
    <t>7 Vain varmat uupuu Miikka Leinonen, Tuomas Herva, Jorma Siira</t>
  </si>
  <si>
    <t>8 Wanhoilla nuoteilla Pekka Suorsa, Ville Suorsa, Erkki Sarviaho, Tapani Tapio</t>
  </si>
  <si>
    <t>9 Kohtuuden ystävät Jukka Piispanen, Jouni  Pursiainen, Esko Strömmer, Sami Timonen</t>
  </si>
  <si>
    <t>10 Kardaani-Kari ja vahinkolaukaus Kari Soilevaara, Toni Uusimäki, Samuli Lehikoinen, Petri Lampila</t>
  </si>
  <si>
    <t>11 Kuumaa kevätyön huumaa Sami Kalliokoski, Juhani Karvonen, Jaakko Paakki, Jarno Rasmus</t>
  </si>
  <si>
    <t>12 Hömppä Juha Markkola, Pekka Roine, Minna Mikkola</t>
  </si>
  <si>
    <t>13 Ens vuodeks lainataan kaukoputki Sami Aikio, Anna-Mari Markkola, Nuppu-koira</t>
  </si>
  <si>
    <t xml:space="preserve"> </t>
  </si>
  <si>
    <t>Joukkue/ Laji 2013</t>
  </si>
  <si>
    <t>päivitetty 26.5.2013 17:14</t>
  </si>
  <si>
    <t>Joukkue/ Laji 2014</t>
  </si>
  <si>
    <t>päivitetty 26.5.2013 21:30</t>
  </si>
  <si>
    <t>Lähenee loppua</t>
  </si>
  <si>
    <t>Kuikkalaji</t>
  </si>
  <si>
    <t>Joukkue/ Laji 2015</t>
  </si>
  <si>
    <t>Joukkue/ Laji 2016</t>
  </si>
  <si>
    <t>Joukkue/ Laji 2017</t>
  </si>
  <si>
    <t>LOPPUTULOS</t>
  </si>
  <si>
    <t>Joukkue/ Laji 2018</t>
  </si>
  <si>
    <t>päivitetty 29.5.2018 8:43</t>
  </si>
  <si>
    <t>Joukkue/ Laji 2019</t>
  </si>
  <si>
    <t>Joukkue/ Laji 2020</t>
  </si>
  <si>
    <t>Joukkue/ Laji 2021</t>
  </si>
  <si>
    <t>Kevätralli 2022</t>
  </si>
  <si>
    <t>Tilanne</t>
  </si>
  <si>
    <t>Peruslajit I</t>
  </si>
  <si>
    <t>Peruslajit II</t>
  </si>
  <si>
    <t>Huutolajit</t>
  </si>
  <si>
    <t>Kevätralli 2023</t>
  </si>
  <si>
    <t>Kokonaislajimäärä</t>
  </si>
  <si>
    <t>Kevätralli 2024</t>
  </si>
  <si>
    <t>Karin järjestys</t>
  </si>
  <si>
    <t>Karin</t>
  </si>
  <si>
    <t>syst. #</t>
  </si>
  <si>
    <t>Lajimäärä</t>
  </si>
  <si>
    <t>sp/vel</t>
  </si>
  <si>
    <t>x</t>
  </si>
  <si>
    <t>laulujoutsen, metsähanhi, tundrahanhi, merihanhi, ristisorsa, haapana, harmaasorsa, tavi, sinisorsa, jouhisorsa, heinätavi, lapasorsa, punasotka, tukkasotka, lapasotka, alli, mustalintu, pilkkasiipi, telkkä, uivelo, tukkakoskelo, isokoskelo, pyy, riekko, teeri, metso, fasaani, kaakkuri, kuikka, silkkiuikku, härkälintu, mustakurkku-uikku, ruskosuohaukka, sinisuohaukka, kanahaukka, varpushaukka, hiirihaukka, sääksi, tuulihaukka, ampuhaukka, nuolihaukka, nokikana, kurki, meriharakka, kapustarinta, tundrakurmitsa, töyhtöhyyppä, pikkutylli, tylli, pikkukuovi, kuovi, mustapyrstökuiri, karikukko, suokukko, jänkäsirriäinen, lapinsirri, suosirri, vesipääsky, rantakurvi, rantasipi, metsäviklo, mustaviklo, valkoviklo, liro, punajalkaviklo, jänkäkurppa, lehtokurppa, taivaanvuohi, merikihu, pikkutiira, räyskä, mustatiira, kalatiira, lapintiira, pikkulokki, naurulokki, kalalokki, selkälokki, harmaalokki, merilokki, kesykyyhky, sepelkyyhky, käki, lapinpöllö, suopöllö, helmipöllö, tervapääsky, käenpiika, palokärki, käpytikka, pikkutikka, kiuru, törmäpääsky, haarapääsky, räystäspääsky, metsäkirvinen, niittykirvinen, lapinkirvinen, keltavästäräkki, västäräkki, rautiainen, punarinta, sinirinta, leppälintu, pensastasku, kivitasku, mustarastas, räkättirastas, laulurastas, punakylkirastas, ruokokerttunen, hernekerttu, tiltaltti, pajulintu, hippiäinen, harmaasieppo, kirjosieppo, sinitiainen, talitiainen, töyhtötiainen, hömötiainen, pikkulepinkäinen, närhi, harakka, naakka, mustavaris, varis, korppi, kottarainen, varpunen, peippo, järripeippo, viherpeippo, vihervarpunen, hemppo, urpiainen, pikkukäpylintu, isokäpylintu, punavarpunen, punatulkku, lapinsirkku, keltasirkku, peltosirkku, pohjansirkku, pajusirkku, kyhmyjoutsen, kanadanhanhi, valkoposkihanhi, pikku-uikku, mustakaulauikku, kaulushaikara, mehiläishaukka, muuttohaukka, luhtahuitti, punakuiri, isolokki, turkinkyyhky, huuhkaja, hiiripöllö, viirupöllö, pohjantikka, luotokirvinen, satakieli, etelänsatakieli, pensassirkkalintu, kultarinta, viitakerttunen, luhtakerttunen, pensaskerttu, lehtokerttu, mustapääkerttu, sirittäjä, isolepinkäinen</t>
  </si>
  <si>
    <t>haahka, merimetso, piekana, pikkusirri, lampiviklo, kulorastas, puukiipijä, kiljuhanhi, keräkurmitsa, leveäpyrstökihu, uuttukyyhky, turturikyyhky, kuukkeli, kirjosiipikäpylintu</t>
  </si>
  <si>
    <t>harmaahaikara, arosuohaukka, maakotka, punajalkahaukka, luhtakana, varpuspöllö, sarvipöllö, peukaloinen, pähkinänakkeli</t>
  </si>
  <si>
    <t>sepelhanhi, isosirri, kuusitiainen, lapintiainen, haarahaukka, kuovisirri, riskilä, koskikara</t>
  </si>
  <si>
    <t>peltopyy, merikotka, niittysuohaukka, pulmussirri, ruokki</t>
  </si>
  <si>
    <t>pikkujoutsen, allihaahka, lyhytnokkahanhi, punapäänarsku, liejukana, avosetti, tunturikihu, tilhi, mustapäätasku, sepelrastas, pyrstötiainen (+ nokivaris)</t>
  </si>
  <si>
    <t>ruostesorsa, tikli, nokkavarpunen, kultasirkku</t>
  </si>
  <si>
    <t>pikkuvarpunen, ruisrääkkä, viiksitimali</t>
  </si>
  <si>
    <t>riuttatiira, rytikerttunen, idänuunilintu, pikkusieppo</t>
  </si>
  <si>
    <t>kiljukotka, heinäkurppa, mustaleppälintu</t>
  </si>
  <si>
    <t>viiriäinen, harmaasirkku</t>
  </si>
  <si>
    <t>kangaskiuru, kattohaikara</t>
  </si>
  <si>
    <t>aropääskykahlaaja, töyhtökiuru, sitruunavästäräkki, sinipyrstö</t>
  </si>
  <si>
    <t>amerikanhaapana, kuparisorsa</t>
  </si>
  <si>
    <t>jääkuikka, arokotka, mehiläissyöjä</t>
  </si>
  <si>
    <t>viitasirkkalintu, mustaotsalepinkäinen</t>
  </si>
  <si>
    <t>(tiibetinhanhi, ei ollut pinnakelpoinen vuonna 2011)</t>
  </si>
  <si>
    <t>jalohaikara, hietatiira</t>
  </si>
  <si>
    <t>kuningaskalastaja, virtavästäräkki</t>
  </si>
  <si>
    <t>kyhmyhaahka, mustajalkatylli</t>
  </si>
  <si>
    <t>tiibetinhanhi, aavikkohaukka, merisirri</t>
  </si>
  <si>
    <t>Lkm</t>
  </si>
  <si>
    <t>Lajit</t>
  </si>
  <si>
    <t>upd 8.8.2024 10:58</t>
  </si>
  <si>
    <t>Kerrat</t>
  </si>
  <si>
    <t>upd 12.8.2024 10:58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</si>
</sst>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</font>
    <font>
      <sz val="10"/>
      <name val="Arial"/>
    </font>
    <font>
      <sz val="8"/>
      <name val="Arial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12"/>
      <name val="Arial"/>
      <family val="2"/>
    </font>
    <font>
      <b/>
      <sz val="14"/>
      <name val="Arial"/>
      <family val="2"/>
    </font>
    <font>
      <b/>
      <sz val="15.3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i/>
      <sz val="9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ourier New"/>
      <family val="3"/>
      <charset val="1"/>
    </font>
    <font>
      <i/>
      <sz val="11"/>
      <color rgb="FF000000"/>
      <name val="Calibri"/>
      <family val="2"/>
      <charset val="1"/>
    </font>
    <font>
      <b/>
      <sz val="10"/>
      <color rgb="FFFF0000"/>
      <name val="Arial"/>
      <charset val="204"/>
    </font>
    <font>
      <sz val="10"/>
      <color rgb="FFFF0000"/>
      <name val="Arial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rgb="FFC5E0B4"/>
      </patternFill>
    </fill>
    <fill>
      <patternFill patternType="solid">
        <fgColor rgb="FFC5E0B4"/>
        <bgColor rgb="FFDDDDDD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rgb="FFFFCC99"/>
      </patternFill>
    </fill>
    <fill>
      <patternFill patternType="solid">
        <fgColor rgb="FFFFF2CC"/>
        <bgColor rgb="FFFFFFCC"/>
      </patternFill>
    </fill>
    <fill>
      <patternFill patternType="solid">
        <fgColor rgb="FFFFFFCC"/>
        <bgColor rgb="FFFFF2CC"/>
      </patternFill>
    </fill>
    <fill>
      <patternFill patternType="solid">
        <fgColor rgb="FF83A5C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EEEE"/>
        <bgColor rgb="FFFFFFCC"/>
      </patternFill>
    </fill>
    <fill>
      <patternFill patternType="solid">
        <fgColor rgb="FFFF860D"/>
        <bgColor rgb="FFFF6600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6" fillId="5" borderId="14" applyNumberFormat="0" applyFont="0" applyAlignment="0" applyProtection="0"/>
  </cellStyleXfs>
  <cellXfs count="25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1" fillId="0" borderId="3" xfId="0" quotePrefix="1" applyFont="1" applyBorder="1" applyAlignment="1">
      <alignment horizontal="left"/>
    </xf>
    <xf numFmtId="0" fontId="0" fillId="0" borderId="2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2" fillId="0" borderId="3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0" fontId="1" fillId="6" borderId="9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left"/>
    </xf>
    <xf numFmtId="0" fontId="1" fillId="6" borderId="10" xfId="0" applyFont="1" applyFill="1" applyBorder="1" applyAlignment="1">
      <alignment horizontal="left"/>
    </xf>
    <xf numFmtId="0" fontId="1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49" fontId="0" fillId="0" borderId="0" xfId="0" applyNumberFormat="1"/>
    <xf numFmtId="49" fontId="18" fillId="0" borderId="0" xfId="0" applyNumberFormat="1" applyFont="1"/>
    <xf numFmtId="1" fontId="0" fillId="0" borderId="0" xfId="0" applyNumberFormat="1" applyAlignment="1">
      <alignment horizontal="center"/>
    </xf>
    <xf numFmtId="49" fontId="19" fillId="0" borderId="0" xfId="0" applyNumberFormat="1" applyFont="1" applyAlignment="1">
      <alignment horizontal="right"/>
    </xf>
    <xf numFmtId="14" fontId="19" fillId="0" borderId="0" xfId="0" applyNumberFormat="1" applyFont="1" applyAlignment="1">
      <alignment horizontal="right"/>
    </xf>
    <xf numFmtId="1" fontId="19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left"/>
    </xf>
    <xf numFmtId="49" fontId="19" fillId="0" borderId="0" xfId="0" applyNumberFormat="1" applyFont="1"/>
    <xf numFmtId="49" fontId="20" fillId="0" borderId="0" xfId="0" applyNumberFormat="1" applyFont="1" applyAlignment="1">
      <alignment horizontal="right"/>
    </xf>
    <xf numFmtId="49" fontId="21" fillId="7" borderId="0" xfId="0" applyNumberFormat="1" applyFont="1" applyFill="1"/>
    <xf numFmtId="49" fontId="22" fillId="7" borderId="0" xfId="0" applyNumberFormat="1" applyFont="1" applyFill="1"/>
    <xf numFmtId="1" fontId="21" fillId="7" borderId="0" xfId="0" applyNumberFormat="1" applyFont="1" applyFill="1"/>
    <xf numFmtId="49" fontId="22" fillId="7" borderId="0" xfId="0" applyNumberFormat="1" applyFont="1" applyFill="1" applyAlignment="1">
      <alignment horizontal="center"/>
    </xf>
    <xf numFmtId="49" fontId="21" fillId="8" borderId="0" xfId="0" applyNumberFormat="1" applyFont="1" applyFill="1"/>
    <xf numFmtId="49" fontId="22" fillId="8" borderId="0" xfId="0" applyNumberFormat="1" applyFont="1" applyFill="1"/>
    <xf numFmtId="1" fontId="21" fillId="8" borderId="0" xfId="0" applyNumberFormat="1" applyFont="1" applyFill="1"/>
    <xf numFmtId="49" fontId="22" fillId="8" borderId="0" xfId="0" applyNumberFormat="1" applyFont="1" applyFill="1" applyAlignment="1">
      <alignment horizontal="center"/>
    </xf>
    <xf numFmtId="49" fontId="22" fillId="0" borderId="0" xfId="0" applyNumberFormat="1" applyFont="1" applyAlignment="1">
      <alignment vertical="center"/>
    </xf>
    <xf numFmtId="164" fontId="22" fillId="0" borderId="0" xfId="0" applyNumberFormat="1" applyFont="1"/>
    <xf numFmtId="49" fontId="22" fillId="0" borderId="0" xfId="0" applyNumberFormat="1" applyFont="1" applyAlignment="1">
      <alignment horizontal="center"/>
    </xf>
    <xf numFmtId="49" fontId="22" fillId="0" borderId="0" xfId="0" applyNumberFormat="1" applyFont="1"/>
    <xf numFmtId="1" fontId="22" fillId="0" borderId="0" xfId="0" applyNumberFormat="1" applyFont="1"/>
    <xf numFmtId="49" fontId="23" fillId="0" borderId="0" xfId="0" applyNumberFormat="1" applyFont="1"/>
    <xf numFmtId="0" fontId="22" fillId="0" borderId="0" xfId="0" applyFont="1"/>
    <xf numFmtId="49" fontId="24" fillId="0" borderId="0" xfId="0" applyNumberFormat="1" applyFont="1"/>
    <xf numFmtId="49" fontId="25" fillId="0" borderId="0" xfId="0" applyNumberFormat="1" applyFont="1"/>
    <xf numFmtId="49" fontId="24" fillId="0" borderId="0" xfId="0" applyNumberFormat="1" applyFont="1" applyAlignment="1">
      <alignment horizontal="center"/>
    </xf>
    <xf numFmtId="49" fontId="17" fillId="0" borderId="0" xfId="0" applyNumberFormat="1" applyFont="1"/>
    <xf numFmtId="49" fontId="24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49" fontId="22" fillId="0" borderId="0" xfId="0" applyNumberFormat="1" applyFont="1" applyAlignment="1">
      <alignment vertical="top"/>
    </xf>
    <xf numFmtId="164" fontId="22" fillId="0" borderId="0" xfId="0" applyNumberFormat="1" applyFont="1" applyAlignment="1">
      <alignment vertical="top"/>
    </xf>
    <xf numFmtId="49" fontId="0" fillId="0" borderId="0" xfId="0" applyNumberFormat="1" applyAlignment="1">
      <alignment vertical="top"/>
    </xf>
    <xf numFmtId="164" fontId="22" fillId="0" borderId="0" xfId="0" applyNumberFormat="1" applyFont="1" applyAlignment="1">
      <alignment vertical="center"/>
    </xf>
    <xf numFmtId="49" fontId="22" fillId="9" borderId="0" xfId="0" applyNumberFormat="1" applyFont="1" applyFill="1"/>
    <xf numFmtId="1" fontId="22" fillId="9" borderId="0" xfId="0" applyNumberFormat="1" applyFont="1" applyFill="1"/>
    <xf numFmtId="49" fontId="23" fillId="9" borderId="0" xfId="0" applyNumberFormat="1" applyFont="1" applyFill="1"/>
    <xf numFmtId="2" fontId="22" fillId="0" borderId="0" xfId="0" applyNumberFormat="1" applyFont="1"/>
    <xf numFmtId="2" fontId="22" fillId="0" borderId="0" xfId="0" applyNumberFormat="1" applyFont="1" applyAlignment="1">
      <alignment vertical="center"/>
    </xf>
    <xf numFmtId="49" fontId="8" fillId="0" borderId="0" xfId="0" applyNumberFormat="1" applyFont="1"/>
    <xf numFmtId="0" fontId="0" fillId="10" borderId="0" xfId="0" applyFill="1"/>
    <xf numFmtId="0" fontId="23" fillId="0" borderId="0" xfId="0" applyFont="1"/>
    <xf numFmtId="1" fontId="22" fillId="7" borderId="0" xfId="0" applyNumberFormat="1" applyFont="1" applyFill="1"/>
    <xf numFmtId="1" fontId="22" fillId="8" borderId="0" xfId="0" applyNumberFormat="1" applyFont="1" applyFill="1"/>
    <xf numFmtId="49" fontId="22" fillId="10" borderId="0" xfId="0" applyNumberFormat="1" applyFont="1" applyFill="1"/>
    <xf numFmtId="164" fontId="22" fillId="0" borderId="0" xfId="0" applyNumberFormat="1" applyFont="1" applyAlignment="1">
      <alignment horizontal="right"/>
    </xf>
    <xf numFmtId="0" fontId="22" fillId="10" borderId="0" xfId="0" applyFont="1" applyFill="1"/>
    <xf numFmtId="1" fontId="22" fillId="0" borderId="0" xfId="0" applyNumberFormat="1" applyFont="1" applyAlignment="1">
      <alignment vertical="center"/>
    </xf>
    <xf numFmtId="164" fontId="22" fillId="10" borderId="0" xfId="0" applyNumberFormat="1" applyFont="1" applyFill="1"/>
    <xf numFmtId="1" fontId="0" fillId="0" borderId="0" xfId="0" applyNumberFormat="1"/>
    <xf numFmtId="49" fontId="26" fillId="11" borderId="0" xfId="0" applyNumberFormat="1" applyFont="1" applyFill="1"/>
    <xf numFmtId="49" fontId="0" fillId="11" borderId="0" xfId="0" applyNumberFormat="1" applyFill="1"/>
    <xf numFmtId="1" fontId="26" fillId="11" borderId="0" xfId="0" applyNumberFormat="1" applyFont="1" applyFill="1"/>
    <xf numFmtId="49" fontId="0" fillId="11" borderId="0" xfId="0" applyNumberFormat="1" applyFill="1" applyAlignment="1">
      <alignment horizontal="center"/>
    </xf>
    <xf numFmtId="49" fontId="27" fillId="12" borderId="0" xfId="0" applyNumberFormat="1" applyFont="1" applyFill="1"/>
    <xf numFmtId="49" fontId="0" fillId="12" borderId="0" xfId="0" applyNumberFormat="1" applyFill="1"/>
    <xf numFmtId="1" fontId="27" fillId="12" borderId="0" xfId="0" applyNumberFormat="1" applyFont="1" applyFill="1"/>
    <xf numFmtId="49" fontId="0" fillId="12" borderId="0" xfId="0" applyNumberFormat="1" applyFill="1" applyAlignment="1">
      <alignment horizontal="center"/>
    </xf>
    <xf numFmtId="49" fontId="28" fillId="0" borderId="0" xfId="0" applyNumberFormat="1" applyFont="1"/>
    <xf numFmtId="1" fontId="28" fillId="0" borderId="0" xfId="0" applyNumberFormat="1" applyFont="1"/>
    <xf numFmtId="49" fontId="29" fillId="0" borderId="0" xfId="0" applyNumberFormat="1" applyFont="1"/>
    <xf numFmtId="49" fontId="0" fillId="0" borderId="0" xfId="0" applyNumberFormat="1" applyAlignment="1">
      <alignment horizontal="center"/>
    </xf>
    <xf numFmtId="49" fontId="27" fillId="13" borderId="0" xfId="0" applyNumberFormat="1" applyFont="1" applyFill="1"/>
    <xf numFmtId="49" fontId="0" fillId="13" borderId="0" xfId="0" applyNumberFormat="1" applyFill="1"/>
    <xf numFmtId="49" fontId="0" fillId="13" borderId="0" xfId="0" applyNumberFormat="1" applyFill="1" applyAlignment="1">
      <alignment horizontal="center"/>
    </xf>
    <xf numFmtId="1" fontId="0" fillId="13" borderId="0" xfId="0" applyNumberFormat="1" applyFill="1"/>
    <xf numFmtId="0" fontId="6" fillId="5" borderId="14" xfId="1" applyFont="1"/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1" fillId="5" borderId="14" xfId="1" applyFont="1" applyAlignment="1">
      <alignment horizontal="left"/>
    </xf>
    <xf numFmtId="0" fontId="6" fillId="5" borderId="14" xfId="1" applyFont="1" applyAlignment="1">
      <alignment horizontal="center"/>
    </xf>
    <xf numFmtId="0" fontId="22" fillId="0" borderId="3" xfId="0" applyFont="1" applyBorder="1"/>
    <xf numFmtId="49" fontId="22" fillId="0" borderId="3" xfId="0" applyNumberFormat="1" applyFont="1" applyBorder="1"/>
    <xf numFmtId="0" fontId="0" fillId="0" borderId="2" xfId="0" applyBorder="1"/>
    <xf numFmtId="0" fontId="1" fillId="14" borderId="6" xfId="0" applyFont="1" applyFill="1" applyBorder="1" applyAlignment="1">
      <alignment horizontal="left"/>
    </xf>
    <xf numFmtId="0" fontId="1" fillId="14" borderId="11" xfId="0" applyFont="1" applyFill="1" applyBorder="1" applyAlignment="1">
      <alignment horizontal="left"/>
    </xf>
    <xf numFmtId="0" fontId="1" fillId="14" borderId="3" xfId="0" applyFont="1" applyFill="1" applyBorder="1" applyAlignment="1">
      <alignment horizontal="left"/>
    </xf>
    <xf numFmtId="0" fontId="1" fillId="14" borderId="2" xfId="0" applyFont="1" applyFill="1" applyBorder="1" applyAlignment="1">
      <alignment horizontal="left"/>
    </xf>
    <xf numFmtId="0" fontId="2" fillId="14" borderId="3" xfId="0" applyFont="1" applyFill="1" applyBorder="1" applyAlignment="1">
      <alignment horizontal="left"/>
    </xf>
    <xf numFmtId="0" fontId="1" fillId="14" borderId="1" xfId="0" applyFont="1" applyFill="1" applyBorder="1" applyAlignment="1">
      <alignment horizontal="left"/>
    </xf>
    <xf numFmtId="0" fontId="1" fillId="14" borderId="3" xfId="0" applyFont="1" applyFill="1" applyBorder="1" applyAlignment="1">
      <alignment horizontal="center"/>
    </xf>
    <xf numFmtId="0" fontId="1" fillId="14" borderId="11" xfId="0" applyFont="1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4" borderId="11" xfId="0" applyFill="1" applyBorder="1" applyAlignment="1">
      <alignment horizontal="center"/>
    </xf>
    <xf numFmtId="0" fontId="2" fillId="0" borderId="0" xfId="0" applyFont="1"/>
    <xf numFmtId="0" fontId="1" fillId="14" borderId="0" xfId="0" applyFont="1" applyFill="1" applyAlignment="1">
      <alignment horizontal="left"/>
    </xf>
    <xf numFmtId="0" fontId="0" fillId="14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3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3" xfId="0" applyFont="1" applyFill="1" applyBorder="1" applyAlignment="1">
      <alignment horizontal="left"/>
    </xf>
    <xf numFmtId="0" fontId="4" fillId="14" borderId="3" xfId="0" applyFont="1" applyFill="1" applyBorder="1" applyAlignment="1">
      <alignment horizontal="left"/>
    </xf>
    <xf numFmtId="0" fontId="1" fillId="15" borderId="6" xfId="0" applyFont="1" applyFill="1" applyBorder="1" applyAlignment="1">
      <alignment horizontal="left"/>
    </xf>
    <xf numFmtId="0" fontId="1" fillId="15" borderId="3" xfId="0" applyFont="1" applyFill="1" applyBorder="1" applyAlignment="1">
      <alignment horizontal="left"/>
    </xf>
    <xf numFmtId="0" fontId="1" fillId="15" borderId="2" xfId="0" applyFont="1" applyFill="1" applyBorder="1" applyAlignment="1">
      <alignment horizontal="left"/>
    </xf>
    <xf numFmtId="0" fontId="2" fillId="15" borderId="3" xfId="0" applyFont="1" applyFill="1" applyBorder="1" applyAlignment="1">
      <alignment horizontal="left"/>
    </xf>
    <xf numFmtId="0" fontId="1" fillId="15" borderId="1" xfId="0" applyFont="1" applyFill="1" applyBorder="1" applyAlignment="1">
      <alignment horizontal="left"/>
    </xf>
    <xf numFmtId="0" fontId="1" fillId="15" borderId="11" xfId="0" applyFont="1" applyFill="1" applyBorder="1" applyAlignment="1">
      <alignment horizontal="left"/>
    </xf>
    <xf numFmtId="0" fontId="1" fillId="15" borderId="13" xfId="0" applyFont="1" applyFill="1" applyBorder="1" applyAlignment="1">
      <alignment horizontal="left"/>
    </xf>
    <xf numFmtId="0" fontId="1" fillId="15" borderId="3" xfId="0" applyFont="1" applyFill="1" applyBorder="1" applyAlignment="1">
      <alignment horizontal="center"/>
    </xf>
    <xf numFmtId="0" fontId="0" fillId="15" borderId="12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5" borderId="11" xfId="0" applyFill="1" applyBorder="1" applyAlignment="1">
      <alignment horizontal="center"/>
    </xf>
    <xf numFmtId="0" fontId="0" fillId="15" borderId="13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15" borderId="0" xfId="0" applyFont="1" applyFill="1" applyAlignment="1">
      <alignment horizontal="left"/>
    </xf>
    <xf numFmtId="0" fontId="7" fillId="15" borderId="3" xfId="0" applyFont="1" applyFill="1" applyBorder="1" applyAlignment="1">
      <alignment horizontal="left"/>
    </xf>
    <xf numFmtId="0" fontId="0" fillId="15" borderId="0" xfId="0" applyFill="1" applyAlignment="1">
      <alignment horizontal="center"/>
    </xf>
    <xf numFmtId="0" fontId="1" fillId="15" borderId="13" xfId="0" applyFont="1" applyFill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0" fontId="10" fillId="16" borderId="3" xfId="0" applyFont="1" applyFill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0" fillId="16" borderId="0" xfId="0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17" borderId="6" xfId="0" applyFont="1" applyFill="1" applyBorder="1" applyAlignment="1">
      <alignment horizontal="left"/>
    </xf>
    <xf numFmtId="0" fontId="12" fillId="17" borderId="11" xfId="0" applyFont="1" applyFill="1" applyBorder="1" applyAlignment="1">
      <alignment horizontal="left"/>
    </xf>
    <xf numFmtId="0" fontId="12" fillId="17" borderId="3" xfId="0" applyFont="1" applyFill="1" applyBorder="1" applyAlignment="1">
      <alignment horizontal="left"/>
    </xf>
    <xf numFmtId="0" fontId="12" fillId="17" borderId="2" xfId="0" applyFont="1" applyFill="1" applyBorder="1" applyAlignment="1">
      <alignment horizontal="left"/>
    </xf>
    <xf numFmtId="0" fontId="13" fillId="17" borderId="3" xfId="0" applyFont="1" applyFill="1" applyBorder="1" applyAlignment="1">
      <alignment horizontal="left"/>
    </xf>
    <xf numFmtId="0" fontId="12" fillId="17" borderId="1" xfId="0" applyFont="1" applyFill="1" applyBorder="1" applyAlignment="1">
      <alignment horizontal="left"/>
    </xf>
    <xf numFmtId="0" fontId="12" fillId="17" borderId="13" xfId="0" applyFont="1" applyFill="1" applyBorder="1" applyAlignment="1">
      <alignment horizontal="left"/>
    </xf>
    <xf numFmtId="0" fontId="12" fillId="18" borderId="3" xfId="0" applyFont="1" applyFill="1" applyBorder="1" applyAlignment="1">
      <alignment horizontal="left"/>
    </xf>
    <xf numFmtId="0" fontId="12" fillId="17" borderId="3" xfId="0" applyFont="1" applyFill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0" fillId="17" borderId="2" xfId="0" applyFill="1" applyBorder="1" applyAlignment="1">
      <alignment horizontal="center"/>
    </xf>
    <xf numFmtId="0" fontId="0" fillId="17" borderId="12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17" borderId="11" xfId="0" applyFill="1" applyBorder="1" applyAlignment="1">
      <alignment horizontal="center"/>
    </xf>
    <xf numFmtId="0" fontId="0" fillId="18" borderId="3" xfId="0" applyFill="1" applyBorder="1" applyAlignment="1">
      <alignment horizontal="center"/>
    </xf>
    <xf numFmtId="0" fontId="0" fillId="17" borderId="13" xfId="0" applyFill="1" applyBorder="1" applyAlignment="1">
      <alignment horizontal="center"/>
    </xf>
    <xf numFmtId="0" fontId="12" fillId="17" borderId="0" xfId="0" applyFont="1" applyFill="1" applyAlignment="1">
      <alignment horizontal="left"/>
    </xf>
    <xf numFmtId="0" fontId="0" fillId="17" borderId="0" xfId="0" applyFill="1" applyAlignment="1">
      <alignment horizontal="center"/>
    </xf>
    <xf numFmtId="0" fontId="12" fillId="0" borderId="6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5" fillId="19" borderId="3" xfId="0" applyFont="1" applyFill="1" applyBorder="1" applyAlignment="1">
      <alignment horizontal="left"/>
    </xf>
    <xf numFmtId="0" fontId="15" fillId="19" borderId="1" xfId="0" applyFont="1" applyFill="1" applyBorder="1" applyAlignment="1">
      <alignment horizontal="left"/>
    </xf>
    <xf numFmtId="0" fontId="0" fillId="19" borderId="3" xfId="0" applyFill="1" applyBorder="1" applyAlignment="1">
      <alignment horizontal="center"/>
    </xf>
    <xf numFmtId="0" fontId="1" fillId="19" borderId="3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15" fillId="19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0" fontId="1" fillId="19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1" fillId="4" borderId="0" xfId="0" applyFont="1" applyFill="1" applyAlignment="1">
      <alignment horizontal="left"/>
    </xf>
    <xf numFmtId="0" fontId="1" fillId="0" borderId="0" xfId="0" applyFont="1" applyAlignment="1">
      <alignment horizontal="left" wrapText="1"/>
    </xf>
    <xf numFmtId="0" fontId="22" fillId="0" borderId="1" xfId="0" applyFont="1" applyBorder="1"/>
    <xf numFmtId="0" fontId="2" fillId="0" borderId="1" xfId="0" applyFont="1" applyBorder="1" applyAlignment="1">
      <alignment horizontal="left" wrapText="1"/>
    </xf>
    <xf numFmtId="0" fontId="1" fillId="5" borderId="14" xfId="1" applyFont="1" applyAlignment="1">
      <alignment horizontal="center"/>
    </xf>
    <xf numFmtId="0" fontId="2" fillId="5" borderId="14" xfId="1" applyFont="1" applyAlignment="1">
      <alignment horizontal="left"/>
    </xf>
    <xf numFmtId="0" fontId="3" fillId="5" borderId="14" xfId="1" applyFont="1" applyAlignment="1">
      <alignment horizontal="center"/>
    </xf>
    <xf numFmtId="0" fontId="1" fillId="5" borderId="14" xfId="1" applyFont="1" applyAlignment="1"/>
    <xf numFmtId="0" fontId="2" fillId="5" borderId="14" xfId="1" applyFont="1" applyAlignment="1"/>
    <xf numFmtId="0" fontId="16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/>
    </xf>
    <xf numFmtId="0" fontId="0" fillId="10" borderId="3" xfId="0" applyFill="1" applyBorder="1" applyAlignment="1">
      <alignment horizontal="center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1" fillId="6" borderId="2" xfId="0" applyFont="1" applyFill="1" applyBorder="1" applyAlignment="1">
      <alignment horizontal="left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</cellXfs>
  <cellStyles count="2">
    <cellStyle name="Huomautus" xfId="1" builtinId="10"/>
    <cellStyle name="Normaali" xfId="0" builtinId="0"/>
  </cellStyles>
  <dxfs count="3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z val="10"/>
        <color rgb="FF006600"/>
        <name val="Arial"/>
        <charset val="1"/>
        <scheme val="none"/>
      </font>
      <fill>
        <patternFill>
          <bgColor rgb="FFCC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Uudet lajit aloitusvuoden (1986 173 lajia) jälkeen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Uudet!$A$3:$A$40</c:f>
              <c:numCache>
                <c:formatCode>General</c:formatCode>
                <c:ptCount val="3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Uudet!$B$3:$B$40</c:f>
              <c:numCache>
                <c:formatCode>General</c:formatCode>
                <c:ptCount val="38"/>
                <c:pt idx="0">
                  <c:v>14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11</c:v>
                </c:pt>
                <c:pt idx="5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98-4B3A-8274-F712545B2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11274335"/>
        <c:axId val="1911264255"/>
      </c:barChart>
      <c:catAx>
        <c:axId val="1911274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911264255"/>
        <c:crosses val="autoZero"/>
        <c:auto val="1"/>
        <c:lblAlgn val="ctr"/>
        <c:lblOffset val="100"/>
        <c:noMultiLvlLbl val="0"/>
      </c:catAx>
      <c:valAx>
        <c:axId val="1911264255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911274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'1986-2024'!$C$2:$AO$2</c:f>
              <c:numCache>
                <c:formatCode>General</c:formatCode>
                <c:ptCount val="39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  <c:pt idx="38">
                  <c:v>2024</c:v>
                </c:pt>
              </c:numCache>
            </c:numRef>
          </c:cat>
          <c:val>
            <c:numRef>
              <c:f>'1986-2024'!$C$4:$AO$4</c:f>
              <c:numCache>
                <c:formatCode>General</c:formatCode>
                <c:ptCount val="39"/>
                <c:pt idx="0">
                  <c:v>173</c:v>
                </c:pt>
                <c:pt idx="1">
                  <c:v>159</c:v>
                </c:pt>
                <c:pt idx="2">
                  <c:v>173</c:v>
                </c:pt>
                <c:pt idx="3">
                  <c:v>181</c:v>
                </c:pt>
                <c:pt idx="4">
                  <c:v>187</c:v>
                </c:pt>
                <c:pt idx="5">
                  <c:v>184</c:v>
                </c:pt>
                <c:pt idx="6">
                  <c:v>183</c:v>
                </c:pt>
                <c:pt idx="7">
                  <c:v>183</c:v>
                </c:pt>
                <c:pt idx="8">
                  <c:v>178</c:v>
                </c:pt>
                <c:pt idx="9">
                  <c:v>189</c:v>
                </c:pt>
                <c:pt idx="10">
                  <c:v>181</c:v>
                </c:pt>
                <c:pt idx="11">
                  <c:v>180</c:v>
                </c:pt>
                <c:pt idx="12">
                  <c:v>176</c:v>
                </c:pt>
                <c:pt idx="13">
                  <c:v>186</c:v>
                </c:pt>
                <c:pt idx="14">
                  <c:v>193</c:v>
                </c:pt>
                <c:pt idx="15">
                  <c:v>190</c:v>
                </c:pt>
                <c:pt idx="16">
                  <c:v>192</c:v>
                </c:pt>
                <c:pt idx="17">
                  <c:v>203</c:v>
                </c:pt>
                <c:pt idx="18">
                  <c:v>188</c:v>
                </c:pt>
                <c:pt idx="19">
                  <c:v>190</c:v>
                </c:pt>
                <c:pt idx="20">
                  <c:v>196</c:v>
                </c:pt>
                <c:pt idx="21">
                  <c:v>190</c:v>
                </c:pt>
                <c:pt idx="22">
                  <c:v>192</c:v>
                </c:pt>
                <c:pt idx="23">
                  <c:v>196</c:v>
                </c:pt>
                <c:pt idx="24">
                  <c:v>190</c:v>
                </c:pt>
                <c:pt idx="25">
                  <c:v>190</c:v>
                </c:pt>
                <c:pt idx="26">
                  <c:v>201</c:v>
                </c:pt>
                <c:pt idx="27">
                  <c:v>190</c:v>
                </c:pt>
                <c:pt idx="28">
                  <c:v>201</c:v>
                </c:pt>
                <c:pt idx="29">
                  <c:v>200</c:v>
                </c:pt>
                <c:pt idx="30">
                  <c:v>191</c:v>
                </c:pt>
                <c:pt idx="31">
                  <c:v>192</c:v>
                </c:pt>
                <c:pt idx="32">
                  <c:v>187</c:v>
                </c:pt>
                <c:pt idx="33">
                  <c:v>190</c:v>
                </c:pt>
                <c:pt idx="34">
                  <c:v>192</c:v>
                </c:pt>
                <c:pt idx="35">
                  <c:v>192</c:v>
                </c:pt>
                <c:pt idx="36">
                  <c:v>195</c:v>
                </c:pt>
                <c:pt idx="37">
                  <c:v>187</c:v>
                </c:pt>
                <c:pt idx="38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2-4CCA-A704-1EB5B9FC8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95668415"/>
        <c:axId val="1"/>
      </c:barChart>
      <c:catAx>
        <c:axId val="2095668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0956684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200024</xdr:colOff>
      <xdr:row>2</xdr:row>
      <xdr:rowOff>142875</xdr:rowOff>
    </xdr:from>
    <xdr:to>
      <xdr:col>13</xdr:col>
      <xdr:colOff>609599</xdr:colOff>
      <xdr:row>19</xdr:row>
      <xdr:rowOff>9525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AD89A8AE-1D68-0BEC-9586-BBB6D0D3EA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342900</xdr:colOff>
      <xdr:row>1</xdr:row>
      <xdr:rowOff>104774</xdr:rowOff>
    </xdr:from>
    <xdr:to>
      <xdr:col>9</xdr:col>
      <xdr:colOff>485775</xdr:colOff>
      <xdr:row>1</xdr:row>
      <xdr:rowOff>2076449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50B046EF-C639-A485-ECFF-2817ABCAFCA1}"/>
            </a:ext>
          </a:extLst>
        </xdr:cNvPr>
        <xdr:cNvSpPr txBox="1"/>
      </xdr:nvSpPr>
      <xdr:spPr>
        <a:xfrm>
          <a:off x="6600825" y="266699"/>
          <a:ext cx="3800475" cy="1971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Nettiin vienti</a:t>
          </a:r>
        </a:p>
        <a:p>
          <a:endParaRPr lang="fi-FI" sz="1100"/>
        </a:p>
        <a:p>
          <a:r>
            <a:rPr lang="fi-FI" sz="1100"/>
            <a:t>1) Sarakkeet A - C kopsittu erilliseen tiedostoon kevatrallien_uudet_lajit.csv</a:t>
          </a:r>
        </a:p>
        <a:p>
          <a:r>
            <a:rPr lang="fi-FI" sz="1100"/>
            <a:t>2) Päivitetään</a:t>
          </a:r>
          <a:r>
            <a:rPr lang="fi-FI" sz="1100" baseline="0"/>
            <a:t> TablePressiiin (Tuo, replace existing, table id 87)</a:t>
          </a:r>
        </a:p>
        <a:p>
          <a:r>
            <a:rPr lang="fi-FI" sz="1100" baseline="0"/>
            <a:t>3) Tilastosivulla Collapse-elementtinä (otsake &lt;-&gt; laajentuva)</a:t>
          </a:r>
        </a:p>
        <a:p>
          <a:r>
            <a:rPr lang="fi-FI"/>
            <a:t>[expand title="Lajiluettelo" tag="h4"]</a:t>
          </a:r>
        </a:p>
        <a:p>
          <a:r>
            <a:rPr lang="fi-FI"/>
            <a:t>[table id=87 /]</a:t>
          </a:r>
        </a:p>
        <a:p>
          <a:r>
            <a:rPr lang="fi-FI"/>
            <a:t>[/expand]</a:t>
          </a:r>
        </a:p>
        <a:p>
          <a:endParaRPr lang="fi-FI" sz="1100"/>
        </a:p>
      </xdr:txBody>
    </xdr:sp>
    <xdr:clientData/>
  </xdr:twoCellAnchor>
  <xdr:twoCellAnchor editAs="oneCell">
    <xdr:from>
      <xdr:col>9</xdr:col>
      <xdr:colOff>390524</xdr:colOff>
      <xdr:row>1</xdr:row>
      <xdr:rowOff>133349</xdr:rowOff>
    </xdr:from>
    <xdr:to>
      <xdr:col>17</xdr:col>
      <xdr:colOff>46117</xdr:colOff>
      <xdr:row>1</xdr:row>
      <xdr:rowOff>3305174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AEADAE9F-A619-926F-50CA-1757F595B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06049" y="295274"/>
          <a:ext cx="4532393" cy="3171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2</xdr:row>
      <xdr:rowOff>161925</xdr:rowOff>
    </xdr:from>
    <xdr:to>
      <xdr:col>13</xdr:col>
      <xdr:colOff>9525</xdr:colOff>
      <xdr:row>25</xdr:row>
      <xdr:rowOff>161925</xdr:rowOff>
    </xdr:to>
    <xdr:graphicFrame macro="">
      <xdr:nvGraphicFramePr>
        <xdr:cNvPr id="5123" name="Kaavio 1">
          <a:extLst>
            <a:ext uri="{FF2B5EF4-FFF2-40B4-BE49-F238E27FC236}">
              <a16:creationId xmlns:a16="http://schemas.microsoft.com/office/drawing/2014/main" id="{28E2D37E-EFC4-9389-FDAF-9DE2CB319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390525</xdr:colOff>
      <xdr:row>242</xdr:row>
      <xdr:rowOff>133350</xdr:rowOff>
    </xdr:from>
    <xdr:to>
      <xdr:col>39</xdr:col>
      <xdr:colOff>257175</xdr:colOff>
      <xdr:row>256</xdr:row>
      <xdr:rowOff>123825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744519D0-E327-1538-0719-14973FE26822}"/>
            </a:ext>
          </a:extLst>
        </xdr:cNvPr>
        <xdr:cNvSpPr txBox="1"/>
      </xdr:nvSpPr>
      <xdr:spPr>
        <a:xfrm>
          <a:off x="11182350" y="39319200"/>
          <a:ext cx="4562475" cy="2257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Tämä taulukko on viimeisin versio Kari Rannikon ylläpitämästä lajilistasta kesältä 2010. Samalta ajalta on tiedostot</a:t>
          </a:r>
        </a:p>
        <a:p>
          <a:r>
            <a:rPr lang="fi-FI" sz="1100"/>
            <a:t>kevatrallitulokset_1986_alkaen</a:t>
          </a:r>
        </a:p>
        <a:p>
          <a:r>
            <a:rPr lang="fi-FI" sz="1100"/>
            <a:t>kevatrallien_osallistujat_rallikerrat_ja_sijoitukset_1986_alkaen</a:t>
          </a:r>
        </a:p>
        <a:p>
          <a:endParaRPr lang="fi-FI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CE015-8C2E-4263-AE91-7A451D410AE5}">
  <dimension ref="A1:C40"/>
  <sheetViews>
    <sheetView workbookViewId="0">
      <selection sqref="A1:C1048576"/>
    </sheetView>
  </sheetViews>
  <sheetFormatPr defaultRowHeight="12.75" x14ac:dyDescent="0.2"/>
  <cols>
    <col min="1" max="1" width="6" style="246" customWidth="1"/>
    <col min="2" max="2" width="6.140625" style="246" customWidth="1"/>
    <col min="3" max="3" width="81.7109375" style="246" customWidth="1"/>
  </cols>
  <sheetData>
    <row r="1" spans="1:3" x14ac:dyDescent="0.2">
      <c r="A1" s="247" t="s">
        <v>0</v>
      </c>
      <c r="B1" s="247" t="s">
        <v>5039</v>
      </c>
      <c r="C1" s="247" t="s">
        <v>5040</v>
      </c>
    </row>
    <row r="2" spans="1:3" ht="285" customHeight="1" x14ac:dyDescent="0.2">
      <c r="A2" s="246">
        <v>1986</v>
      </c>
      <c r="B2" s="246">
        <v>173</v>
      </c>
      <c r="C2" s="246" t="s">
        <v>5018</v>
      </c>
    </row>
    <row r="3" spans="1:3" ht="25.5" x14ac:dyDescent="0.2">
      <c r="A3" s="246">
        <v>1987</v>
      </c>
      <c r="B3" s="246">
        <v>14</v>
      </c>
      <c r="C3" s="246" t="s">
        <v>5019</v>
      </c>
    </row>
    <row r="4" spans="1:3" ht="25.5" x14ac:dyDescent="0.2">
      <c r="A4" s="246">
        <v>1988</v>
      </c>
      <c r="B4" s="246">
        <v>9</v>
      </c>
      <c r="C4" s="246" t="s">
        <v>5020</v>
      </c>
    </row>
    <row r="5" spans="1:3" x14ac:dyDescent="0.2">
      <c r="A5" s="246">
        <v>1989</v>
      </c>
      <c r="B5" s="246">
        <v>8</v>
      </c>
      <c r="C5" s="246" t="s">
        <v>5021</v>
      </c>
    </row>
    <row r="6" spans="1:3" x14ac:dyDescent="0.2">
      <c r="A6" s="246">
        <v>1990</v>
      </c>
      <c r="B6" s="246">
        <v>5</v>
      </c>
      <c r="C6" s="246" t="s">
        <v>5022</v>
      </c>
    </row>
    <row r="7" spans="1:3" ht="25.5" x14ac:dyDescent="0.2">
      <c r="A7" s="246">
        <v>1991</v>
      </c>
      <c r="B7" s="246">
        <v>11</v>
      </c>
      <c r="C7" s="247" t="s">
        <v>5023</v>
      </c>
    </row>
    <row r="8" spans="1:3" x14ac:dyDescent="0.2">
      <c r="A8" s="246">
        <v>1992</v>
      </c>
      <c r="B8" s="246">
        <v>4</v>
      </c>
      <c r="C8" s="246" t="s">
        <v>5024</v>
      </c>
    </row>
    <row r="9" spans="1:3" x14ac:dyDescent="0.2">
      <c r="A9" s="246">
        <v>1993</v>
      </c>
      <c r="B9" s="246">
        <v>3</v>
      </c>
      <c r="C9" s="246" t="s">
        <v>5025</v>
      </c>
    </row>
    <row r="10" spans="1:3" x14ac:dyDescent="0.2">
      <c r="A10" s="246">
        <v>1994</v>
      </c>
      <c r="B10" s="246">
        <v>0</v>
      </c>
    </row>
    <row r="11" spans="1:3" x14ac:dyDescent="0.2">
      <c r="A11" s="246">
        <v>1995</v>
      </c>
      <c r="B11" s="246">
        <v>4</v>
      </c>
      <c r="C11" s="246" t="s">
        <v>5026</v>
      </c>
    </row>
    <row r="12" spans="1:3" x14ac:dyDescent="0.2">
      <c r="A12" s="246">
        <v>1996</v>
      </c>
      <c r="B12" s="246">
        <v>3</v>
      </c>
      <c r="C12" s="246" t="s">
        <v>5027</v>
      </c>
    </row>
    <row r="13" spans="1:3" x14ac:dyDescent="0.2">
      <c r="A13" s="246">
        <v>1997</v>
      </c>
      <c r="B13" s="246">
        <v>0</v>
      </c>
    </row>
    <row r="14" spans="1:3" x14ac:dyDescent="0.2">
      <c r="A14" s="246">
        <v>1998</v>
      </c>
      <c r="B14" s="246">
        <v>2</v>
      </c>
      <c r="C14" s="246" t="s">
        <v>5028</v>
      </c>
    </row>
    <row r="15" spans="1:3" x14ac:dyDescent="0.2">
      <c r="A15" s="246">
        <v>1999</v>
      </c>
      <c r="B15" s="246">
        <v>2</v>
      </c>
      <c r="C15" s="246" t="s">
        <v>5029</v>
      </c>
    </row>
    <row r="16" spans="1:3" x14ac:dyDescent="0.2">
      <c r="A16" s="246">
        <v>2000</v>
      </c>
      <c r="B16" s="246">
        <v>1</v>
      </c>
      <c r="C16" s="246" t="s">
        <v>2564</v>
      </c>
    </row>
    <row r="17" spans="1:3" x14ac:dyDescent="0.2">
      <c r="A17" s="246">
        <v>2001</v>
      </c>
      <c r="B17" s="246">
        <v>1</v>
      </c>
      <c r="C17" s="246" t="s">
        <v>4699</v>
      </c>
    </row>
    <row r="18" spans="1:3" x14ac:dyDescent="0.2">
      <c r="A18" s="246">
        <v>2002</v>
      </c>
      <c r="B18" s="246">
        <v>4</v>
      </c>
      <c r="C18" s="246" t="s">
        <v>5030</v>
      </c>
    </row>
    <row r="19" spans="1:3" x14ac:dyDescent="0.2">
      <c r="A19" s="246">
        <v>2003</v>
      </c>
      <c r="B19" s="246">
        <v>2</v>
      </c>
      <c r="C19" s="246" t="s">
        <v>5031</v>
      </c>
    </row>
    <row r="20" spans="1:3" x14ac:dyDescent="0.2">
      <c r="A20" s="246">
        <v>2004</v>
      </c>
      <c r="B20" s="246">
        <v>1</v>
      </c>
      <c r="C20" s="246" t="s">
        <v>4751</v>
      </c>
    </row>
    <row r="21" spans="1:3" x14ac:dyDescent="0.2">
      <c r="A21" s="246">
        <v>2005</v>
      </c>
      <c r="B21" s="246">
        <v>0</v>
      </c>
    </row>
    <row r="22" spans="1:3" x14ac:dyDescent="0.2">
      <c r="A22" s="246">
        <v>2006</v>
      </c>
      <c r="B22" s="246">
        <v>3</v>
      </c>
      <c r="C22" s="246" t="s">
        <v>5032</v>
      </c>
    </row>
    <row r="23" spans="1:3" x14ac:dyDescent="0.2">
      <c r="A23" s="246">
        <v>2007</v>
      </c>
      <c r="B23" s="246">
        <v>2</v>
      </c>
      <c r="C23" s="246" t="s">
        <v>5033</v>
      </c>
    </row>
    <row r="24" spans="1:3" x14ac:dyDescent="0.2">
      <c r="A24" s="246">
        <v>2008</v>
      </c>
      <c r="B24" s="246">
        <v>0</v>
      </c>
    </row>
    <row r="25" spans="1:3" x14ac:dyDescent="0.2">
      <c r="A25" s="246">
        <v>2009</v>
      </c>
      <c r="B25" s="246">
        <v>0</v>
      </c>
    </row>
    <row r="26" spans="1:3" x14ac:dyDescent="0.2">
      <c r="A26" s="246">
        <v>2010</v>
      </c>
      <c r="B26" s="246">
        <v>1</v>
      </c>
      <c r="C26" s="246" t="s">
        <v>3099</v>
      </c>
    </row>
    <row r="27" spans="1:3" x14ac:dyDescent="0.2">
      <c r="A27" s="246">
        <v>2011</v>
      </c>
      <c r="B27" s="246">
        <v>0</v>
      </c>
      <c r="C27" s="247" t="s">
        <v>5034</v>
      </c>
    </row>
    <row r="28" spans="1:3" x14ac:dyDescent="0.2">
      <c r="A28" s="246">
        <v>2012</v>
      </c>
      <c r="B28" s="246">
        <v>1</v>
      </c>
      <c r="C28" s="246" t="s">
        <v>674</v>
      </c>
    </row>
    <row r="29" spans="1:3" x14ac:dyDescent="0.2">
      <c r="A29" s="246">
        <v>2013</v>
      </c>
      <c r="B29" s="246">
        <v>1</v>
      </c>
      <c r="C29" s="246" t="s">
        <v>4412</v>
      </c>
    </row>
    <row r="30" spans="1:3" x14ac:dyDescent="0.2">
      <c r="A30" s="246">
        <v>2014</v>
      </c>
      <c r="B30" s="246">
        <v>2</v>
      </c>
      <c r="C30" s="246" t="s">
        <v>5035</v>
      </c>
    </row>
    <row r="31" spans="1:3" x14ac:dyDescent="0.2">
      <c r="A31" s="246">
        <v>2015</v>
      </c>
      <c r="B31" s="246">
        <v>1</v>
      </c>
      <c r="C31" s="246" t="s">
        <v>3242</v>
      </c>
    </row>
    <row r="32" spans="1:3" x14ac:dyDescent="0.2">
      <c r="A32" s="246">
        <v>2016</v>
      </c>
      <c r="B32" s="246">
        <v>0</v>
      </c>
    </row>
    <row r="33" spans="1:3" x14ac:dyDescent="0.2">
      <c r="A33" s="246">
        <v>2017</v>
      </c>
      <c r="B33" s="246">
        <v>2</v>
      </c>
      <c r="C33" s="246" t="s">
        <v>5036</v>
      </c>
    </row>
    <row r="34" spans="1:3" x14ac:dyDescent="0.2">
      <c r="A34" s="246">
        <v>2018</v>
      </c>
      <c r="B34" s="246">
        <v>0</v>
      </c>
    </row>
    <row r="35" spans="1:3" x14ac:dyDescent="0.2">
      <c r="A35" s="246">
        <v>2019</v>
      </c>
      <c r="B35" s="246">
        <v>0</v>
      </c>
    </row>
    <row r="36" spans="1:3" x14ac:dyDescent="0.2">
      <c r="A36" s="246">
        <v>2020</v>
      </c>
      <c r="B36" s="246">
        <v>2</v>
      </c>
      <c r="C36" s="246" t="s">
        <v>5037</v>
      </c>
    </row>
    <row r="37" spans="1:3" x14ac:dyDescent="0.2">
      <c r="A37" s="246">
        <v>2021</v>
      </c>
      <c r="B37" s="246">
        <v>1</v>
      </c>
      <c r="C37" s="246" t="s">
        <v>3886</v>
      </c>
    </row>
    <row r="38" spans="1:3" x14ac:dyDescent="0.2">
      <c r="A38" s="246">
        <v>2022</v>
      </c>
      <c r="B38" s="246">
        <v>0</v>
      </c>
    </row>
    <row r="39" spans="1:3" x14ac:dyDescent="0.2">
      <c r="A39" s="246">
        <v>2023</v>
      </c>
      <c r="B39" s="246">
        <v>1</v>
      </c>
      <c r="C39" s="246" t="s">
        <v>3059</v>
      </c>
    </row>
    <row r="40" spans="1:3" x14ac:dyDescent="0.2">
      <c r="A40" s="246">
        <v>2024</v>
      </c>
      <c r="B40" s="246">
        <v>3</v>
      </c>
      <c r="C40" s="246" t="s">
        <v>5038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8A22C-F06E-4915-B010-585BEFF4BB09}">
  <dimension ref="B2"/>
  <sheetViews>
    <sheetView workbookViewId="0">
      <selection activeCell="F30" sqref="F30"/>
    </sheetView>
  </sheetViews>
  <sheetFormatPr defaultRowHeight="12.75" x14ac:dyDescent="0.2"/>
  <sheetData>
    <row r="2" spans="2:2" ht="19.5" x14ac:dyDescent="0.2">
      <c r="B2" s="243" t="s">
        <v>5010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9187C-1F3D-46B6-A105-9BD5587FD794}">
  <dimension ref="A1:AP268"/>
  <sheetViews>
    <sheetView tabSelected="1" workbookViewId="0">
      <pane ySplit="510" topLeftCell="A2" activePane="bottomLeft"/>
      <selection activeCell="A2" sqref="A2:XFD3"/>
      <selection pane="bottomLeft" activeCell="AC10" sqref="AC10"/>
    </sheetView>
  </sheetViews>
  <sheetFormatPr defaultRowHeight="12.75" x14ac:dyDescent="0.2"/>
  <cols>
    <col min="1" max="1" width="19" style="3" customWidth="1"/>
    <col min="2" max="2" width="5.28515625" style="3" customWidth="1"/>
    <col min="3" max="3" width="5.28515625" style="1" customWidth="1"/>
    <col min="4" max="23" width="4.85546875" style="2" customWidth="1"/>
    <col min="24" max="24" width="5.5703125" style="2" customWidth="1"/>
    <col min="25" max="42" width="5.28515625" style="2" customWidth="1"/>
    <col min="43" max="16384" width="9.140625" style="2"/>
  </cols>
  <sheetData>
    <row r="1" spans="1:42" s="1" customFormat="1" x14ac:dyDescent="0.2">
      <c r="A1" s="52" t="s">
        <v>0</v>
      </c>
      <c r="B1" s="53" t="s">
        <v>304</v>
      </c>
      <c r="C1" s="250" t="s">
        <v>5042</v>
      </c>
      <c r="D1" s="54">
        <v>1986</v>
      </c>
      <c r="E1" s="54">
        <v>1987</v>
      </c>
      <c r="F1" s="54">
        <v>1988</v>
      </c>
      <c r="G1" s="54">
        <v>1989</v>
      </c>
      <c r="H1" s="54">
        <v>1990</v>
      </c>
      <c r="I1" s="54">
        <v>1991</v>
      </c>
      <c r="J1" s="54">
        <v>1992</v>
      </c>
      <c r="K1" s="54">
        <v>1993</v>
      </c>
      <c r="L1" s="54">
        <v>1994</v>
      </c>
      <c r="M1" s="54">
        <v>1995</v>
      </c>
      <c r="N1" s="54">
        <v>1996</v>
      </c>
      <c r="O1" s="54">
        <v>1997</v>
      </c>
      <c r="P1" s="54">
        <v>1998</v>
      </c>
      <c r="Q1" s="54">
        <v>1999</v>
      </c>
      <c r="R1" s="54">
        <v>2000</v>
      </c>
      <c r="S1" s="55">
        <v>2001</v>
      </c>
      <c r="T1" s="55">
        <v>2002</v>
      </c>
      <c r="U1" s="55">
        <v>2003</v>
      </c>
      <c r="V1" s="55">
        <v>2004</v>
      </c>
      <c r="W1" s="55">
        <v>2005</v>
      </c>
      <c r="X1" s="55">
        <v>2006</v>
      </c>
      <c r="Y1" s="55">
        <v>2007</v>
      </c>
      <c r="Z1" s="55">
        <v>2008</v>
      </c>
      <c r="AA1" s="55">
        <v>2009</v>
      </c>
      <c r="AB1" s="55">
        <v>2010</v>
      </c>
      <c r="AC1" s="55">
        <v>2011</v>
      </c>
      <c r="AD1" s="55">
        <v>2012</v>
      </c>
      <c r="AE1" s="55">
        <v>2013</v>
      </c>
      <c r="AF1" s="55">
        <v>2014</v>
      </c>
      <c r="AG1" s="55">
        <v>2015</v>
      </c>
      <c r="AH1" s="55">
        <v>2016</v>
      </c>
      <c r="AI1" s="55">
        <v>2017</v>
      </c>
      <c r="AJ1" s="55">
        <v>2018</v>
      </c>
      <c r="AK1" s="55">
        <v>2019</v>
      </c>
      <c r="AL1" s="55">
        <v>2020</v>
      </c>
      <c r="AM1" s="55">
        <v>2021</v>
      </c>
      <c r="AN1" s="55">
        <v>2022</v>
      </c>
      <c r="AO1" s="55">
        <v>2023</v>
      </c>
      <c r="AP1" s="55">
        <v>2024</v>
      </c>
    </row>
    <row r="2" spans="1:42" x14ac:dyDescent="0.2">
      <c r="A2" s="8" t="s">
        <v>166</v>
      </c>
      <c r="B2" s="33">
        <f>IFERROR(VLOOKUP(A2,lajit!B:D,3,0),"")</f>
        <v>1</v>
      </c>
      <c r="C2" s="21">
        <f>COUNTIF(D2:AP2,"x")</f>
        <v>33</v>
      </c>
      <c r="D2" s="9" t="s">
        <v>5017</v>
      </c>
      <c r="E2" s="9"/>
      <c r="F2" s="9"/>
      <c r="G2" s="9"/>
      <c r="H2" s="9" t="s">
        <v>5017</v>
      </c>
      <c r="I2" s="9" t="s">
        <v>5017</v>
      </c>
      <c r="J2" s="9"/>
      <c r="K2" s="9" t="s">
        <v>5017</v>
      </c>
      <c r="L2" s="9"/>
      <c r="M2" s="9" t="s">
        <v>5017</v>
      </c>
      <c r="N2" s="9" t="s">
        <v>5017</v>
      </c>
      <c r="O2" s="9" t="s">
        <v>5017</v>
      </c>
      <c r="P2" s="9" t="s">
        <v>5017</v>
      </c>
      <c r="Q2" s="9" t="s">
        <v>5017</v>
      </c>
      <c r="R2" s="9" t="s">
        <v>5017</v>
      </c>
      <c r="S2" s="9" t="s">
        <v>5017</v>
      </c>
      <c r="T2" s="9" t="s">
        <v>5017</v>
      </c>
      <c r="U2" s="9"/>
      <c r="V2" s="9" t="s">
        <v>5017</v>
      </c>
      <c r="W2" s="11" t="s">
        <v>5017</v>
      </c>
      <c r="X2" s="11" t="s">
        <v>5017</v>
      </c>
      <c r="Y2" s="11" t="s">
        <v>5017</v>
      </c>
      <c r="Z2" s="11" t="s">
        <v>5017</v>
      </c>
      <c r="AA2" s="9" t="s">
        <v>5017</v>
      </c>
      <c r="AB2" s="9" t="s">
        <v>5017</v>
      </c>
      <c r="AC2" s="9" t="s">
        <v>5017</v>
      </c>
      <c r="AD2" s="9" t="s">
        <v>5017</v>
      </c>
      <c r="AE2" s="9" t="s">
        <v>5017</v>
      </c>
      <c r="AF2" s="9" t="s">
        <v>5017</v>
      </c>
      <c r="AG2" s="9" t="s">
        <v>5017</v>
      </c>
      <c r="AH2" s="9" t="s">
        <v>5017</v>
      </c>
      <c r="AI2" s="9" t="s">
        <v>5017</v>
      </c>
      <c r="AJ2" s="9" t="s">
        <v>5017</v>
      </c>
      <c r="AK2" s="9" t="s">
        <v>5017</v>
      </c>
      <c r="AL2" s="9" t="s">
        <v>5017</v>
      </c>
      <c r="AM2" s="9" t="s">
        <v>5017</v>
      </c>
      <c r="AN2" s="9" t="s">
        <v>5017</v>
      </c>
      <c r="AO2" s="9" t="s">
        <v>5017</v>
      </c>
      <c r="AP2" s="9" t="s">
        <v>5017</v>
      </c>
    </row>
    <row r="3" spans="1:42" x14ac:dyDescent="0.2">
      <c r="A3" s="8" t="s">
        <v>204</v>
      </c>
      <c r="B3" s="33">
        <f>IFERROR(VLOOKUP(A3,lajit!B:D,3,0),"")</f>
        <v>2</v>
      </c>
      <c r="C3" s="21">
        <f>COUNTIF(D3:AP3,"x")</f>
        <v>11</v>
      </c>
      <c r="D3" s="9"/>
      <c r="E3" s="9"/>
      <c r="F3" s="9"/>
      <c r="G3" s="9"/>
      <c r="H3" s="9"/>
      <c r="I3" s="9" t="s">
        <v>5017</v>
      </c>
      <c r="J3" s="9" t="s">
        <v>5017</v>
      </c>
      <c r="K3" s="9"/>
      <c r="L3" s="9"/>
      <c r="M3" s="9" t="s">
        <v>5017</v>
      </c>
      <c r="N3" s="9" t="s">
        <v>5017</v>
      </c>
      <c r="O3" s="9" t="s">
        <v>5017</v>
      </c>
      <c r="P3" s="9" t="s">
        <v>5017</v>
      </c>
      <c r="Q3" s="9" t="s">
        <v>5017</v>
      </c>
      <c r="R3" s="9" t="s">
        <v>5017</v>
      </c>
      <c r="S3" s="9" t="s">
        <v>5017</v>
      </c>
      <c r="T3" s="9"/>
      <c r="U3" s="9"/>
      <c r="V3" s="9" t="s">
        <v>5017</v>
      </c>
      <c r="W3" s="11"/>
      <c r="X3" s="11"/>
      <c r="Y3" s="11"/>
      <c r="Z3" s="11"/>
      <c r="AA3" s="9"/>
      <c r="AB3" s="9"/>
      <c r="AC3" s="9" t="str">
        <f>IFERROR(VLOOKUP(A3,apu!A:B,2,0),"")</f>
        <v/>
      </c>
      <c r="AD3" s="9" t="str">
        <f>IFERROR(VLOOKUP(A3,apu!E:F,2,0),"")</f>
        <v/>
      </c>
      <c r="AE3" s="9" t="str">
        <f>IFERROR(VLOOKUP(A3,apu!I:J,2,0),"")</f>
        <v/>
      </c>
      <c r="AF3" s="9" t="s">
        <v>5017</v>
      </c>
      <c r="AG3" s="9" t="str">
        <f>IFERROR(VLOOKUP(A3,apu!Q:R,2,0),"")</f>
        <v/>
      </c>
      <c r="AH3" s="9" t="str">
        <f>IFERROR(VLOOKUP(A3,apu!U:V,2,0),"")</f>
        <v/>
      </c>
      <c r="AI3" s="9" t="str">
        <f>IFERROR(VLOOKUP(A3,apu!Y:Z,2,0),"")</f>
        <v/>
      </c>
      <c r="AJ3" s="9" t="str">
        <f>IFERROR(VLOOKUP(A3,apu!AC:AD,2,0),"")</f>
        <v/>
      </c>
      <c r="AK3" s="9" t="str">
        <f>IFERROR(VLOOKUP(A3,apu!AG:AH,2,0),"")</f>
        <v/>
      </c>
      <c r="AL3" s="9" t="str">
        <f>IFERROR(VLOOKUP(A3,apu!AK:AL,2,0),"")</f>
        <v/>
      </c>
      <c r="AM3" s="9" t="str">
        <f>IFERROR(VLOOKUP(A3,apu!AO:AP,2,0),"")</f>
        <v/>
      </c>
      <c r="AN3" s="9" t="str">
        <f>IFERROR(VLOOKUP(A3,apu!AS:AT,2,0),"")</f>
        <v/>
      </c>
      <c r="AO3" s="9" t="str">
        <f>IFERROR(VLOOKUP(A3,apu!AW:AX,2,0),"")</f>
        <v/>
      </c>
      <c r="AP3" s="9" t="str">
        <f>IFERROR(VLOOKUP(A3,apu!BA:BB,2,0),"")</f>
        <v/>
      </c>
    </row>
    <row r="4" spans="1:42" x14ac:dyDescent="0.2">
      <c r="A4" s="8" t="s">
        <v>41</v>
      </c>
      <c r="B4" s="33">
        <f>IFERROR(VLOOKUP(A4,lajit!B:D,3,0),"")</f>
        <v>3</v>
      </c>
      <c r="C4" s="21">
        <f>COUNTIF(D4:AP4,"x")</f>
        <v>39</v>
      </c>
      <c r="D4" s="9" t="s">
        <v>5017</v>
      </c>
      <c r="E4" s="9" t="s">
        <v>5017</v>
      </c>
      <c r="F4" s="9" t="s">
        <v>5017</v>
      </c>
      <c r="G4" s="9" t="s">
        <v>5017</v>
      </c>
      <c r="H4" s="9" t="s">
        <v>5017</v>
      </c>
      <c r="I4" s="9" t="s">
        <v>5017</v>
      </c>
      <c r="J4" s="9" t="s">
        <v>5017</v>
      </c>
      <c r="K4" s="9" t="s">
        <v>5017</v>
      </c>
      <c r="L4" s="9" t="s">
        <v>5017</v>
      </c>
      <c r="M4" s="9" t="s">
        <v>5017</v>
      </c>
      <c r="N4" s="9" t="s">
        <v>5017</v>
      </c>
      <c r="O4" s="9" t="s">
        <v>5017</v>
      </c>
      <c r="P4" s="9" t="s">
        <v>5017</v>
      </c>
      <c r="Q4" s="9" t="s">
        <v>5017</v>
      </c>
      <c r="R4" s="9" t="s">
        <v>5017</v>
      </c>
      <c r="S4" s="9" t="s">
        <v>5017</v>
      </c>
      <c r="T4" s="9" t="s">
        <v>5017</v>
      </c>
      <c r="U4" s="9" t="s">
        <v>5017</v>
      </c>
      <c r="V4" s="9" t="s">
        <v>5017</v>
      </c>
      <c r="W4" s="11" t="s">
        <v>5017</v>
      </c>
      <c r="X4" s="11" t="s">
        <v>5017</v>
      </c>
      <c r="Y4" s="11" t="s">
        <v>5017</v>
      </c>
      <c r="Z4" s="11" t="s">
        <v>5017</v>
      </c>
      <c r="AA4" s="9" t="s">
        <v>5017</v>
      </c>
      <c r="AB4" s="9" t="s">
        <v>5017</v>
      </c>
      <c r="AC4" s="9" t="s">
        <v>5017</v>
      </c>
      <c r="AD4" s="9" t="s">
        <v>5017</v>
      </c>
      <c r="AE4" s="9" t="s">
        <v>5017</v>
      </c>
      <c r="AF4" s="9" t="s">
        <v>5017</v>
      </c>
      <c r="AG4" s="9" t="s">
        <v>5017</v>
      </c>
      <c r="AH4" s="9" t="s">
        <v>5017</v>
      </c>
      <c r="AI4" s="9" t="s">
        <v>5017</v>
      </c>
      <c r="AJ4" s="9" t="s">
        <v>5017</v>
      </c>
      <c r="AK4" s="9" t="s">
        <v>5017</v>
      </c>
      <c r="AL4" s="9" t="s">
        <v>5017</v>
      </c>
      <c r="AM4" s="9" t="s">
        <v>5017</v>
      </c>
      <c r="AN4" s="9" t="s">
        <v>5017</v>
      </c>
      <c r="AO4" s="9" t="s">
        <v>5017</v>
      </c>
      <c r="AP4" s="9" t="s">
        <v>5017</v>
      </c>
    </row>
    <row r="5" spans="1:42" x14ac:dyDescent="0.2">
      <c r="A5" s="8" t="s">
        <v>158</v>
      </c>
      <c r="B5" s="33">
        <f>IFERROR(VLOOKUP(A5,lajit!B:D,3,0),"")</f>
        <v>4</v>
      </c>
      <c r="C5" s="21">
        <f>COUNTIF(D5:AP5,"x")</f>
        <v>39</v>
      </c>
      <c r="D5" s="9" t="s">
        <v>5017</v>
      </c>
      <c r="E5" s="9" t="s">
        <v>5017</v>
      </c>
      <c r="F5" s="9" t="s">
        <v>5017</v>
      </c>
      <c r="G5" s="9" t="s">
        <v>5017</v>
      </c>
      <c r="H5" s="9" t="s">
        <v>5017</v>
      </c>
      <c r="I5" s="9" t="s">
        <v>5017</v>
      </c>
      <c r="J5" s="9" t="s">
        <v>5017</v>
      </c>
      <c r="K5" s="9" t="s">
        <v>5017</v>
      </c>
      <c r="L5" s="9" t="s">
        <v>5017</v>
      </c>
      <c r="M5" s="9" t="s">
        <v>5017</v>
      </c>
      <c r="N5" s="9" t="s">
        <v>5017</v>
      </c>
      <c r="O5" s="9" t="s">
        <v>5017</v>
      </c>
      <c r="P5" s="9" t="s">
        <v>5017</v>
      </c>
      <c r="Q5" s="9" t="s">
        <v>5017</v>
      </c>
      <c r="R5" s="9" t="s">
        <v>5017</v>
      </c>
      <c r="S5" s="9" t="s">
        <v>5017</v>
      </c>
      <c r="T5" s="9" t="s">
        <v>5017</v>
      </c>
      <c r="U5" s="9" t="s">
        <v>5017</v>
      </c>
      <c r="V5" s="9" t="s">
        <v>5017</v>
      </c>
      <c r="W5" s="11" t="s">
        <v>5017</v>
      </c>
      <c r="X5" s="11" t="s">
        <v>5017</v>
      </c>
      <c r="Y5" s="11" t="s">
        <v>5017</v>
      </c>
      <c r="Z5" s="11" t="s">
        <v>5017</v>
      </c>
      <c r="AA5" s="9" t="s">
        <v>5017</v>
      </c>
      <c r="AB5" s="9" t="s">
        <v>5017</v>
      </c>
      <c r="AC5" s="9" t="s">
        <v>5017</v>
      </c>
      <c r="AD5" s="9" t="s">
        <v>5017</v>
      </c>
      <c r="AE5" s="9" t="s">
        <v>5017</v>
      </c>
      <c r="AF5" s="9" t="s">
        <v>5017</v>
      </c>
      <c r="AG5" s="9" t="s">
        <v>5017</v>
      </c>
      <c r="AH5" s="9" t="s">
        <v>5017</v>
      </c>
      <c r="AI5" s="9" t="s">
        <v>5017</v>
      </c>
      <c r="AJ5" s="9" t="s">
        <v>5017</v>
      </c>
      <c r="AK5" s="9" t="s">
        <v>5017</v>
      </c>
      <c r="AL5" s="9" t="s">
        <v>5017</v>
      </c>
      <c r="AM5" s="9" t="s">
        <v>5017</v>
      </c>
      <c r="AN5" s="9" t="s">
        <v>5017</v>
      </c>
      <c r="AO5" s="9" t="s">
        <v>5017</v>
      </c>
      <c r="AP5" s="9" t="s">
        <v>5017</v>
      </c>
    </row>
    <row r="6" spans="1:42" x14ac:dyDescent="0.2">
      <c r="A6" s="8" t="s">
        <v>209</v>
      </c>
      <c r="B6" s="33">
        <f>IFERROR(VLOOKUP(A6,lajit!B:D,3,0),"")</f>
        <v>5</v>
      </c>
      <c r="C6" s="21">
        <f>COUNTIF(D6:AP6,"x")</f>
        <v>17</v>
      </c>
      <c r="D6" s="9"/>
      <c r="E6" s="9"/>
      <c r="F6" s="9"/>
      <c r="G6" s="9"/>
      <c r="H6" s="9"/>
      <c r="I6" s="9" t="s">
        <v>5017</v>
      </c>
      <c r="J6" s="9"/>
      <c r="K6" s="9"/>
      <c r="L6" s="9" t="s">
        <v>5017</v>
      </c>
      <c r="M6" s="9"/>
      <c r="N6" s="9"/>
      <c r="O6" s="9"/>
      <c r="P6" s="9"/>
      <c r="Q6" s="9"/>
      <c r="R6" s="9"/>
      <c r="S6" s="9" t="s">
        <v>5017</v>
      </c>
      <c r="T6" s="9" t="s">
        <v>5017</v>
      </c>
      <c r="U6" s="9" t="s">
        <v>5017</v>
      </c>
      <c r="V6" s="9" t="s">
        <v>5017</v>
      </c>
      <c r="W6" s="11" t="s">
        <v>5017</v>
      </c>
      <c r="X6" s="11" t="s">
        <v>5017</v>
      </c>
      <c r="Y6" s="11"/>
      <c r="Z6" s="11" t="s">
        <v>5017</v>
      </c>
      <c r="AA6" s="9" t="s">
        <v>5017</v>
      </c>
      <c r="AB6" s="9" t="s">
        <v>5017</v>
      </c>
      <c r="AC6" s="9" t="s">
        <v>5017</v>
      </c>
      <c r="AD6" s="9" t="s">
        <v>5017</v>
      </c>
      <c r="AE6" s="9" t="str">
        <f>IFERROR(VLOOKUP(A6,apu!I:J,2,0),"")</f>
        <v/>
      </c>
      <c r="AF6" s="9" t="str">
        <f>IFERROR(VLOOKUP(A6,apu!M:N,2,0),"")</f>
        <v/>
      </c>
      <c r="AG6" s="9" t="s">
        <v>5017</v>
      </c>
      <c r="AH6" s="9" t="str">
        <f>IFERROR(VLOOKUP(A6,apu!U:V,2,0),"")</f>
        <v/>
      </c>
      <c r="AI6" s="9" t="s">
        <v>5017</v>
      </c>
      <c r="AJ6" s="9" t="str">
        <f>IFERROR(VLOOKUP(A6,apu!AC:AD,2,0),"")</f>
        <v/>
      </c>
      <c r="AK6" s="9" t="str">
        <f>IFERROR(VLOOKUP(A6,apu!AG:AH,2,0),"")</f>
        <v/>
      </c>
      <c r="AL6" s="9" t="s">
        <v>5017</v>
      </c>
      <c r="AM6" s="9" t="str">
        <f>IFERROR(VLOOKUP(A6,apu!AO:AP,2,0),"")</f>
        <v/>
      </c>
      <c r="AN6" s="9" t="str">
        <f>IFERROR(VLOOKUP(A6,apu!AS:AT,2,0),"")</f>
        <v/>
      </c>
      <c r="AO6" s="9" t="s">
        <v>5017</v>
      </c>
      <c r="AP6" s="9" t="str">
        <f>IFERROR(VLOOKUP(A6,apu!BA:BB,2,0),"")</f>
        <v/>
      </c>
    </row>
    <row r="7" spans="1:42" x14ac:dyDescent="0.2">
      <c r="A7" s="8" t="s">
        <v>221</v>
      </c>
      <c r="B7" s="33">
        <f>IFERROR(VLOOKUP(A7,lajit!B:D,3,0),"")</f>
        <v>6</v>
      </c>
      <c r="C7" s="21">
        <f>COUNTIF(D7:AP7,"x")</f>
        <v>17</v>
      </c>
      <c r="D7" s="9" t="s">
        <v>5017</v>
      </c>
      <c r="E7" s="9" t="s">
        <v>5017</v>
      </c>
      <c r="F7" s="9"/>
      <c r="G7" s="9"/>
      <c r="H7" s="9"/>
      <c r="I7" s="9" t="s">
        <v>5017</v>
      </c>
      <c r="J7" s="9"/>
      <c r="K7" s="9"/>
      <c r="L7" s="9"/>
      <c r="M7" s="9"/>
      <c r="N7" s="9"/>
      <c r="O7" s="9" t="s">
        <v>5017</v>
      </c>
      <c r="P7" s="9"/>
      <c r="Q7" s="9"/>
      <c r="R7" s="9" t="s">
        <v>5017</v>
      </c>
      <c r="S7" s="9" t="s">
        <v>5017</v>
      </c>
      <c r="T7" s="9"/>
      <c r="U7" s="9" t="s">
        <v>5017</v>
      </c>
      <c r="V7" s="9" t="s">
        <v>5017</v>
      </c>
      <c r="W7" s="11"/>
      <c r="X7" s="11"/>
      <c r="Y7" s="11"/>
      <c r="Z7" s="11"/>
      <c r="AA7" s="9"/>
      <c r="AB7" s="9" t="s">
        <v>5017</v>
      </c>
      <c r="AC7" s="9" t="str">
        <f>IFERROR(VLOOKUP(A7,apu!A:B,2,0),"")</f>
        <v/>
      </c>
      <c r="AD7" s="9" t="s">
        <v>5017</v>
      </c>
      <c r="AE7" s="9" t="str">
        <f>IFERROR(VLOOKUP(A7,apu!I:J,2,0),"")</f>
        <v/>
      </c>
      <c r="AF7" s="9" t="s">
        <v>5017</v>
      </c>
      <c r="AG7" s="9" t="s">
        <v>5017</v>
      </c>
      <c r="AH7" s="9" t="str">
        <f>IFERROR(VLOOKUP(A7,apu!U:V,2,0),"")</f>
        <v/>
      </c>
      <c r="AI7" s="9" t="s">
        <v>5017</v>
      </c>
      <c r="AJ7" s="9" t="s">
        <v>5017</v>
      </c>
      <c r="AK7" s="9" t="s">
        <v>5017</v>
      </c>
      <c r="AL7" s="9" t="str">
        <f>IFERROR(VLOOKUP(A7,apu!AK:AL,2,0),"")</f>
        <v/>
      </c>
      <c r="AM7" s="9" t="s">
        <v>5017</v>
      </c>
      <c r="AN7" s="9" t="s">
        <v>5017</v>
      </c>
      <c r="AO7" s="9" t="str">
        <f>IFERROR(VLOOKUP(A7,apu!AW:AX,2,0),"")</f>
        <v/>
      </c>
      <c r="AP7" s="9" t="str">
        <f>IFERROR(VLOOKUP(A7,apu!BA:BB,2,0),"")</f>
        <v/>
      </c>
    </row>
    <row r="8" spans="1:42" x14ac:dyDescent="0.2">
      <c r="A8" s="8" t="s">
        <v>250</v>
      </c>
      <c r="B8" s="33">
        <f>IFERROR(VLOOKUP(A8,lajit!B:D,3,0),"")</f>
        <v>7</v>
      </c>
      <c r="C8" s="21">
        <f>COUNTIF(D8:AP8,"x")</f>
        <v>5</v>
      </c>
      <c r="D8" s="9"/>
      <c r="E8" s="9" t="s">
        <v>5017</v>
      </c>
      <c r="F8" s="9"/>
      <c r="G8" s="9"/>
      <c r="H8" s="9"/>
      <c r="I8" s="9"/>
      <c r="J8" s="9"/>
      <c r="K8" s="9"/>
      <c r="L8" s="9"/>
      <c r="M8" s="9"/>
      <c r="N8" s="9"/>
      <c r="O8" s="9" t="s">
        <v>5017</v>
      </c>
      <c r="P8" s="9"/>
      <c r="Q8" s="9"/>
      <c r="R8" s="9"/>
      <c r="S8" s="9"/>
      <c r="T8" s="9"/>
      <c r="U8" s="9"/>
      <c r="V8" s="9"/>
      <c r="W8" s="11"/>
      <c r="X8" s="11"/>
      <c r="Y8" s="11"/>
      <c r="Z8" s="11"/>
      <c r="AA8" s="9" t="s">
        <v>5017</v>
      </c>
      <c r="AB8" s="9"/>
      <c r="AC8" s="9" t="str">
        <f>IFERROR(VLOOKUP(A8,apu!A:B,2,0),"")</f>
        <v/>
      </c>
      <c r="AD8" s="9" t="str">
        <f>IFERROR(VLOOKUP(A8,apu!E:F,2,0),"")</f>
        <v/>
      </c>
      <c r="AE8" s="9" t="s">
        <v>5017</v>
      </c>
      <c r="AF8" s="9" t="str">
        <f>IFERROR(VLOOKUP(A8,apu!M:N,2,0),"")</f>
        <v/>
      </c>
      <c r="AG8" s="9" t="s">
        <v>5017</v>
      </c>
      <c r="AH8" s="9" t="str">
        <f>IFERROR(VLOOKUP(A8,apu!U:V,2,0),"")</f>
        <v/>
      </c>
      <c r="AI8" s="9" t="str">
        <f>IFERROR(VLOOKUP(A8,apu!Y:Z,2,0),"")</f>
        <v/>
      </c>
      <c r="AJ8" s="9" t="str">
        <f>IFERROR(VLOOKUP(A8,apu!AC:AD,2,0),"")</f>
        <v/>
      </c>
      <c r="AK8" s="9" t="str">
        <f>IFERROR(VLOOKUP(A8,apu!AG:AH,2,0),"")</f>
        <v/>
      </c>
      <c r="AL8" s="9" t="str">
        <f>IFERROR(VLOOKUP(A8,apu!AK:AL,2,0),"")</f>
        <v/>
      </c>
      <c r="AM8" s="9" t="str">
        <f>IFERROR(VLOOKUP(A8,apu!AO:AP,2,0),"")</f>
        <v/>
      </c>
      <c r="AN8" s="9" t="str">
        <f>IFERROR(VLOOKUP(A8,apu!AS:AT,2,0),"")</f>
        <v/>
      </c>
      <c r="AO8" s="9" t="str">
        <f>IFERROR(VLOOKUP(A8,apu!AW:AX,2,0),"")</f>
        <v/>
      </c>
      <c r="AP8" s="9" t="str">
        <f>IFERROR(VLOOKUP(A8,apu!BA:BB,2,0),"")</f>
        <v/>
      </c>
    </row>
    <row r="9" spans="1:42" x14ac:dyDescent="0.2">
      <c r="A9" s="8" t="s">
        <v>67</v>
      </c>
      <c r="B9" s="33">
        <f>IFERROR(VLOOKUP(A9,lajit!B:D,3,0),"")</f>
        <v>8</v>
      </c>
      <c r="C9" s="21">
        <f>COUNTIF(D9:AP9,"x")</f>
        <v>39</v>
      </c>
      <c r="D9" s="9" t="s">
        <v>5017</v>
      </c>
      <c r="E9" s="9" t="s">
        <v>5017</v>
      </c>
      <c r="F9" s="9" t="s">
        <v>5017</v>
      </c>
      <c r="G9" s="9" t="s">
        <v>5017</v>
      </c>
      <c r="H9" s="9" t="s">
        <v>5017</v>
      </c>
      <c r="I9" s="9" t="s">
        <v>5017</v>
      </c>
      <c r="J9" s="9" t="s">
        <v>5017</v>
      </c>
      <c r="K9" s="9" t="s">
        <v>5017</v>
      </c>
      <c r="L9" s="9" t="s">
        <v>5017</v>
      </c>
      <c r="M9" s="9" t="s">
        <v>5017</v>
      </c>
      <c r="N9" s="9" t="s">
        <v>5017</v>
      </c>
      <c r="O9" s="9" t="s">
        <v>5017</v>
      </c>
      <c r="P9" s="9" t="s">
        <v>5017</v>
      </c>
      <c r="Q9" s="9" t="s">
        <v>5017</v>
      </c>
      <c r="R9" s="9" t="s">
        <v>5017</v>
      </c>
      <c r="S9" s="9" t="s">
        <v>5017</v>
      </c>
      <c r="T9" s="9" t="s">
        <v>5017</v>
      </c>
      <c r="U9" s="9" t="s">
        <v>5017</v>
      </c>
      <c r="V9" s="9" t="s">
        <v>5017</v>
      </c>
      <c r="W9" s="11" t="s">
        <v>5017</v>
      </c>
      <c r="X9" s="11" t="s">
        <v>5017</v>
      </c>
      <c r="Y9" s="11" t="s">
        <v>5017</v>
      </c>
      <c r="Z9" s="11" t="s">
        <v>5017</v>
      </c>
      <c r="AA9" s="9" t="s">
        <v>5017</v>
      </c>
      <c r="AB9" s="9" t="s">
        <v>5017</v>
      </c>
      <c r="AC9" s="9" t="s">
        <v>5017</v>
      </c>
      <c r="AD9" s="9" t="s">
        <v>5017</v>
      </c>
      <c r="AE9" s="9" t="s">
        <v>5017</v>
      </c>
      <c r="AF9" s="9" t="s">
        <v>5017</v>
      </c>
      <c r="AG9" s="9" t="s">
        <v>5017</v>
      </c>
      <c r="AH9" s="9" t="s">
        <v>5017</v>
      </c>
      <c r="AI9" s="9" t="s">
        <v>5017</v>
      </c>
      <c r="AJ9" s="9" t="s">
        <v>5017</v>
      </c>
      <c r="AK9" s="9" t="s">
        <v>5017</v>
      </c>
      <c r="AL9" s="9" t="s">
        <v>5017</v>
      </c>
      <c r="AM9" s="9" t="s">
        <v>5017</v>
      </c>
      <c r="AN9" s="9" t="s">
        <v>5017</v>
      </c>
      <c r="AO9" s="9" t="s">
        <v>5017</v>
      </c>
      <c r="AP9" s="9" t="s">
        <v>5017</v>
      </c>
    </row>
    <row r="10" spans="1:42" x14ac:dyDescent="0.2">
      <c r="A10" s="10" t="s">
        <v>386</v>
      </c>
      <c r="B10" s="33">
        <f>IFERROR(VLOOKUP(A10,lajit!B:D,3,0),"")</f>
        <v>9</v>
      </c>
      <c r="C10" s="21">
        <f>COUNTIF(D10:AP10,"x")</f>
        <v>1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11"/>
      <c r="X10" s="11"/>
      <c r="Y10" s="11"/>
      <c r="Z10" s="11"/>
      <c r="AA10" s="9"/>
      <c r="AB10" s="9"/>
      <c r="AC10" s="245"/>
      <c r="AD10" s="9" t="str">
        <f>IFERROR(VLOOKUP(A10,apu!E:F,2,0),"")</f>
        <v/>
      </c>
      <c r="AE10" s="9" t="str">
        <f>IFERROR(VLOOKUP(A10,apu!I:J,2,0),"")</f>
        <v/>
      </c>
      <c r="AF10" s="9" t="str">
        <f>IFERROR(VLOOKUP(A10,apu!M:N,2,0),"")</f>
        <v/>
      </c>
      <c r="AG10" s="9" t="str">
        <f>IFERROR(VLOOKUP(A10,apu!Q:R,2,0),"")</f>
        <v/>
      </c>
      <c r="AH10" s="9" t="str">
        <f>IFERROR(VLOOKUP(A10,apu!U:V,2,0),"")</f>
        <v/>
      </c>
      <c r="AI10" s="9" t="str">
        <f>IFERROR(VLOOKUP(A10,apu!Y:Z,2,0),"")</f>
        <v/>
      </c>
      <c r="AJ10" s="9" t="str">
        <f>IFERROR(VLOOKUP(A10,apu!AC:AD,2,0),"")</f>
        <v/>
      </c>
      <c r="AK10" s="9" t="str">
        <f>IFERROR(VLOOKUP(A10,apu!AG:AH,2,0),"")</f>
        <v/>
      </c>
      <c r="AL10" s="9" t="str">
        <f>IFERROR(VLOOKUP(A10,apu!AK:AL,2,0),"")</f>
        <v/>
      </c>
      <c r="AM10" s="9" t="str">
        <f>IFERROR(VLOOKUP(A10,apu!AO:AP,2,0),"")</f>
        <v/>
      </c>
      <c r="AN10" s="9" t="str">
        <f>IFERROR(VLOOKUP(A10,apu!AS:AT,2,0),"")</f>
        <v/>
      </c>
      <c r="AO10" s="9" t="str">
        <f>IFERROR(VLOOKUP(A10,apu!AW:AX,2,0),"")</f>
        <v/>
      </c>
      <c r="AP10" s="9" t="s">
        <v>5017</v>
      </c>
    </row>
    <row r="11" spans="1:42" x14ac:dyDescent="0.2">
      <c r="A11" s="8" t="s">
        <v>186</v>
      </c>
      <c r="B11" s="33">
        <f>IFERROR(VLOOKUP(A11,lajit!B:D,3,0),"")</f>
        <v>10</v>
      </c>
      <c r="C11" s="21">
        <f>COUNTIF(D11:AP11,"x")</f>
        <v>34</v>
      </c>
      <c r="D11" s="9" t="s">
        <v>5017</v>
      </c>
      <c r="E11" s="9"/>
      <c r="F11" s="9" t="s">
        <v>5017</v>
      </c>
      <c r="G11" s="9" t="s">
        <v>5017</v>
      </c>
      <c r="H11" s="9" t="s">
        <v>5017</v>
      </c>
      <c r="I11" s="9" t="s">
        <v>5017</v>
      </c>
      <c r="J11" s="9" t="s">
        <v>5017</v>
      </c>
      <c r="K11" s="9"/>
      <c r="L11" s="9" t="s">
        <v>5017</v>
      </c>
      <c r="M11" s="9" t="s">
        <v>5017</v>
      </c>
      <c r="N11" s="9"/>
      <c r="O11" s="9" t="s">
        <v>5017</v>
      </c>
      <c r="P11" s="9"/>
      <c r="Q11" s="9" t="s">
        <v>5017</v>
      </c>
      <c r="R11" s="9" t="s">
        <v>5017</v>
      </c>
      <c r="S11" s="9" t="s">
        <v>5017</v>
      </c>
      <c r="T11" s="9" t="s">
        <v>5017</v>
      </c>
      <c r="U11" s="9" t="s">
        <v>5017</v>
      </c>
      <c r="V11" s="9" t="s">
        <v>5017</v>
      </c>
      <c r="W11" s="11"/>
      <c r="X11" s="11" t="s">
        <v>5017</v>
      </c>
      <c r="Y11" s="11" t="s">
        <v>5017</v>
      </c>
      <c r="Z11" s="11" t="s">
        <v>5017</v>
      </c>
      <c r="AA11" s="9" t="s">
        <v>5017</v>
      </c>
      <c r="AB11" s="9" t="s">
        <v>5017</v>
      </c>
      <c r="AC11" s="9" t="s">
        <v>5017</v>
      </c>
      <c r="AD11" s="9" t="s">
        <v>5017</v>
      </c>
      <c r="AE11" s="9" t="s">
        <v>5017</v>
      </c>
      <c r="AF11" s="9" t="s">
        <v>5017</v>
      </c>
      <c r="AG11" s="9" t="s">
        <v>5017</v>
      </c>
      <c r="AH11" s="9" t="s">
        <v>5017</v>
      </c>
      <c r="AI11" s="9" t="s">
        <v>5017</v>
      </c>
      <c r="AJ11" s="9" t="s">
        <v>5017</v>
      </c>
      <c r="AK11" s="9" t="s">
        <v>5017</v>
      </c>
      <c r="AL11" s="9" t="s">
        <v>5017</v>
      </c>
      <c r="AM11" s="9" t="s">
        <v>5017</v>
      </c>
      <c r="AN11" s="9" t="s">
        <v>5017</v>
      </c>
      <c r="AO11" s="9" t="s">
        <v>5017</v>
      </c>
      <c r="AP11" s="9" t="s">
        <v>5017</v>
      </c>
    </row>
    <row r="12" spans="1:42" x14ac:dyDescent="0.2">
      <c r="A12" s="8" t="s">
        <v>181</v>
      </c>
      <c r="B12" s="33">
        <f>IFERROR(VLOOKUP(A12,lajit!B:D,3,0),"")</f>
        <v>12</v>
      </c>
      <c r="C12" s="21">
        <f>COUNTIF(D12:AP12,"x")</f>
        <v>27</v>
      </c>
      <c r="D12" s="9" t="s">
        <v>5017</v>
      </c>
      <c r="E12" s="9"/>
      <c r="F12" s="9"/>
      <c r="G12" s="9"/>
      <c r="H12" s="9"/>
      <c r="I12" s="9" t="s">
        <v>5017</v>
      </c>
      <c r="J12" s="9" t="s">
        <v>5017</v>
      </c>
      <c r="K12" s="9"/>
      <c r="L12" s="9"/>
      <c r="M12" s="9"/>
      <c r="N12" s="9"/>
      <c r="O12" s="9" t="s">
        <v>5017</v>
      </c>
      <c r="P12" s="9"/>
      <c r="Q12" s="9" t="s">
        <v>5017</v>
      </c>
      <c r="R12" s="9"/>
      <c r="S12" s="9" t="s">
        <v>5017</v>
      </c>
      <c r="T12" s="9" t="s">
        <v>5017</v>
      </c>
      <c r="U12" s="9"/>
      <c r="V12" s="9"/>
      <c r="W12" s="11" t="s">
        <v>5017</v>
      </c>
      <c r="X12" s="11" t="s">
        <v>5017</v>
      </c>
      <c r="Y12" s="11" t="s">
        <v>5017</v>
      </c>
      <c r="Z12" s="11" t="s">
        <v>5017</v>
      </c>
      <c r="AA12" s="9" t="s">
        <v>5017</v>
      </c>
      <c r="AB12" s="9" t="s">
        <v>5017</v>
      </c>
      <c r="AC12" s="9" t="s">
        <v>5017</v>
      </c>
      <c r="AD12" s="9" t="s">
        <v>5017</v>
      </c>
      <c r="AE12" s="9" t="s">
        <v>5017</v>
      </c>
      <c r="AF12" s="9" t="s">
        <v>5017</v>
      </c>
      <c r="AG12" s="9" t="s">
        <v>5017</v>
      </c>
      <c r="AH12" s="9" t="s">
        <v>5017</v>
      </c>
      <c r="AI12" s="9" t="s">
        <v>5017</v>
      </c>
      <c r="AJ12" s="9" t="s">
        <v>5017</v>
      </c>
      <c r="AK12" s="9" t="s">
        <v>5017</v>
      </c>
      <c r="AL12" s="9" t="s">
        <v>5017</v>
      </c>
      <c r="AM12" s="9" t="s">
        <v>5017</v>
      </c>
      <c r="AN12" s="9" t="s">
        <v>5017</v>
      </c>
      <c r="AO12" s="9" t="s">
        <v>5017</v>
      </c>
      <c r="AP12" s="9" t="s">
        <v>5017</v>
      </c>
    </row>
    <row r="13" spans="1:42" x14ac:dyDescent="0.2">
      <c r="A13" s="8" t="s">
        <v>223</v>
      </c>
      <c r="B13" s="33">
        <f>IFERROR(VLOOKUP(A13,lajit!B:D,3,0),"")</f>
        <v>13</v>
      </c>
      <c r="C13" s="21">
        <f>COUNTIF(D13:AP13,"x")</f>
        <v>8</v>
      </c>
      <c r="D13" s="9"/>
      <c r="E13" s="9"/>
      <c r="F13" s="9"/>
      <c r="G13" s="9" t="s">
        <v>5017</v>
      </c>
      <c r="H13" s="9" t="s">
        <v>5017</v>
      </c>
      <c r="I13" s="9"/>
      <c r="J13" s="9"/>
      <c r="K13" s="9"/>
      <c r="L13" s="9" t="s">
        <v>5017</v>
      </c>
      <c r="M13" s="9" t="s">
        <v>5017</v>
      </c>
      <c r="N13" s="9"/>
      <c r="O13" s="9"/>
      <c r="P13" s="9"/>
      <c r="Q13" s="9"/>
      <c r="R13" s="9"/>
      <c r="S13" s="9"/>
      <c r="T13" s="9"/>
      <c r="U13" s="9"/>
      <c r="V13" s="9"/>
      <c r="W13" s="11" t="s">
        <v>5017</v>
      </c>
      <c r="X13" s="11" t="s">
        <v>5017</v>
      </c>
      <c r="Y13" s="11"/>
      <c r="Z13" s="11"/>
      <c r="AA13" s="9"/>
      <c r="AB13" s="9"/>
      <c r="AC13" s="9" t="str">
        <f>IFERROR(VLOOKUP(A13,apu!A:B,2,0),"")</f>
        <v/>
      </c>
      <c r="AD13" s="9" t="str">
        <f>IFERROR(VLOOKUP(A13,apu!E:F,2,0),"")</f>
        <v/>
      </c>
      <c r="AE13" s="9" t="str">
        <f>IFERROR(VLOOKUP(A13,apu!I:J,2,0),"")</f>
        <v/>
      </c>
      <c r="AF13" s="9" t="str">
        <f>IFERROR(VLOOKUP(A13,apu!M:N,2,0),"")</f>
        <v/>
      </c>
      <c r="AG13" s="9" t="str">
        <f>IFERROR(VLOOKUP(A13,apu!Q:R,2,0),"")</f>
        <v/>
      </c>
      <c r="AH13" s="9" t="str">
        <f>IFERROR(VLOOKUP(A13,apu!U:V,2,0),"")</f>
        <v/>
      </c>
      <c r="AI13" s="9" t="str">
        <f>IFERROR(VLOOKUP(A13,apu!Y:Z,2,0),"")</f>
        <v/>
      </c>
      <c r="AJ13" s="9" t="str">
        <f>IFERROR(VLOOKUP(A13,apu!AC:AD,2,0),"")</f>
        <v/>
      </c>
      <c r="AK13" s="9" t="str">
        <f>IFERROR(VLOOKUP(A13,apu!AG:AH,2,0),"")</f>
        <v/>
      </c>
      <c r="AL13" s="9" t="str">
        <f>IFERROR(VLOOKUP(A13,apu!AK:AL,2,0),"")</f>
        <v/>
      </c>
      <c r="AM13" s="9" t="s">
        <v>5017</v>
      </c>
      <c r="AN13" s="9" t="s">
        <v>5017</v>
      </c>
      <c r="AO13" s="9" t="str">
        <f>IFERROR(VLOOKUP(A13,apu!AW:AX,2,0),"")</f>
        <v/>
      </c>
      <c r="AP13" s="9" t="str">
        <f>IFERROR(VLOOKUP(A13,apu!BA:BB,2,0),"")</f>
        <v/>
      </c>
    </row>
    <row r="14" spans="1:42" x14ac:dyDescent="0.2">
      <c r="A14" s="8" t="s">
        <v>236</v>
      </c>
      <c r="B14" s="33">
        <f>IFERROR(VLOOKUP(A14,lajit!B:D,3,0),"")</f>
        <v>15</v>
      </c>
      <c r="C14" s="21">
        <f>COUNTIF(D14:AP14,"x")</f>
        <v>3</v>
      </c>
      <c r="D14" s="9"/>
      <c r="E14" s="9"/>
      <c r="F14" s="9"/>
      <c r="G14" s="9"/>
      <c r="H14" s="9"/>
      <c r="I14" s="9"/>
      <c r="J14" s="9" t="s">
        <v>5017</v>
      </c>
      <c r="K14" s="9"/>
      <c r="L14" s="9"/>
      <c r="M14" s="9"/>
      <c r="N14" s="9"/>
      <c r="O14" s="9"/>
      <c r="P14" s="9"/>
      <c r="Q14" s="9"/>
      <c r="R14" s="9"/>
      <c r="S14" s="9"/>
      <c r="T14" s="9" t="s">
        <v>5017</v>
      </c>
      <c r="U14" s="9" t="s">
        <v>5017</v>
      </c>
      <c r="V14" s="9"/>
      <c r="W14" s="11"/>
      <c r="X14" s="11"/>
      <c r="Y14" s="11"/>
      <c r="Z14" s="11"/>
      <c r="AA14" s="9"/>
      <c r="AB14" s="9"/>
      <c r="AC14" s="9" t="str">
        <f>IFERROR(VLOOKUP(A14,apu!A:B,2,0),"")</f>
        <v/>
      </c>
      <c r="AD14" s="9" t="str">
        <f>IFERROR(VLOOKUP(A14,apu!E:F,2,0),"")</f>
        <v/>
      </c>
      <c r="AE14" s="9" t="str">
        <f>IFERROR(VLOOKUP(A14,apu!I:J,2,0),"")</f>
        <v/>
      </c>
      <c r="AF14" s="9" t="str">
        <f>IFERROR(VLOOKUP(A14,apu!M:N,2,0),"")</f>
        <v/>
      </c>
      <c r="AG14" s="9" t="str">
        <f>IFERROR(VLOOKUP(A14,apu!Q:R,2,0),"")</f>
        <v/>
      </c>
      <c r="AH14" s="9" t="str">
        <f>IFERROR(VLOOKUP(A14,apu!U:V,2,0),"")</f>
        <v/>
      </c>
      <c r="AI14" s="9" t="str">
        <f>IFERROR(VLOOKUP(A14,apu!Y:Z,2,0),"")</f>
        <v/>
      </c>
      <c r="AJ14" s="9" t="str">
        <f>IFERROR(VLOOKUP(A14,apu!AC:AD,2,0),"")</f>
        <v/>
      </c>
      <c r="AK14" s="9" t="str">
        <f>IFERROR(VLOOKUP(A14,apu!AG:AH,2,0),"")</f>
        <v/>
      </c>
      <c r="AL14" s="9" t="str">
        <f>IFERROR(VLOOKUP(A14,apu!AK:AL,2,0),"")</f>
        <v/>
      </c>
      <c r="AM14" s="9" t="str">
        <f>IFERROR(VLOOKUP(A14,apu!AO:AP,2,0),"")</f>
        <v/>
      </c>
      <c r="AN14" s="9" t="str">
        <f>IFERROR(VLOOKUP(A14,apu!AS:AT,2,0),"")</f>
        <v/>
      </c>
      <c r="AO14" s="9" t="str">
        <f>IFERROR(VLOOKUP(A14,apu!AW:AX,2,0),"")</f>
        <v/>
      </c>
      <c r="AP14" s="9" t="str">
        <f>IFERROR(VLOOKUP(A14,apu!BA:BB,2,0),"")</f>
        <v/>
      </c>
    </row>
    <row r="15" spans="1:42" x14ac:dyDescent="0.2">
      <c r="A15" s="8" t="s">
        <v>97</v>
      </c>
      <c r="B15" s="33">
        <f>IFERROR(VLOOKUP(A15,lajit!B:D,3,0),"")</f>
        <v>16</v>
      </c>
      <c r="C15" s="21">
        <f>COUNTIF(D15:AP15,"x")</f>
        <v>39</v>
      </c>
      <c r="D15" s="9" t="s">
        <v>5017</v>
      </c>
      <c r="E15" s="9" t="s">
        <v>5017</v>
      </c>
      <c r="F15" s="9" t="s">
        <v>5017</v>
      </c>
      <c r="G15" s="9" t="s">
        <v>5017</v>
      </c>
      <c r="H15" s="9" t="s">
        <v>5017</v>
      </c>
      <c r="I15" s="9" t="s">
        <v>5017</v>
      </c>
      <c r="J15" s="9" t="s">
        <v>5017</v>
      </c>
      <c r="K15" s="9" t="s">
        <v>5017</v>
      </c>
      <c r="L15" s="9" t="s">
        <v>5017</v>
      </c>
      <c r="M15" s="9" t="s">
        <v>5017</v>
      </c>
      <c r="N15" s="9" t="s">
        <v>5017</v>
      </c>
      <c r="O15" s="9" t="s">
        <v>5017</v>
      </c>
      <c r="P15" s="9" t="s">
        <v>5017</v>
      </c>
      <c r="Q15" s="9" t="s">
        <v>5017</v>
      </c>
      <c r="R15" s="9" t="s">
        <v>5017</v>
      </c>
      <c r="S15" s="9" t="s">
        <v>5017</v>
      </c>
      <c r="T15" s="9" t="s">
        <v>5017</v>
      </c>
      <c r="U15" s="9" t="s">
        <v>5017</v>
      </c>
      <c r="V15" s="9" t="s">
        <v>5017</v>
      </c>
      <c r="W15" s="11" t="s">
        <v>5017</v>
      </c>
      <c r="X15" s="11" t="s">
        <v>5017</v>
      </c>
      <c r="Y15" s="11" t="s">
        <v>5017</v>
      </c>
      <c r="Z15" s="11" t="s">
        <v>5017</v>
      </c>
      <c r="AA15" s="9" t="s">
        <v>5017</v>
      </c>
      <c r="AB15" s="9" t="s">
        <v>5017</v>
      </c>
      <c r="AC15" s="9" t="s">
        <v>5017</v>
      </c>
      <c r="AD15" s="9" t="s">
        <v>5017</v>
      </c>
      <c r="AE15" s="9" t="s">
        <v>5017</v>
      </c>
      <c r="AF15" s="9" t="s">
        <v>5017</v>
      </c>
      <c r="AG15" s="9" t="s">
        <v>5017</v>
      </c>
      <c r="AH15" s="9" t="s">
        <v>5017</v>
      </c>
      <c r="AI15" s="9" t="s">
        <v>5017</v>
      </c>
      <c r="AJ15" s="9" t="s">
        <v>5017</v>
      </c>
      <c r="AK15" s="9" t="s">
        <v>5017</v>
      </c>
      <c r="AL15" s="9" t="s">
        <v>5017</v>
      </c>
      <c r="AM15" s="9" t="s">
        <v>5017</v>
      </c>
      <c r="AN15" s="9" t="s">
        <v>5017</v>
      </c>
      <c r="AO15" s="9" t="s">
        <v>5017</v>
      </c>
      <c r="AP15" s="9" t="s">
        <v>5017</v>
      </c>
    </row>
    <row r="16" spans="1:42" x14ac:dyDescent="0.2">
      <c r="A16" s="10" t="s">
        <v>676</v>
      </c>
      <c r="B16" s="33">
        <f>IFERROR(VLOOKUP(A16,lajit!B:D,3,0),"")</f>
        <v>17</v>
      </c>
      <c r="C16" s="21">
        <f>COUNTIF(D16:AP16,"x")</f>
        <v>2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11"/>
      <c r="X16" s="11"/>
      <c r="Y16" s="11"/>
      <c r="Z16" s="11"/>
      <c r="AA16" s="9"/>
      <c r="AB16" s="9"/>
      <c r="AC16" s="9" t="str">
        <f>IFERROR(VLOOKUP(A16,apu!A:B,2,0),"")</f>
        <v/>
      </c>
      <c r="AD16" s="9" t="s">
        <v>5017</v>
      </c>
      <c r="AE16" s="9" t="str">
        <f>IFERROR(VLOOKUP(A16,apu!I:J,2,0),"")</f>
        <v/>
      </c>
      <c r="AF16" s="9" t="str">
        <f>IFERROR(VLOOKUP(A16,apu!M:N,2,0),"")</f>
        <v/>
      </c>
      <c r="AG16" s="9" t="str">
        <f>IFERROR(VLOOKUP(A16,apu!Q:R,2,0),"")</f>
        <v/>
      </c>
      <c r="AH16" s="9" t="str">
        <f>IFERROR(VLOOKUP(A16,apu!U:V,2,0),"")</f>
        <v/>
      </c>
      <c r="AI16" s="9" t="str">
        <f>IFERROR(VLOOKUP(A16,apu!Y:Z,2,0),"")</f>
        <v/>
      </c>
      <c r="AJ16" s="9" t="str">
        <f>IFERROR(VLOOKUP(A16,apu!AC:AD,2,0),"")</f>
        <v/>
      </c>
      <c r="AK16" s="9" t="str">
        <f>IFERROR(VLOOKUP(A16,apu!AG:AH,2,0),"")</f>
        <v/>
      </c>
      <c r="AL16" s="9" t="s">
        <v>5017</v>
      </c>
      <c r="AM16" s="9" t="str">
        <f>IFERROR(VLOOKUP(A16,apu!AO:AP,2,0),"")</f>
        <v/>
      </c>
      <c r="AN16" s="9" t="str">
        <f>IFERROR(VLOOKUP(A16,apu!AS:AT,2,0),"")</f>
        <v/>
      </c>
      <c r="AO16" s="9" t="str">
        <f>IFERROR(VLOOKUP(A16,apu!AW:AX,2,0),"")</f>
        <v/>
      </c>
      <c r="AP16" s="9" t="str">
        <f>IFERROR(VLOOKUP(A16,apu!BA:BB,2,0),"")</f>
        <v/>
      </c>
    </row>
    <row r="17" spans="1:42" x14ac:dyDescent="0.2">
      <c r="A17" s="8" t="s">
        <v>31</v>
      </c>
      <c r="B17" s="33">
        <f>IFERROR(VLOOKUP(A17,lajit!B:D,3,0),"")</f>
        <v>18</v>
      </c>
      <c r="C17" s="21">
        <f>COUNTIF(D17:AP17,"x")</f>
        <v>39</v>
      </c>
      <c r="D17" s="9" t="s">
        <v>5017</v>
      </c>
      <c r="E17" s="9" t="s">
        <v>5017</v>
      </c>
      <c r="F17" s="9" t="s">
        <v>5017</v>
      </c>
      <c r="G17" s="9" t="s">
        <v>5017</v>
      </c>
      <c r="H17" s="9" t="s">
        <v>5017</v>
      </c>
      <c r="I17" s="9" t="s">
        <v>5017</v>
      </c>
      <c r="J17" s="9" t="s">
        <v>5017</v>
      </c>
      <c r="K17" s="9" t="s">
        <v>5017</v>
      </c>
      <c r="L17" s="9" t="s">
        <v>5017</v>
      </c>
      <c r="M17" s="9" t="s">
        <v>5017</v>
      </c>
      <c r="N17" s="9" t="s">
        <v>5017</v>
      </c>
      <c r="O17" s="9" t="s">
        <v>5017</v>
      </c>
      <c r="P17" s="9" t="s">
        <v>5017</v>
      </c>
      <c r="Q17" s="9" t="s">
        <v>5017</v>
      </c>
      <c r="R17" s="9" t="s">
        <v>5017</v>
      </c>
      <c r="S17" s="9" t="s">
        <v>5017</v>
      </c>
      <c r="T17" s="9" t="s">
        <v>5017</v>
      </c>
      <c r="U17" s="9" t="s">
        <v>5017</v>
      </c>
      <c r="V17" s="9" t="s">
        <v>5017</v>
      </c>
      <c r="W17" s="11" t="s">
        <v>5017</v>
      </c>
      <c r="X17" s="11" t="s">
        <v>5017</v>
      </c>
      <c r="Y17" s="11" t="s">
        <v>5017</v>
      </c>
      <c r="Z17" s="11" t="s">
        <v>5017</v>
      </c>
      <c r="AA17" s="9" t="s">
        <v>5017</v>
      </c>
      <c r="AB17" s="9" t="s">
        <v>5017</v>
      </c>
      <c r="AC17" s="9" t="s">
        <v>5017</v>
      </c>
      <c r="AD17" s="9" t="s">
        <v>5017</v>
      </c>
      <c r="AE17" s="9" t="s">
        <v>5017</v>
      </c>
      <c r="AF17" s="9" t="s">
        <v>5017</v>
      </c>
      <c r="AG17" s="9" t="s">
        <v>5017</v>
      </c>
      <c r="AH17" s="9" t="s">
        <v>5017</v>
      </c>
      <c r="AI17" s="9" t="s">
        <v>5017</v>
      </c>
      <c r="AJ17" s="9" t="s">
        <v>5017</v>
      </c>
      <c r="AK17" s="9" t="s">
        <v>5017</v>
      </c>
      <c r="AL17" s="9" t="s">
        <v>5017</v>
      </c>
      <c r="AM17" s="9" t="s">
        <v>5017</v>
      </c>
      <c r="AN17" s="9" t="s">
        <v>5017</v>
      </c>
      <c r="AO17" s="9" t="s">
        <v>5017</v>
      </c>
      <c r="AP17" s="9" t="s">
        <v>5017</v>
      </c>
    </row>
    <row r="18" spans="1:42" x14ac:dyDescent="0.2">
      <c r="A18" s="8" t="s">
        <v>251</v>
      </c>
      <c r="B18" s="33">
        <f>IFERROR(VLOOKUP(A18,lajit!B:D,3,0),"")</f>
        <v>19</v>
      </c>
      <c r="C18" s="21">
        <f>COUNTIF(D18:AP18,"x")</f>
        <v>1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 t="s">
        <v>5017</v>
      </c>
      <c r="V18" s="9"/>
      <c r="W18" s="11"/>
      <c r="X18" s="11"/>
      <c r="Y18" s="11"/>
      <c r="Z18" s="11"/>
      <c r="AA18" s="9"/>
      <c r="AB18" s="9"/>
      <c r="AC18" s="9" t="str">
        <f>IFERROR(VLOOKUP(A18,apu!A:B,2,0),"")</f>
        <v/>
      </c>
      <c r="AD18" s="9" t="str">
        <f>IFERROR(VLOOKUP(A18,apu!E:F,2,0),"")</f>
        <v/>
      </c>
      <c r="AE18" s="9" t="str">
        <f>IFERROR(VLOOKUP(A18,apu!I:J,2,0),"")</f>
        <v/>
      </c>
      <c r="AF18" s="9" t="str">
        <f>IFERROR(VLOOKUP(A18,apu!M:N,2,0),"")</f>
        <v/>
      </c>
      <c r="AG18" s="9" t="str">
        <f>IFERROR(VLOOKUP(A18,apu!Q:R,2,0),"")</f>
        <v/>
      </c>
      <c r="AH18" s="9" t="str">
        <f>IFERROR(VLOOKUP(A18,apu!U:V,2,0),"")</f>
        <v/>
      </c>
      <c r="AI18" s="9" t="str">
        <f>IFERROR(VLOOKUP(A18,apu!Y:Z,2,0),"")</f>
        <v/>
      </c>
      <c r="AJ18" s="9" t="str">
        <f>IFERROR(VLOOKUP(A18,apu!AC:AD,2,0),"")</f>
        <v/>
      </c>
      <c r="AK18" s="9" t="str">
        <f>IFERROR(VLOOKUP(A18,apu!AG:AH,2,0),"")</f>
        <v/>
      </c>
      <c r="AL18" s="9" t="str">
        <f>IFERROR(VLOOKUP(A18,apu!AK:AL,2,0),"")</f>
        <v/>
      </c>
      <c r="AM18" s="9" t="str">
        <f>IFERROR(VLOOKUP(A18,apu!AO:AP,2,0),"")</f>
        <v/>
      </c>
      <c r="AN18" s="9" t="str">
        <f>IFERROR(VLOOKUP(A18,apu!AS:AT,2,0),"")</f>
        <v/>
      </c>
      <c r="AO18" s="9" t="str">
        <f>IFERROR(VLOOKUP(A18,apu!AW:AX,2,0),"")</f>
        <v/>
      </c>
      <c r="AP18" s="9" t="str">
        <f>IFERROR(VLOOKUP(A18,apu!BA:BB,2,0),"")</f>
        <v/>
      </c>
    </row>
    <row r="19" spans="1:42" x14ac:dyDescent="0.2">
      <c r="A19" s="8" t="s">
        <v>135</v>
      </c>
      <c r="B19" s="33">
        <f>IFERROR(VLOOKUP(A19,lajit!B:D,3,0),"")</f>
        <v>20</v>
      </c>
      <c r="C19" s="21">
        <f>COUNTIF(D19:AP19,"x")</f>
        <v>39</v>
      </c>
      <c r="D19" s="9" t="s">
        <v>5017</v>
      </c>
      <c r="E19" s="9" t="s">
        <v>5017</v>
      </c>
      <c r="F19" s="9" t="s">
        <v>5017</v>
      </c>
      <c r="G19" s="9" t="s">
        <v>5017</v>
      </c>
      <c r="H19" s="9" t="s">
        <v>5017</v>
      </c>
      <c r="I19" s="9" t="s">
        <v>5017</v>
      </c>
      <c r="J19" s="9" t="s">
        <v>5017</v>
      </c>
      <c r="K19" s="9" t="s">
        <v>5017</v>
      </c>
      <c r="L19" s="9" t="s">
        <v>5017</v>
      </c>
      <c r="M19" s="9" t="s">
        <v>5017</v>
      </c>
      <c r="N19" s="9" t="s">
        <v>5017</v>
      </c>
      <c r="O19" s="9" t="s">
        <v>5017</v>
      </c>
      <c r="P19" s="9" t="s">
        <v>5017</v>
      </c>
      <c r="Q19" s="9" t="s">
        <v>5017</v>
      </c>
      <c r="R19" s="9" t="s">
        <v>5017</v>
      </c>
      <c r="S19" s="9" t="s">
        <v>5017</v>
      </c>
      <c r="T19" s="9" t="s">
        <v>5017</v>
      </c>
      <c r="U19" s="9" t="s">
        <v>5017</v>
      </c>
      <c r="V19" s="9" t="s">
        <v>5017</v>
      </c>
      <c r="W19" s="11" t="s">
        <v>5017</v>
      </c>
      <c r="X19" s="11" t="s">
        <v>5017</v>
      </c>
      <c r="Y19" s="11" t="s">
        <v>5017</v>
      </c>
      <c r="Z19" s="11" t="s">
        <v>5017</v>
      </c>
      <c r="AA19" s="9" t="s">
        <v>5017</v>
      </c>
      <c r="AB19" s="9" t="s">
        <v>5017</v>
      </c>
      <c r="AC19" s="9" t="s">
        <v>5017</v>
      </c>
      <c r="AD19" s="9" t="s">
        <v>5017</v>
      </c>
      <c r="AE19" s="9" t="s">
        <v>5017</v>
      </c>
      <c r="AF19" s="9" t="s">
        <v>5017</v>
      </c>
      <c r="AG19" s="9" t="s">
        <v>5017</v>
      </c>
      <c r="AH19" s="9" t="s">
        <v>5017</v>
      </c>
      <c r="AI19" s="9" t="s">
        <v>5017</v>
      </c>
      <c r="AJ19" s="9" t="s">
        <v>5017</v>
      </c>
      <c r="AK19" s="9" t="s">
        <v>5017</v>
      </c>
      <c r="AL19" s="9" t="s">
        <v>5017</v>
      </c>
      <c r="AM19" s="9" t="s">
        <v>5017</v>
      </c>
      <c r="AN19" s="9" t="s">
        <v>5017</v>
      </c>
      <c r="AO19" s="9" t="s">
        <v>5017</v>
      </c>
      <c r="AP19" s="9" t="s">
        <v>5017</v>
      </c>
    </row>
    <row r="20" spans="1:42" x14ac:dyDescent="0.2">
      <c r="A20" s="8" t="s">
        <v>32</v>
      </c>
      <c r="B20" s="33">
        <f>IFERROR(VLOOKUP(A20,lajit!B:D,3,0),"")</f>
        <v>22</v>
      </c>
      <c r="C20" s="21">
        <f>COUNTIF(D20:AP20,"x")</f>
        <v>39</v>
      </c>
      <c r="D20" s="9" t="s">
        <v>5017</v>
      </c>
      <c r="E20" s="9" t="s">
        <v>5017</v>
      </c>
      <c r="F20" s="9" t="s">
        <v>5017</v>
      </c>
      <c r="G20" s="9" t="s">
        <v>5017</v>
      </c>
      <c r="H20" s="9" t="s">
        <v>5017</v>
      </c>
      <c r="I20" s="9" t="s">
        <v>5017</v>
      </c>
      <c r="J20" s="9" t="s">
        <v>5017</v>
      </c>
      <c r="K20" s="9" t="s">
        <v>5017</v>
      </c>
      <c r="L20" s="9" t="s">
        <v>5017</v>
      </c>
      <c r="M20" s="9" t="s">
        <v>5017</v>
      </c>
      <c r="N20" s="9" t="s">
        <v>5017</v>
      </c>
      <c r="O20" s="9" t="s">
        <v>5017</v>
      </c>
      <c r="P20" s="9" t="s">
        <v>5017</v>
      </c>
      <c r="Q20" s="9" t="s">
        <v>5017</v>
      </c>
      <c r="R20" s="9" t="s">
        <v>5017</v>
      </c>
      <c r="S20" s="9" t="s">
        <v>5017</v>
      </c>
      <c r="T20" s="9" t="s">
        <v>5017</v>
      </c>
      <c r="U20" s="9" t="s">
        <v>5017</v>
      </c>
      <c r="V20" s="9" t="s">
        <v>5017</v>
      </c>
      <c r="W20" s="11" t="s">
        <v>5017</v>
      </c>
      <c r="X20" s="11" t="s">
        <v>5017</v>
      </c>
      <c r="Y20" s="11" t="s">
        <v>5017</v>
      </c>
      <c r="Z20" s="11" t="s">
        <v>5017</v>
      </c>
      <c r="AA20" s="9" t="s">
        <v>5017</v>
      </c>
      <c r="AB20" s="9" t="s">
        <v>5017</v>
      </c>
      <c r="AC20" s="9" t="s">
        <v>5017</v>
      </c>
      <c r="AD20" s="9" t="s">
        <v>5017</v>
      </c>
      <c r="AE20" s="9" t="s">
        <v>5017</v>
      </c>
      <c r="AF20" s="9" t="s">
        <v>5017</v>
      </c>
      <c r="AG20" s="9" t="s">
        <v>5017</v>
      </c>
      <c r="AH20" s="9" t="s">
        <v>5017</v>
      </c>
      <c r="AI20" s="9" t="s">
        <v>5017</v>
      </c>
      <c r="AJ20" s="9" t="s">
        <v>5017</v>
      </c>
      <c r="AK20" s="9" t="s">
        <v>5017</v>
      </c>
      <c r="AL20" s="9" t="s">
        <v>5017</v>
      </c>
      <c r="AM20" s="9" t="s">
        <v>5017</v>
      </c>
      <c r="AN20" s="9" t="s">
        <v>5017</v>
      </c>
      <c r="AO20" s="9" t="s">
        <v>5017</v>
      </c>
      <c r="AP20" s="9" t="s">
        <v>5017</v>
      </c>
    </row>
    <row r="21" spans="1:42" x14ac:dyDescent="0.2">
      <c r="A21" s="8" t="s">
        <v>16</v>
      </c>
      <c r="B21" s="33">
        <f>IFERROR(VLOOKUP(A21,lajit!B:D,3,0),"")</f>
        <v>24</v>
      </c>
      <c r="C21" s="21">
        <f>COUNTIF(D21:AP21,"x")</f>
        <v>39</v>
      </c>
      <c r="D21" s="9" t="s">
        <v>5017</v>
      </c>
      <c r="E21" s="9" t="s">
        <v>5017</v>
      </c>
      <c r="F21" s="9" t="s">
        <v>5017</v>
      </c>
      <c r="G21" s="9" t="s">
        <v>5017</v>
      </c>
      <c r="H21" s="9" t="s">
        <v>5017</v>
      </c>
      <c r="I21" s="9" t="s">
        <v>5017</v>
      </c>
      <c r="J21" s="9" t="s">
        <v>5017</v>
      </c>
      <c r="K21" s="9" t="s">
        <v>5017</v>
      </c>
      <c r="L21" s="9" t="s">
        <v>5017</v>
      </c>
      <c r="M21" s="9" t="s">
        <v>5017</v>
      </c>
      <c r="N21" s="9" t="s">
        <v>5017</v>
      </c>
      <c r="O21" s="9" t="s">
        <v>5017</v>
      </c>
      <c r="P21" s="9" t="s">
        <v>5017</v>
      </c>
      <c r="Q21" s="9" t="s">
        <v>5017</v>
      </c>
      <c r="R21" s="9" t="s">
        <v>5017</v>
      </c>
      <c r="S21" s="9" t="s">
        <v>5017</v>
      </c>
      <c r="T21" s="9" t="s">
        <v>5017</v>
      </c>
      <c r="U21" s="9" t="s">
        <v>5017</v>
      </c>
      <c r="V21" s="9" t="s">
        <v>5017</v>
      </c>
      <c r="W21" s="11" t="s">
        <v>5017</v>
      </c>
      <c r="X21" s="11" t="s">
        <v>5017</v>
      </c>
      <c r="Y21" s="11" t="s">
        <v>5017</v>
      </c>
      <c r="Z21" s="11" t="s">
        <v>5017</v>
      </c>
      <c r="AA21" s="9" t="s">
        <v>5017</v>
      </c>
      <c r="AB21" s="9" t="s">
        <v>5017</v>
      </c>
      <c r="AC21" s="9" t="s">
        <v>5017</v>
      </c>
      <c r="AD21" s="9" t="s">
        <v>5017</v>
      </c>
      <c r="AE21" s="9" t="s">
        <v>5017</v>
      </c>
      <c r="AF21" s="9" t="s">
        <v>5017</v>
      </c>
      <c r="AG21" s="9" t="s">
        <v>5017</v>
      </c>
      <c r="AH21" s="9" t="s">
        <v>5017</v>
      </c>
      <c r="AI21" s="9" t="s">
        <v>5017</v>
      </c>
      <c r="AJ21" s="9" t="s">
        <v>5017</v>
      </c>
      <c r="AK21" s="9" t="s">
        <v>5017</v>
      </c>
      <c r="AL21" s="9" t="s">
        <v>5017</v>
      </c>
      <c r="AM21" s="9" t="s">
        <v>5017</v>
      </c>
      <c r="AN21" s="9" t="s">
        <v>5017</v>
      </c>
      <c r="AO21" s="9" t="s">
        <v>5017</v>
      </c>
      <c r="AP21" s="9" t="s">
        <v>5017</v>
      </c>
    </row>
    <row r="22" spans="1:42" x14ac:dyDescent="0.2">
      <c r="A22" s="8" t="s">
        <v>42</v>
      </c>
      <c r="B22" s="33">
        <f>IFERROR(VLOOKUP(A22,lajit!B:D,3,0),"")</f>
        <v>26</v>
      </c>
      <c r="C22" s="21">
        <f>COUNTIF(D22:AP22,"x")</f>
        <v>39</v>
      </c>
      <c r="D22" s="9" t="s">
        <v>5017</v>
      </c>
      <c r="E22" s="9" t="s">
        <v>5017</v>
      </c>
      <c r="F22" s="9" t="s">
        <v>5017</v>
      </c>
      <c r="G22" s="9" t="s">
        <v>5017</v>
      </c>
      <c r="H22" s="9" t="s">
        <v>5017</v>
      </c>
      <c r="I22" s="9" t="s">
        <v>5017</v>
      </c>
      <c r="J22" s="9" t="s">
        <v>5017</v>
      </c>
      <c r="K22" s="9" t="s">
        <v>5017</v>
      </c>
      <c r="L22" s="9" t="s">
        <v>5017</v>
      </c>
      <c r="M22" s="9" t="s">
        <v>5017</v>
      </c>
      <c r="N22" s="9" t="s">
        <v>5017</v>
      </c>
      <c r="O22" s="9" t="s">
        <v>5017</v>
      </c>
      <c r="P22" s="9" t="s">
        <v>5017</v>
      </c>
      <c r="Q22" s="9" t="s">
        <v>5017</v>
      </c>
      <c r="R22" s="9" t="s">
        <v>5017</v>
      </c>
      <c r="S22" s="9" t="s">
        <v>5017</v>
      </c>
      <c r="T22" s="9" t="s">
        <v>5017</v>
      </c>
      <c r="U22" s="9" t="s">
        <v>5017</v>
      </c>
      <c r="V22" s="9" t="s">
        <v>5017</v>
      </c>
      <c r="W22" s="11" t="s">
        <v>5017</v>
      </c>
      <c r="X22" s="11" t="s">
        <v>5017</v>
      </c>
      <c r="Y22" s="11" t="s">
        <v>5017</v>
      </c>
      <c r="Z22" s="11" t="s">
        <v>5017</v>
      </c>
      <c r="AA22" s="9" t="s">
        <v>5017</v>
      </c>
      <c r="AB22" s="9" t="s">
        <v>5017</v>
      </c>
      <c r="AC22" s="9" t="s">
        <v>5017</v>
      </c>
      <c r="AD22" s="9" t="s">
        <v>5017</v>
      </c>
      <c r="AE22" s="9" t="s">
        <v>5017</v>
      </c>
      <c r="AF22" s="9" t="s">
        <v>5017</v>
      </c>
      <c r="AG22" s="9" t="s">
        <v>5017</v>
      </c>
      <c r="AH22" s="9" t="s">
        <v>5017</v>
      </c>
      <c r="AI22" s="9" t="s">
        <v>5017</v>
      </c>
      <c r="AJ22" s="9" t="s">
        <v>5017</v>
      </c>
      <c r="AK22" s="9" t="s">
        <v>5017</v>
      </c>
      <c r="AL22" s="9" t="s">
        <v>5017</v>
      </c>
      <c r="AM22" s="9" t="s">
        <v>5017</v>
      </c>
      <c r="AN22" s="9" t="s">
        <v>5017</v>
      </c>
      <c r="AO22" s="9" t="s">
        <v>5017</v>
      </c>
      <c r="AP22" s="9" t="s">
        <v>5017</v>
      </c>
    </row>
    <row r="23" spans="1:42" x14ac:dyDescent="0.2">
      <c r="A23" s="8" t="s">
        <v>90</v>
      </c>
      <c r="B23" s="33">
        <f>IFERROR(VLOOKUP(A23,lajit!B:D,3,0),"")</f>
        <v>27</v>
      </c>
      <c r="C23" s="21">
        <f>COUNTIF(D23:AP23,"x")</f>
        <v>39</v>
      </c>
      <c r="D23" s="9" t="s">
        <v>5017</v>
      </c>
      <c r="E23" s="9" t="s">
        <v>5017</v>
      </c>
      <c r="F23" s="9" t="s">
        <v>5017</v>
      </c>
      <c r="G23" s="9" t="s">
        <v>5017</v>
      </c>
      <c r="H23" s="9" t="s">
        <v>5017</v>
      </c>
      <c r="I23" s="9" t="s">
        <v>5017</v>
      </c>
      <c r="J23" s="9" t="s">
        <v>5017</v>
      </c>
      <c r="K23" s="9" t="s">
        <v>5017</v>
      </c>
      <c r="L23" s="9" t="s">
        <v>5017</v>
      </c>
      <c r="M23" s="9" t="s">
        <v>5017</v>
      </c>
      <c r="N23" s="9" t="s">
        <v>5017</v>
      </c>
      <c r="O23" s="9" t="s">
        <v>5017</v>
      </c>
      <c r="P23" s="9" t="s">
        <v>5017</v>
      </c>
      <c r="Q23" s="9" t="s">
        <v>5017</v>
      </c>
      <c r="R23" s="9" t="s">
        <v>5017</v>
      </c>
      <c r="S23" s="9" t="s">
        <v>5017</v>
      </c>
      <c r="T23" s="9" t="s">
        <v>5017</v>
      </c>
      <c r="U23" s="9" t="s">
        <v>5017</v>
      </c>
      <c r="V23" s="9" t="s">
        <v>5017</v>
      </c>
      <c r="W23" s="11" t="s">
        <v>5017</v>
      </c>
      <c r="X23" s="11" t="s">
        <v>5017</v>
      </c>
      <c r="Y23" s="11" t="s">
        <v>5017</v>
      </c>
      <c r="Z23" s="11" t="s">
        <v>5017</v>
      </c>
      <c r="AA23" s="9" t="s">
        <v>5017</v>
      </c>
      <c r="AB23" s="9" t="s">
        <v>5017</v>
      </c>
      <c r="AC23" s="9" t="s">
        <v>5017</v>
      </c>
      <c r="AD23" s="9" t="s">
        <v>5017</v>
      </c>
      <c r="AE23" s="9" t="s">
        <v>5017</v>
      </c>
      <c r="AF23" s="9" t="s">
        <v>5017</v>
      </c>
      <c r="AG23" s="9" t="s">
        <v>5017</v>
      </c>
      <c r="AH23" s="9" t="s">
        <v>5017</v>
      </c>
      <c r="AI23" s="9" t="s">
        <v>5017</v>
      </c>
      <c r="AJ23" s="9" t="s">
        <v>5017</v>
      </c>
      <c r="AK23" s="9" t="s">
        <v>5017</v>
      </c>
      <c r="AL23" s="9" t="s">
        <v>5017</v>
      </c>
      <c r="AM23" s="9" t="s">
        <v>5017</v>
      </c>
      <c r="AN23" s="9" t="s">
        <v>5017</v>
      </c>
      <c r="AO23" s="9" t="s">
        <v>5017</v>
      </c>
      <c r="AP23" s="9" t="s">
        <v>5017</v>
      </c>
    </row>
    <row r="24" spans="1:42" x14ac:dyDescent="0.2">
      <c r="A24" s="8" t="s">
        <v>50</v>
      </c>
      <c r="B24" s="33">
        <f>IFERROR(VLOOKUP(A24,lajit!B:D,3,0),"")</f>
        <v>29</v>
      </c>
      <c r="C24" s="21">
        <f>COUNTIF(D24:AP24,"x")</f>
        <v>39</v>
      </c>
      <c r="D24" s="9" t="s">
        <v>5017</v>
      </c>
      <c r="E24" s="9" t="s">
        <v>5017</v>
      </c>
      <c r="F24" s="9" t="s">
        <v>5017</v>
      </c>
      <c r="G24" s="9" t="s">
        <v>5017</v>
      </c>
      <c r="H24" s="9" t="s">
        <v>5017</v>
      </c>
      <c r="I24" s="9" t="s">
        <v>5017</v>
      </c>
      <c r="J24" s="9" t="s">
        <v>5017</v>
      </c>
      <c r="K24" s="9" t="s">
        <v>5017</v>
      </c>
      <c r="L24" s="9" t="s">
        <v>5017</v>
      </c>
      <c r="M24" s="9" t="s">
        <v>5017</v>
      </c>
      <c r="N24" s="9" t="s">
        <v>5017</v>
      </c>
      <c r="O24" s="9" t="s">
        <v>5017</v>
      </c>
      <c r="P24" s="9" t="s">
        <v>5017</v>
      </c>
      <c r="Q24" s="9" t="s">
        <v>5017</v>
      </c>
      <c r="R24" s="9" t="s">
        <v>5017</v>
      </c>
      <c r="S24" s="9" t="s">
        <v>5017</v>
      </c>
      <c r="T24" s="9" t="s">
        <v>5017</v>
      </c>
      <c r="U24" s="9" t="s">
        <v>5017</v>
      </c>
      <c r="V24" s="9" t="s">
        <v>5017</v>
      </c>
      <c r="W24" s="11" t="s">
        <v>5017</v>
      </c>
      <c r="X24" s="11" t="s">
        <v>5017</v>
      </c>
      <c r="Y24" s="11" t="s">
        <v>5017</v>
      </c>
      <c r="Z24" s="11" t="s">
        <v>5017</v>
      </c>
      <c r="AA24" s="9" t="s">
        <v>5017</v>
      </c>
      <c r="AB24" s="9" t="s">
        <v>5017</v>
      </c>
      <c r="AC24" s="9" t="s">
        <v>5017</v>
      </c>
      <c r="AD24" s="9" t="s">
        <v>5017</v>
      </c>
      <c r="AE24" s="9" t="s">
        <v>5017</v>
      </c>
      <c r="AF24" s="9" t="s">
        <v>5017</v>
      </c>
      <c r="AG24" s="9" t="s">
        <v>5017</v>
      </c>
      <c r="AH24" s="9" t="s">
        <v>5017</v>
      </c>
      <c r="AI24" s="9" t="s">
        <v>5017</v>
      </c>
      <c r="AJ24" s="9" t="s">
        <v>5017</v>
      </c>
      <c r="AK24" s="9" t="s">
        <v>5017</v>
      </c>
      <c r="AL24" s="9" t="s">
        <v>5017</v>
      </c>
      <c r="AM24" s="9" t="s">
        <v>5017</v>
      </c>
      <c r="AN24" s="9" t="s">
        <v>5017</v>
      </c>
      <c r="AO24" s="9" t="s">
        <v>5017</v>
      </c>
      <c r="AP24" s="9" t="s">
        <v>5017</v>
      </c>
    </row>
    <row r="25" spans="1:42" x14ac:dyDescent="0.2">
      <c r="A25" s="5" t="s">
        <v>252</v>
      </c>
      <c r="B25" s="33">
        <f>IFERROR(VLOOKUP(A25,lajit!B:D,3,0),"")</f>
        <v>30</v>
      </c>
      <c r="C25" s="21">
        <f>COUNTIF(D25:AP25,"x")</f>
        <v>2</v>
      </c>
      <c r="D25" s="9"/>
      <c r="E25" s="9"/>
      <c r="F25" s="9"/>
      <c r="G25" s="9"/>
      <c r="H25" s="9"/>
      <c r="I25" s="9" t="s">
        <v>5017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11"/>
      <c r="X25" s="11"/>
      <c r="Y25" s="11"/>
      <c r="Z25" s="11"/>
      <c r="AA25" s="9"/>
      <c r="AB25" s="9"/>
      <c r="AC25" s="9" t="str">
        <f>IFERROR(VLOOKUP(A25,apu!A:B,2,0),"")</f>
        <v/>
      </c>
      <c r="AD25" s="9" t="str">
        <f>IFERROR(VLOOKUP(A25,apu!E:F,2,0),"")</f>
        <v/>
      </c>
      <c r="AE25" s="9" t="str">
        <f>IFERROR(VLOOKUP(A25,apu!I:J,2,0),"")</f>
        <v/>
      </c>
      <c r="AF25" s="9" t="str">
        <f>IFERROR(VLOOKUP(A25,apu!M:N,2,0),"")</f>
        <v/>
      </c>
      <c r="AG25" s="9" t="s">
        <v>5017</v>
      </c>
      <c r="AH25" s="9" t="str">
        <f>IFERROR(VLOOKUP(A25,apu!U:V,2,0),"")</f>
        <v/>
      </c>
      <c r="AI25" s="9" t="str">
        <f>IFERROR(VLOOKUP(A25,apu!Y:Z,2,0),"")</f>
        <v/>
      </c>
      <c r="AJ25" s="9" t="str">
        <f>IFERROR(VLOOKUP(A25,apu!AC:AD,2,0),"")</f>
        <v/>
      </c>
      <c r="AK25" s="9" t="str">
        <f>IFERROR(VLOOKUP(A25,apu!AG:AH,2,0),"")</f>
        <v/>
      </c>
      <c r="AL25" s="9" t="str">
        <f>IFERROR(VLOOKUP(A25,apu!AK:AL,2,0),"")</f>
        <v/>
      </c>
      <c r="AM25" s="9" t="str">
        <f>IFERROR(VLOOKUP(A25,apu!AO:AP,2,0),"")</f>
        <v/>
      </c>
      <c r="AN25" s="9" t="str">
        <f>IFERROR(VLOOKUP(A25,apu!AS:AT,2,0),"")</f>
        <v/>
      </c>
      <c r="AO25" s="9" t="str">
        <f>IFERROR(VLOOKUP(A25,apu!AW:AX,2,0),"")</f>
        <v/>
      </c>
      <c r="AP25" s="9" t="str">
        <f>IFERROR(VLOOKUP(A25,apu!BA:BB,2,0),"")</f>
        <v/>
      </c>
    </row>
    <row r="26" spans="1:42" x14ac:dyDescent="0.2">
      <c r="A26" s="5" t="s">
        <v>129</v>
      </c>
      <c r="B26" s="33">
        <f>IFERROR(VLOOKUP(A26,lajit!B:D,3,0),"")</f>
        <v>31</v>
      </c>
      <c r="C26" s="21">
        <f>COUNTIF(D26:AP26,"x")</f>
        <v>39</v>
      </c>
      <c r="D26" s="9" t="s">
        <v>5017</v>
      </c>
      <c r="E26" s="9" t="s">
        <v>5017</v>
      </c>
      <c r="F26" s="9" t="s">
        <v>5017</v>
      </c>
      <c r="G26" s="9" t="s">
        <v>5017</v>
      </c>
      <c r="H26" s="9" t="s">
        <v>5017</v>
      </c>
      <c r="I26" s="9" t="s">
        <v>5017</v>
      </c>
      <c r="J26" s="9" t="s">
        <v>5017</v>
      </c>
      <c r="K26" s="9" t="s">
        <v>5017</v>
      </c>
      <c r="L26" s="9" t="s">
        <v>5017</v>
      </c>
      <c r="M26" s="9" t="s">
        <v>5017</v>
      </c>
      <c r="N26" s="9" t="s">
        <v>5017</v>
      </c>
      <c r="O26" s="9" t="s">
        <v>5017</v>
      </c>
      <c r="P26" s="9" t="s">
        <v>5017</v>
      </c>
      <c r="Q26" s="9" t="s">
        <v>5017</v>
      </c>
      <c r="R26" s="9" t="s">
        <v>5017</v>
      </c>
      <c r="S26" s="9" t="s">
        <v>5017</v>
      </c>
      <c r="T26" s="9" t="s">
        <v>5017</v>
      </c>
      <c r="U26" s="9" t="s">
        <v>5017</v>
      </c>
      <c r="V26" s="9" t="s">
        <v>5017</v>
      </c>
      <c r="W26" s="11" t="s">
        <v>5017</v>
      </c>
      <c r="X26" s="11" t="s">
        <v>5017</v>
      </c>
      <c r="Y26" s="11" t="s">
        <v>5017</v>
      </c>
      <c r="Z26" s="11" t="s">
        <v>5017</v>
      </c>
      <c r="AA26" s="9" t="s">
        <v>5017</v>
      </c>
      <c r="AB26" s="9" t="s">
        <v>5017</v>
      </c>
      <c r="AC26" s="9" t="s">
        <v>5017</v>
      </c>
      <c r="AD26" s="9" t="s">
        <v>5017</v>
      </c>
      <c r="AE26" s="9" t="s">
        <v>5017</v>
      </c>
      <c r="AF26" s="9" t="s">
        <v>5017</v>
      </c>
      <c r="AG26" s="9" t="s">
        <v>5017</v>
      </c>
      <c r="AH26" s="9" t="s">
        <v>5017</v>
      </c>
      <c r="AI26" s="9" t="s">
        <v>5017</v>
      </c>
      <c r="AJ26" s="9" t="s">
        <v>5017</v>
      </c>
      <c r="AK26" s="9" t="s">
        <v>5017</v>
      </c>
      <c r="AL26" s="9" t="s">
        <v>5017</v>
      </c>
      <c r="AM26" s="9" t="s">
        <v>5017</v>
      </c>
      <c r="AN26" s="9" t="s">
        <v>5017</v>
      </c>
      <c r="AO26" s="9" t="s">
        <v>5017</v>
      </c>
      <c r="AP26" s="9" t="s">
        <v>5017</v>
      </c>
    </row>
    <row r="27" spans="1:42" x14ac:dyDescent="0.2">
      <c r="A27" s="8" t="s">
        <v>17</v>
      </c>
      <c r="B27" s="33">
        <f>IFERROR(VLOOKUP(A27,lajit!B:D,3,0),"")</f>
        <v>34</v>
      </c>
      <c r="C27" s="21">
        <f>COUNTIF(D27:AP27,"x")</f>
        <v>39</v>
      </c>
      <c r="D27" s="9" t="s">
        <v>5017</v>
      </c>
      <c r="E27" s="9" t="s">
        <v>5017</v>
      </c>
      <c r="F27" s="9" t="s">
        <v>5017</v>
      </c>
      <c r="G27" s="9" t="s">
        <v>5017</v>
      </c>
      <c r="H27" s="9" t="s">
        <v>5017</v>
      </c>
      <c r="I27" s="9" t="s">
        <v>5017</v>
      </c>
      <c r="J27" s="9" t="s">
        <v>5017</v>
      </c>
      <c r="K27" s="9" t="s">
        <v>5017</v>
      </c>
      <c r="L27" s="9" t="s">
        <v>5017</v>
      </c>
      <c r="M27" s="9" t="s">
        <v>5017</v>
      </c>
      <c r="N27" s="9" t="s">
        <v>5017</v>
      </c>
      <c r="O27" s="9" t="s">
        <v>5017</v>
      </c>
      <c r="P27" s="9" t="s">
        <v>5017</v>
      </c>
      <c r="Q27" s="9" t="s">
        <v>5017</v>
      </c>
      <c r="R27" s="9" t="s">
        <v>5017</v>
      </c>
      <c r="S27" s="9" t="s">
        <v>5017</v>
      </c>
      <c r="T27" s="9" t="s">
        <v>5017</v>
      </c>
      <c r="U27" s="9" t="s">
        <v>5017</v>
      </c>
      <c r="V27" s="9" t="s">
        <v>5017</v>
      </c>
      <c r="W27" s="11" t="s">
        <v>5017</v>
      </c>
      <c r="X27" s="11" t="s">
        <v>5017</v>
      </c>
      <c r="Y27" s="11" t="s">
        <v>5017</v>
      </c>
      <c r="Z27" s="11" t="s">
        <v>5017</v>
      </c>
      <c r="AA27" s="9" t="s">
        <v>5017</v>
      </c>
      <c r="AB27" s="9" t="s">
        <v>5017</v>
      </c>
      <c r="AC27" s="9" t="s">
        <v>5017</v>
      </c>
      <c r="AD27" s="9" t="s">
        <v>5017</v>
      </c>
      <c r="AE27" s="9" t="s">
        <v>5017</v>
      </c>
      <c r="AF27" s="9" t="s">
        <v>5017</v>
      </c>
      <c r="AG27" s="9" t="s">
        <v>5017</v>
      </c>
      <c r="AH27" s="9" t="s">
        <v>5017</v>
      </c>
      <c r="AI27" s="9" t="s">
        <v>5017</v>
      </c>
      <c r="AJ27" s="9" t="s">
        <v>5017</v>
      </c>
      <c r="AK27" s="9" t="s">
        <v>5017</v>
      </c>
      <c r="AL27" s="9" t="s">
        <v>5017</v>
      </c>
      <c r="AM27" s="9" t="s">
        <v>5017</v>
      </c>
      <c r="AN27" s="9" t="s">
        <v>5017</v>
      </c>
      <c r="AO27" s="9" t="s">
        <v>5017</v>
      </c>
      <c r="AP27" s="9" t="s">
        <v>5017</v>
      </c>
    </row>
    <row r="28" spans="1:42" x14ac:dyDescent="0.2">
      <c r="A28" s="8" t="s">
        <v>145</v>
      </c>
      <c r="B28" s="33">
        <f>IFERROR(VLOOKUP(A28,lajit!B:D,3,0),"")</f>
        <v>35</v>
      </c>
      <c r="C28" s="21">
        <f>COUNTIF(D28:AP28,"x")</f>
        <v>37</v>
      </c>
      <c r="D28" s="9" t="s">
        <v>5017</v>
      </c>
      <c r="E28" s="9" t="s">
        <v>5017</v>
      </c>
      <c r="F28" s="9" t="s">
        <v>5017</v>
      </c>
      <c r="G28" s="9" t="s">
        <v>5017</v>
      </c>
      <c r="H28" s="9" t="s">
        <v>5017</v>
      </c>
      <c r="I28" s="9" t="s">
        <v>5017</v>
      </c>
      <c r="J28" s="9" t="s">
        <v>5017</v>
      </c>
      <c r="K28" s="9" t="s">
        <v>5017</v>
      </c>
      <c r="L28" s="9" t="s">
        <v>5017</v>
      </c>
      <c r="M28" s="9" t="s">
        <v>5017</v>
      </c>
      <c r="N28" s="9" t="s">
        <v>5017</v>
      </c>
      <c r="O28" s="9" t="s">
        <v>5017</v>
      </c>
      <c r="P28" s="9" t="s">
        <v>5017</v>
      </c>
      <c r="Q28" s="9" t="s">
        <v>5017</v>
      </c>
      <c r="R28" s="9" t="s">
        <v>5017</v>
      </c>
      <c r="S28" s="9" t="s">
        <v>5017</v>
      </c>
      <c r="T28" s="9" t="s">
        <v>5017</v>
      </c>
      <c r="U28" s="9" t="s">
        <v>5017</v>
      </c>
      <c r="V28" s="9" t="s">
        <v>5017</v>
      </c>
      <c r="W28" s="11" t="s">
        <v>5017</v>
      </c>
      <c r="X28" s="11" t="s">
        <v>5017</v>
      </c>
      <c r="Y28" s="11" t="s">
        <v>5017</v>
      </c>
      <c r="Z28" s="11" t="s">
        <v>5017</v>
      </c>
      <c r="AA28" s="9" t="s">
        <v>5017</v>
      </c>
      <c r="AB28" s="9" t="s">
        <v>5017</v>
      </c>
      <c r="AC28" s="9" t="s">
        <v>5017</v>
      </c>
      <c r="AD28" s="9" t="s">
        <v>5017</v>
      </c>
      <c r="AE28" s="9" t="s">
        <v>5017</v>
      </c>
      <c r="AF28" s="9" t="s">
        <v>5017</v>
      </c>
      <c r="AG28" s="9" t="s">
        <v>5017</v>
      </c>
      <c r="AH28" s="9" t="str">
        <f>IFERROR(VLOOKUP(A28,apu!U:V,2,0),"")</f>
        <v/>
      </c>
      <c r="AI28" s="9" t="s">
        <v>5017</v>
      </c>
      <c r="AJ28" s="9" t="s">
        <v>5017</v>
      </c>
      <c r="AK28" s="9" t="s">
        <v>5017</v>
      </c>
      <c r="AL28" s="9" t="s">
        <v>5017</v>
      </c>
      <c r="AM28" s="9" t="s">
        <v>5017</v>
      </c>
      <c r="AN28" s="9" t="s">
        <v>5017</v>
      </c>
      <c r="AO28" s="9" t="str">
        <f>IFERROR(VLOOKUP(A28,apu!AW:AX,2,0),"")</f>
        <v/>
      </c>
      <c r="AP28" s="9" t="s">
        <v>5017</v>
      </c>
    </row>
    <row r="29" spans="1:42" x14ac:dyDescent="0.2">
      <c r="A29" s="8" t="s">
        <v>210</v>
      </c>
      <c r="B29" s="33">
        <f>IFERROR(VLOOKUP(A29,lajit!B:D,3,0),"")</f>
        <v>37</v>
      </c>
      <c r="C29" s="21">
        <f>COUNTIF(D29:AP29,"x")</f>
        <v>16</v>
      </c>
      <c r="D29" s="9"/>
      <c r="E29" s="9" t="s">
        <v>5017</v>
      </c>
      <c r="F29" s="9" t="s">
        <v>5017</v>
      </c>
      <c r="G29" s="9"/>
      <c r="H29" s="9"/>
      <c r="I29" s="9" t="s">
        <v>5017</v>
      </c>
      <c r="J29" s="9"/>
      <c r="K29" s="9"/>
      <c r="L29" s="9"/>
      <c r="M29" s="9" t="s">
        <v>5017</v>
      </c>
      <c r="N29" s="9" t="s">
        <v>5017</v>
      </c>
      <c r="O29" s="9" t="s">
        <v>5017</v>
      </c>
      <c r="P29" s="9"/>
      <c r="Q29" s="9"/>
      <c r="R29" s="9"/>
      <c r="S29" s="9"/>
      <c r="T29" s="9"/>
      <c r="U29" s="9" t="s">
        <v>5017</v>
      </c>
      <c r="V29" s="9"/>
      <c r="W29" s="11"/>
      <c r="X29" s="11"/>
      <c r="Y29" s="11"/>
      <c r="Z29" s="11" t="s">
        <v>5017</v>
      </c>
      <c r="AA29" s="9" t="s">
        <v>5017</v>
      </c>
      <c r="AB29" s="9" t="s">
        <v>5017</v>
      </c>
      <c r="AC29" s="9" t="str">
        <f>IFERROR(VLOOKUP(A29,apu!A:B,2,0),"")</f>
        <v/>
      </c>
      <c r="AD29" s="9" t="s">
        <v>5017</v>
      </c>
      <c r="AE29" s="9" t="s">
        <v>5017</v>
      </c>
      <c r="AF29" s="9" t="str">
        <f>IFERROR(VLOOKUP(A29,apu!M:N,2,0),"")</f>
        <v/>
      </c>
      <c r="AG29" s="9" t="s">
        <v>5017</v>
      </c>
      <c r="AH29" s="9" t="str">
        <f>IFERROR(VLOOKUP(A29,apu!U:V,2,0),"")</f>
        <v/>
      </c>
      <c r="AI29" s="9" t="s">
        <v>5017</v>
      </c>
      <c r="AJ29" s="9" t="str">
        <f>IFERROR(VLOOKUP(A29,apu!AC:AD,2,0),"")</f>
        <v/>
      </c>
      <c r="AK29" s="9" t="str">
        <f>IFERROR(VLOOKUP(A29,apu!AG:AH,2,0),"")</f>
        <v/>
      </c>
      <c r="AL29" s="9" t="s">
        <v>5017</v>
      </c>
      <c r="AM29" s="9" t="str">
        <f>IFERROR(VLOOKUP(A29,apu!AO:AP,2,0),"")</f>
        <v/>
      </c>
      <c r="AN29" s="9" t="s">
        <v>5017</v>
      </c>
      <c r="AO29" s="9" t="str">
        <f>IFERROR(VLOOKUP(A29,apu!AW:AX,2,0),"")</f>
        <v/>
      </c>
      <c r="AP29" s="9" t="str">
        <f>IFERROR(VLOOKUP(A29,apu!BA:BB,2,0),"")</f>
        <v/>
      </c>
    </row>
    <row r="30" spans="1:42" x14ac:dyDescent="0.2">
      <c r="A30" s="10" t="s">
        <v>910</v>
      </c>
      <c r="B30" s="33">
        <f>IFERROR(VLOOKUP(A30,lajit!B:D,3,0),"")</f>
        <v>38</v>
      </c>
      <c r="C30" s="21">
        <f>COUNTIF(D30:AP30,"x")</f>
        <v>1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11"/>
      <c r="X30" s="11"/>
      <c r="Y30" s="11"/>
      <c r="Z30" s="11"/>
      <c r="AA30" s="9"/>
      <c r="AB30" s="9"/>
      <c r="AC30" s="9" t="str">
        <f>IFERROR(VLOOKUP(A30,apu!A:B,2,0),"")</f>
        <v/>
      </c>
      <c r="AD30" s="9" t="str">
        <f>IFERROR(VLOOKUP(A30,apu!E:F,2,0),"")</f>
        <v/>
      </c>
      <c r="AE30" s="9" t="str">
        <f>IFERROR(VLOOKUP(A30,apu!I:J,2,0),"")</f>
        <v/>
      </c>
      <c r="AF30" s="9" t="str">
        <f>IFERROR(VLOOKUP(A30,apu!M:N,2,0),"")</f>
        <v/>
      </c>
      <c r="AG30" s="9" t="str">
        <f>IFERROR(VLOOKUP(A30,apu!Q:R,2,0),"")</f>
        <v/>
      </c>
      <c r="AH30" s="9" t="str">
        <f>IFERROR(VLOOKUP(A30,apu!U:V,2,0),"")</f>
        <v/>
      </c>
      <c r="AI30" s="9" t="str">
        <f>IFERROR(VLOOKUP(A30,apu!Y:Z,2,0),"")</f>
        <v/>
      </c>
      <c r="AJ30" s="9" t="str">
        <f>IFERROR(VLOOKUP(A30,apu!AC:AD,2,0),"")</f>
        <v/>
      </c>
      <c r="AK30" s="9" t="str">
        <f>IFERROR(VLOOKUP(A30,apu!AG:AH,2,0),"")</f>
        <v/>
      </c>
      <c r="AL30" s="9" t="s">
        <v>5017</v>
      </c>
      <c r="AM30" s="9" t="str">
        <f>IFERROR(VLOOKUP(A30,apu!AO:AP,2,0),"")</f>
        <v/>
      </c>
      <c r="AN30" s="9" t="str">
        <f>IFERROR(VLOOKUP(A30,apu!AS:AT,2,0),"")</f>
        <v/>
      </c>
      <c r="AO30" s="9" t="str">
        <f>IFERROR(VLOOKUP(A30,apu!AW:AX,2,0),"")</f>
        <v/>
      </c>
      <c r="AP30" s="9" t="str">
        <f>IFERROR(VLOOKUP(A30,apu!BA:BB,2,0),"")</f>
        <v/>
      </c>
    </row>
    <row r="31" spans="1:42" x14ac:dyDescent="0.2">
      <c r="A31" s="8" t="s">
        <v>224</v>
      </c>
      <c r="B31" s="33">
        <f>IFERROR(VLOOKUP(A31,lajit!B:D,3,0),"")</f>
        <v>39</v>
      </c>
      <c r="C31" s="21">
        <f>COUNTIF(D31:AP31,"x")</f>
        <v>6</v>
      </c>
      <c r="D31" s="9"/>
      <c r="E31" s="9"/>
      <c r="F31" s="9"/>
      <c r="G31" s="9"/>
      <c r="H31" s="9"/>
      <c r="I31" s="9" t="s">
        <v>5017</v>
      </c>
      <c r="J31" s="9" t="s">
        <v>5017</v>
      </c>
      <c r="K31" s="9" t="s">
        <v>5017</v>
      </c>
      <c r="L31" s="9"/>
      <c r="M31" s="9" t="s">
        <v>5017</v>
      </c>
      <c r="N31" s="9"/>
      <c r="O31" s="9"/>
      <c r="P31" s="9"/>
      <c r="Q31" s="9"/>
      <c r="R31" s="9"/>
      <c r="S31" s="9"/>
      <c r="T31" s="9"/>
      <c r="U31" s="9" t="s">
        <v>5017</v>
      </c>
      <c r="V31" s="9"/>
      <c r="W31" s="11"/>
      <c r="X31" s="11"/>
      <c r="Y31" s="11" t="s">
        <v>5017</v>
      </c>
      <c r="Z31" s="11"/>
      <c r="AA31" s="9"/>
      <c r="AB31" s="9"/>
      <c r="AC31" s="9" t="str">
        <f>IFERROR(VLOOKUP(A31,apu!A:B,2,0),"")</f>
        <v/>
      </c>
      <c r="AD31" s="9" t="str">
        <f>IFERROR(VLOOKUP(A31,apu!E:F,2,0),"")</f>
        <v/>
      </c>
      <c r="AE31" s="9" t="str">
        <f>IFERROR(VLOOKUP(A31,apu!I:J,2,0),"")</f>
        <v/>
      </c>
      <c r="AF31" s="9" t="str">
        <f>IFERROR(VLOOKUP(A31,apu!M:N,2,0),"")</f>
        <v/>
      </c>
      <c r="AG31" s="9" t="str">
        <f>IFERROR(VLOOKUP(A31,apu!Q:R,2,0),"")</f>
        <v/>
      </c>
      <c r="AH31" s="9" t="str">
        <f>IFERROR(VLOOKUP(A31,apu!U:V,2,0),"")</f>
        <v/>
      </c>
      <c r="AI31" s="9" t="str">
        <f>IFERROR(VLOOKUP(A31,apu!Y:Z,2,0),"")</f>
        <v/>
      </c>
      <c r="AJ31" s="9" t="str">
        <f>IFERROR(VLOOKUP(A31,apu!AC:AD,2,0),"")</f>
        <v/>
      </c>
      <c r="AK31" s="9" t="str">
        <f>IFERROR(VLOOKUP(A31,apu!AG:AH,2,0),"")</f>
        <v/>
      </c>
      <c r="AL31" s="9" t="str">
        <f>IFERROR(VLOOKUP(A31,apu!AK:AL,2,0),"")</f>
        <v/>
      </c>
      <c r="AM31" s="9" t="str">
        <f>IFERROR(VLOOKUP(A31,apu!AO:AP,2,0),"")</f>
        <v/>
      </c>
      <c r="AN31" s="9" t="str">
        <f>IFERROR(VLOOKUP(A31,apu!AS:AT,2,0),"")</f>
        <v/>
      </c>
      <c r="AO31" s="9" t="str">
        <f>IFERROR(VLOOKUP(A31,apu!AW:AX,2,0),"")</f>
        <v/>
      </c>
      <c r="AP31" s="9" t="str">
        <f>IFERROR(VLOOKUP(A31,apu!BA:BB,2,0),"")</f>
        <v/>
      </c>
    </row>
    <row r="32" spans="1:42" x14ac:dyDescent="0.2">
      <c r="A32" s="8" t="s">
        <v>144</v>
      </c>
      <c r="B32" s="33">
        <f>IFERROR(VLOOKUP(A32,lajit!B:D,3,0),"")</f>
        <v>41</v>
      </c>
      <c r="C32" s="21">
        <f>COUNTIF(D32:AP32,"x")</f>
        <v>39</v>
      </c>
      <c r="D32" s="9" t="s">
        <v>5017</v>
      </c>
      <c r="E32" s="9" t="s">
        <v>5017</v>
      </c>
      <c r="F32" s="9" t="s">
        <v>5017</v>
      </c>
      <c r="G32" s="9" t="s">
        <v>5017</v>
      </c>
      <c r="H32" s="9" t="s">
        <v>5017</v>
      </c>
      <c r="I32" s="9" t="s">
        <v>5017</v>
      </c>
      <c r="J32" s="9" t="s">
        <v>5017</v>
      </c>
      <c r="K32" s="9" t="s">
        <v>5017</v>
      </c>
      <c r="L32" s="9" t="s">
        <v>5017</v>
      </c>
      <c r="M32" s="9" t="s">
        <v>5017</v>
      </c>
      <c r="N32" s="9" t="s">
        <v>5017</v>
      </c>
      <c r="O32" s="9" t="s">
        <v>5017</v>
      </c>
      <c r="P32" s="9" t="s">
        <v>5017</v>
      </c>
      <c r="Q32" s="9" t="s">
        <v>5017</v>
      </c>
      <c r="R32" s="9" t="s">
        <v>5017</v>
      </c>
      <c r="S32" s="9" t="s">
        <v>5017</v>
      </c>
      <c r="T32" s="9" t="s">
        <v>5017</v>
      </c>
      <c r="U32" s="9" t="s">
        <v>5017</v>
      </c>
      <c r="V32" s="9" t="s">
        <v>5017</v>
      </c>
      <c r="W32" s="11" t="s">
        <v>5017</v>
      </c>
      <c r="X32" s="11" t="s">
        <v>5017</v>
      </c>
      <c r="Y32" s="11" t="s">
        <v>5017</v>
      </c>
      <c r="Z32" s="11" t="s">
        <v>5017</v>
      </c>
      <c r="AA32" s="9" t="s">
        <v>5017</v>
      </c>
      <c r="AB32" s="9" t="s">
        <v>5017</v>
      </c>
      <c r="AC32" s="9" t="s">
        <v>5017</v>
      </c>
      <c r="AD32" s="9" t="s">
        <v>5017</v>
      </c>
      <c r="AE32" s="9" t="s">
        <v>5017</v>
      </c>
      <c r="AF32" s="9" t="s">
        <v>5017</v>
      </c>
      <c r="AG32" s="9" t="s">
        <v>5017</v>
      </c>
      <c r="AH32" s="9" t="s">
        <v>5017</v>
      </c>
      <c r="AI32" s="9" t="s">
        <v>5017</v>
      </c>
      <c r="AJ32" s="9" t="s">
        <v>5017</v>
      </c>
      <c r="AK32" s="9" t="s">
        <v>5017</v>
      </c>
      <c r="AL32" s="9" t="s">
        <v>5017</v>
      </c>
      <c r="AM32" s="9" t="s">
        <v>5017</v>
      </c>
      <c r="AN32" s="9" t="s">
        <v>5017</v>
      </c>
      <c r="AO32" s="9" t="s">
        <v>5017</v>
      </c>
      <c r="AP32" s="9" t="s">
        <v>5017</v>
      </c>
    </row>
    <row r="33" spans="1:42" x14ac:dyDescent="0.2">
      <c r="A33" s="8" t="s">
        <v>92</v>
      </c>
      <c r="B33" s="33">
        <f>IFERROR(VLOOKUP(A33,lajit!B:D,3,0),"")</f>
        <v>42</v>
      </c>
      <c r="C33" s="21">
        <f>COUNTIF(D33:AP33,"x")</f>
        <v>39</v>
      </c>
      <c r="D33" s="9" t="s">
        <v>5017</v>
      </c>
      <c r="E33" s="9" t="s">
        <v>5017</v>
      </c>
      <c r="F33" s="9" t="s">
        <v>5017</v>
      </c>
      <c r="G33" s="9" t="s">
        <v>5017</v>
      </c>
      <c r="H33" s="9" t="s">
        <v>5017</v>
      </c>
      <c r="I33" s="9" t="s">
        <v>5017</v>
      </c>
      <c r="J33" s="9" t="s">
        <v>5017</v>
      </c>
      <c r="K33" s="9" t="s">
        <v>5017</v>
      </c>
      <c r="L33" s="9" t="s">
        <v>5017</v>
      </c>
      <c r="M33" s="9" t="s">
        <v>5017</v>
      </c>
      <c r="N33" s="9" t="s">
        <v>5017</v>
      </c>
      <c r="O33" s="9" t="s">
        <v>5017</v>
      </c>
      <c r="P33" s="9" t="s">
        <v>5017</v>
      </c>
      <c r="Q33" s="9" t="s">
        <v>5017</v>
      </c>
      <c r="R33" s="9" t="s">
        <v>5017</v>
      </c>
      <c r="S33" s="9" t="s">
        <v>5017</v>
      </c>
      <c r="T33" s="9" t="s">
        <v>5017</v>
      </c>
      <c r="U33" s="9" t="s">
        <v>5017</v>
      </c>
      <c r="V33" s="9" t="s">
        <v>5017</v>
      </c>
      <c r="W33" s="11" t="s">
        <v>5017</v>
      </c>
      <c r="X33" s="11" t="s">
        <v>5017</v>
      </c>
      <c r="Y33" s="11" t="s">
        <v>5017</v>
      </c>
      <c r="Z33" s="11" t="s">
        <v>5017</v>
      </c>
      <c r="AA33" s="9" t="s">
        <v>5017</v>
      </c>
      <c r="AB33" s="9" t="s">
        <v>5017</v>
      </c>
      <c r="AC33" s="9" t="s">
        <v>5017</v>
      </c>
      <c r="AD33" s="9" t="s">
        <v>5017</v>
      </c>
      <c r="AE33" s="9" t="s">
        <v>5017</v>
      </c>
      <c r="AF33" s="9" t="s">
        <v>5017</v>
      </c>
      <c r="AG33" s="9" t="s">
        <v>5017</v>
      </c>
      <c r="AH33" s="9" t="s">
        <v>5017</v>
      </c>
      <c r="AI33" s="9" t="s">
        <v>5017</v>
      </c>
      <c r="AJ33" s="9" t="s">
        <v>5017</v>
      </c>
      <c r="AK33" s="9" t="s">
        <v>5017</v>
      </c>
      <c r="AL33" s="9" t="s">
        <v>5017</v>
      </c>
      <c r="AM33" s="9" t="s">
        <v>5017</v>
      </c>
      <c r="AN33" s="9" t="s">
        <v>5017</v>
      </c>
      <c r="AO33" s="9" t="s">
        <v>5017</v>
      </c>
      <c r="AP33" s="9" t="s">
        <v>5017</v>
      </c>
    </row>
    <row r="34" spans="1:42" x14ac:dyDescent="0.2">
      <c r="A34" s="8" t="s">
        <v>96</v>
      </c>
      <c r="B34" s="33">
        <f>IFERROR(VLOOKUP(A34,lajit!B:D,3,0),"")</f>
        <v>45</v>
      </c>
      <c r="C34" s="21">
        <f>COUNTIF(D34:AP34,"x")</f>
        <v>39</v>
      </c>
      <c r="D34" s="9" t="s">
        <v>5017</v>
      </c>
      <c r="E34" s="9" t="s">
        <v>5017</v>
      </c>
      <c r="F34" s="9" t="s">
        <v>5017</v>
      </c>
      <c r="G34" s="9" t="s">
        <v>5017</v>
      </c>
      <c r="H34" s="9" t="s">
        <v>5017</v>
      </c>
      <c r="I34" s="9" t="s">
        <v>5017</v>
      </c>
      <c r="J34" s="9" t="s">
        <v>5017</v>
      </c>
      <c r="K34" s="9" t="s">
        <v>5017</v>
      </c>
      <c r="L34" s="9" t="s">
        <v>5017</v>
      </c>
      <c r="M34" s="9" t="s">
        <v>5017</v>
      </c>
      <c r="N34" s="9" t="s">
        <v>5017</v>
      </c>
      <c r="O34" s="9" t="s">
        <v>5017</v>
      </c>
      <c r="P34" s="9" t="s">
        <v>5017</v>
      </c>
      <c r="Q34" s="9" t="s">
        <v>5017</v>
      </c>
      <c r="R34" s="9" t="s">
        <v>5017</v>
      </c>
      <c r="S34" s="9" t="s">
        <v>5017</v>
      </c>
      <c r="T34" s="9" t="s">
        <v>5017</v>
      </c>
      <c r="U34" s="9" t="s">
        <v>5017</v>
      </c>
      <c r="V34" s="9" t="s">
        <v>5017</v>
      </c>
      <c r="W34" s="11" t="s">
        <v>5017</v>
      </c>
      <c r="X34" s="11" t="s">
        <v>5017</v>
      </c>
      <c r="Y34" s="11" t="s">
        <v>5017</v>
      </c>
      <c r="Z34" s="11" t="s">
        <v>5017</v>
      </c>
      <c r="AA34" s="9" t="s">
        <v>5017</v>
      </c>
      <c r="AB34" s="9" t="s">
        <v>5017</v>
      </c>
      <c r="AC34" s="9" t="s">
        <v>5017</v>
      </c>
      <c r="AD34" s="9" t="s">
        <v>5017</v>
      </c>
      <c r="AE34" s="9" t="s">
        <v>5017</v>
      </c>
      <c r="AF34" s="9" t="s">
        <v>5017</v>
      </c>
      <c r="AG34" s="9" t="s">
        <v>5017</v>
      </c>
      <c r="AH34" s="9" t="s">
        <v>5017</v>
      </c>
      <c r="AI34" s="9" t="s">
        <v>5017</v>
      </c>
      <c r="AJ34" s="9" t="s">
        <v>5017</v>
      </c>
      <c r="AK34" s="9" t="s">
        <v>5017</v>
      </c>
      <c r="AL34" s="9" t="s">
        <v>5017</v>
      </c>
      <c r="AM34" s="9" t="s">
        <v>5017</v>
      </c>
      <c r="AN34" s="9" t="s">
        <v>5017</v>
      </c>
      <c r="AO34" s="9" t="s">
        <v>5017</v>
      </c>
      <c r="AP34" s="9" t="s">
        <v>5017</v>
      </c>
    </row>
    <row r="35" spans="1:42" x14ac:dyDescent="0.2">
      <c r="A35" s="8" t="s">
        <v>18</v>
      </c>
      <c r="B35" s="33">
        <f>IFERROR(VLOOKUP(A35,lajit!B:D,3,0),"")</f>
        <v>47</v>
      </c>
      <c r="C35" s="21">
        <f>COUNTIF(D35:AP35,"x")</f>
        <v>39</v>
      </c>
      <c r="D35" s="9" t="s">
        <v>5017</v>
      </c>
      <c r="E35" s="9" t="s">
        <v>5017</v>
      </c>
      <c r="F35" s="9" t="s">
        <v>5017</v>
      </c>
      <c r="G35" s="9" t="s">
        <v>5017</v>
      </c>
      <c r="H35" s="9" t="s">
        <v>5017</v>
      </c>
      <c r="I35" s="9" t="s">
        <v>5017</v>
      </c>
      <c r="J35" s="9" t="s">
        <v>5017</v>
      </c>
      <c r="K35" s="9" t="s">
        <v>5017</v>
      </c>
      <c r="L35" s="9" t="s">
        <v>5017</v>
      </c>
      <c r="M35" s="9" t="s">
        <v>5017</v>
      </c>
      <c r="N35" s="9" t="s">
        <v>5017</v>
      </c>
      <c r="O35" s="9" t="s">
        <v>5017</v>
      </c>
      <c r="P35" s="9" t="s">
        <v>5017</v>
      </c>
      <c r="Q35" s="9" t="s">
        <v>5017</v>
      </c>
      <c r="R35" s="9" t="s">
        <v>5017</v>
      </c>
      <c r="S35" s="9" t="s">
        <v>5017</v>
      </c>
      <c r="T35" s="9" t="s">
        <v>5017</v>
      </c>
      <c r="U35" s="9" t="s">
        <v>5017</v>
      </c>
      <c r="V35" s="9" t="s">
        <v>5017</v>
      </c>
      <c r="W35" s="11" t="s">
        <v>5017</v>
      </c>
      <c r="X35" s="11" t="s">
        <v>5017</v>
      </c>
      <c r="Y35" s="11" t="s">
        <v>5017</v>
      </c>
      <c r="Z35" s="11" t="s">
        <v>5017</v>
      </c>
      <c r="AA35" s="9" t="s">
        <v>5017</v>
      </c>
      <c r="AB35" s="9" t="s">
        <v>5017</v>
      </c>
      <c r="AC35" s="9" t="s">
        <v>5017</v>
      </c>
      <c r="AD35" s="9" t="s">
        <v>5017</v>
      </c>
      <c r="AE35" s="9" t="s">
        <v>5017</v>
      </c>
      <c r="AF35" s="9" t="s">
        <v>5017</v>
      </c>
      <c r="AG35" s="9" t="s">
        <v>5017</v>
      </c>
      <c r="AH35" s="9" t="s">
        <v>5017</v>
      </c>
      <c r="AI35" s="9" t="s">
        <v>5017</v>
      </c>
      <c r="AJ35" s="9" t="s">
        <v>5017</v>
      </c>
      <c r="AK35" s="9" t="s">
        <v>5017</v>
      </c>
      <c r="AL35" s="9" t="s">
        <v>5017</v>
      </c>
      <c r="AM35" s="9" t="s">
        <v>5017</v>
      </c>
      <c r="AN35" s="9" t="s">
        <v>5017</v>
      </c>
      <c r="AO35" s="9" t="s">
        <v>5017</v>
      </c>
      <c r="AP35" s="9" t="s">
        <v>5017</v>
      </c>
    </row>
    <row r="36" spans="1:42" x14ac:dyDescent="0.2">
      <c r="A36" s="8" t="s">
        <v>126</v>
      </c>
      <c r="B36" s="33">
        <f>IFERROR(VLOOKUP(A36,lajit!B:D,3,0),"")</f>
        <v>48</v>
      </c>
      <c r="C36" s="21">
        <f>COUNTIF(D36:AP36,"x")</f>
        <v>39</v>
      </c>
      <c r="D36" s="9" t="s">
        <v>5017</v>
      </c>
      <c r="E36" s="9" t="s">
        <v>5017</v>
      </c>
      <c r="F36" s="9" t="s">
        <v>5017</v>
      </c>
      <c r="G36" s="9" t="s">
        <v>5017</v>
      </c>
      <c r="H36" s="9" t="s">
        <v>5017</v>
      </c>
      <c r="I36" s="9" t="s">
        <v>5017</v>
      </c>
      <c r="J36" s="9" t="s">
        <v>5017</v>
      </c>
      <c r="K36" s="9" t="s">
        <v>5017</v>
      </c>
      <c r="L36" s="9" t="s">
        <v>5017</v>
      </c>
      <c r="M36" s="9" t="s">
        <v>5017</v>
      </c>
      <c r="N36" s="9" t="s">
        <v>5017</v>
      </c>
      <c r="O36" s="9" t="s">
        <v>5017</v>
      </c>
      <c r="P36" s="9" t="s">
        <v>5017</v>
      </c>
      <c r="Q36" s="9" t="s">
        <v>5017</v>
      </c>
      <c r="R36" s="9" t="s">
        <v>5017</v>
      </c>
      <c r="S36" s="9" t="s">
        <v>5017</v>
      </c>
      <c r="T36" s="9" t="s">
        <v>5017</v>
      </c>
      <c r="U36" s="9" t="s">
        <v>5017</v>
      </c>
      <c r="V36" s="9" t="s">
        <v>5017</v>
      </c>
      <c r="W36" s="11" t="s">
        <v>5017</v>
      </c>
      <c r="X36" s="11" t="s">
        <v>5017</v>
      </c>
      <c r="Y36" s="11" t="s">
        <v>5017</v>
      </c>
      <c r="Z36" s="11" t="s">
        <v>5017</v>
      </c>
      <c r="AA36" s="9" t="s">
        <v>5017</v>
      </c>
      <c r="AB36" s="9" t="s">
        <v>5017</v>
      </c>
      <c r="AC36" s="9" t="s">
        <v>5017</v>
      </c>
      <c r="AD36" s="9" t="s">
        <v>5017</v>
      </c>
      <c r="AE36" s="9" t="s">
        <v>5017</v>
      </c>
      <c r="AF36" s="9" t="s">
        <v>5017</v>
      </c>
      <c r="AG36" s="9" t="s">
        <v>5017</v>
      </c>
      <c r="AH36" s="9" t="s">
        <v>5017</v>
      </c>
      <c r="AI36" s="9" t="s">
        <v>5017</v>
      </c>
      <c r="AJ36" s="9" t="s">
        <v>5017</v>
      </c>
      <c r="AK36" s="9" t="s">
        <v>5017</v>
      </c>
      <c r="AL36" s="9" t="s">
        <v>5017</v>
      </c>
      <c r="AM36" s="9" t="s">
        <v>5017</v>
      </c>
      <c r="AN36" s="9" t="s">
        <v>5017</v>
      </c>
      <c r="AO36" s="9" t="s">
        <v>5017</v>
      </c>
      <c r="AP36" s="9" t="s">
        <v>5017</v>
      </c>
    </row>
    <row r="37" spans="1:42" x14ac:dyDescent="0.2">
      <c r="A37" s="8" t="s">
        <v>19</v>
      </c>
      <c r="B37" s="33">
        <f>IFERROR(VLOOKUP(A37,lajit!B:D,3,0),"")</f>
        <v>49</v>
      </c>
      <c r="C37" s="21">
        <f>COUNTIF(D37:AP37,"x")</f>
        <v>39</v>
      </c>
      <c r="D37" s="9" t="s">
        <v>5017</v>
      </c>
      <c r="E37" s="9" t="s">
        <v>5017</v>
      </c>
      <c r="F37" s="9" t="s">
        <v>5017</v>
      </c>
      <c r="G37" s="9" t="s">
        <v>5017</v>
      </c>
      <c r="H37" s="9" t="s">
        <v>5017</v>
      </c>
      <c r="I37" s="9" t="s">
        <v>5017</v>
      </c>
      <c r="J37" s="9" t="s">
        <v>5017</v>
      </c>
      <c r="K37" s="9" t="s">
        <v>5017</v>
      </c>
      <c r="L37" s="9" t="s">
        <v>5017</v>
      </c>
      <c r="M37" s="9" t="s">
        <v>5017</v>
      </c>
      <c r="N37" s="9" t="s">
        <v>5017</v>
      </c>
      <c r="O37" s="9" t="s">
        <v>5017</v>
      </c>
      <c r="P37" s="9" t="s">
        <v>5017</v>
      </c>
      <c r="Q37" s="9" t="s">
        <v>5017</v>
      </c>
      <c r="R37" s="9" t="s">
        <v>5017</v>
      </c>
      <c r="S37" s="9" t="s">
        <v>5017</v>
      </c>
      <c r="T37" s="9" t="s">
        <v>5017</v>
      </c>
      <c r="U37" s="9" t="s">
        <v>5017</v>
      </c>
      <c r="V37" s="9" t="s">
        <v>5017</v>
      </c>
      <c r="W37" s="11" t="s">
        <v>5017</v>
      </c>
      <c r="X37" s="11" t="s">
        <v>5017</v>
      </c>
      <c r="Y37" s="11" t="s">
        <v>5017</v>
      </c>
      <c r="Z37" s="11" t="s">
        <v>5017</v>
      </c>
      <c r="AA37" s="9" t="s">
        <v>5017</v>
      </c>
      <c r="AB37" s="9" t="s">
        <v>5017</v>
      </c>
      <c r="AC37" s="9" t="s">
        <v>5017</v>
      </c>
      <c r="AD37" s="9" t="s">
        <v>5017</v>
      </c>
      <c r="AE37" s="9" t="s">
        <v>5017</v>
      </c>
      <c r="AF37" s="9" t="s">
        <v>5017</v>
      </c>
      <c r="AG37" s="9" t="s">
        <v>5017</v>
      </c>
      <c r="AH37" s="9" t="s">
        <v>5017</v>
      </c>
      <c r="AI37" s="9" t="s">
        <v>5017</v>
      </c>
      <c r="AJ37" s="9" t="s">
        <v>5017</v>
      </c>
      <c r="AK37" s="9" t="s">
        <v>5017</v>
      </c>
      <c r="AL37" s="9" t="s">
        <v>5017</v>
      </c>
      <c r="AM37" s="9" t="s">
        <v>5017</v>
      </c>
      <c r="AN37" s="9" t="s">
        <v>5017</v>
      </c>
      <c r="AO37" s="9" t="s">
        <v>5017</v>
      </c>
      <c r="AP37" s="9" t="s">
        <v>5017</v>
      </c>
    </row>
    <row r="38" spans="1:42" x14ac:dyDescent="0.2">
      <c r="A38" s="8" t="s">
        <v>43</v>
      </c>
      <c r="B38" s="33">
        <f>IFERROR(VLOOKUP(A38,lajit!B:D,3,0),"")</f>
        <v>50</v>
      </c>
      <c r="C38" s="21">
        <f>COUNTIF(D38:AP38,"x")</f>
        <v>39</v>
      </c>
      <c r="D38" s="9" t="s">
        <v>5017</v>
      </c>
      <c r="E38" s="9" t="s">
        <v>5017</v>
      </c>
      <c r="F38" s="9" t="s">
        <v>5017</v>
      </c>
      <c r="G38" s="9" t="s">
        <v>5017</v>
      </c>
      <c r="H38" s="9" t="s">
        <v>5017</v>
      </c>
      <c r="I38" s="9" t="s">
        <v>5017</v>
      </c>
      <c r="J38" s="9" t="s">
        <v>5017</v>
      </c>
      <c r="K38" s="9" t="s">
        <v>5017</v>
      </c>
      <c r="L38" s="9" t="s">
        <v>5017</v>
      </c>
      <c r="M38" s="9" t="s">
        <v>5017</v>
      </c>
      <c r="N38" s="9" t="s">
        <v>5017</v>
      </c>
      <c r="O38" s="9" t="s">
        <v>5017</v>
      </c>
      <c r="P38" s="9" t="s">
        <v>5017</v>
      </c>
      <c r="Q38" s="9" t="s">
        <v>5017</v>
      </c>
      <c r="R38" s="9" t="s">
        <v>5017</v>
      </c>
      <c r="S38" s="9" t="s">
        <v>5017</v>
      </c>
      <c r="T38" s="9" t="s">
        <v>5017</v>
      </c>
      <c r="U38" s="9" t="s">
        <v>5017</v>
      </c>
      <c r="V38" s="9" t="s">
        <v>5017</v>
      </c>
      <c r="W38" s="11" t="s">
        <v>5017</v>
      </c>
      <c r="X38" s="11" t="s">
        <v>5017</v>
      </c>
      <c r="Y38" s="11" t="s">
        <v>5017</v>
      </c>
      <c r="Z38" s="11" t="s">
        <v>5017</v>
      </c>
      <c r="AA38" s="9" t="s">
        <v>5017</v>
      </c>
      <c r="AB38" s="9" t="s">
        <v>5017</v>
      </c>
      <c r="AC38" s="9" t="s">
        <v>5017</v>
      </c>
      <c r="AD38" s="9" t="s">
        <v>5017</v>
      </c>
      <c r="AE38" s="9" t="s">
        <v>5017</v>
      </c>
      <c r="AF38" s="9" t="s">
        <v>5017</v>
      </c>
      <c r="AG38" s="9" t="s">
        <v>5017</v>
      </c>
      <c r="AH38" s="9" t="s">
        <v>5017</v>
      </c>
      <c r="AI38" s="9" t="s">
        <v>5017</v>
      </c>
      <c r="AJ38" s="9" t="s">
        <v>5017</v>
      </c>
      <c r="AK38" s="9" t="s">
        <v>5017</v>
      </c>
      <c r="AL38" s="9" t="s">
        <v>5017</v>
      </c>
      <c r="AM38" s="9" t="s">
        <v>5017</v>
      </c>
      <c r="AN38" s="9" t="s">
        <v>5017</v>
      </c>
      <c r="AO38" s="9" t="s">
        <v>5017</v>
      </c>
      <c r="AP38" s="9" t="s">
        <v>5017</v>
      </c>
    </row>
    <row r="39" spans="1:42" x14ac:dyDescent="0.2">
      <c r="A39" s="8" t="s">
        <v>258</v>
      </c>
      <c r="B39" s="33">
        <f>IFERROR(VLOOKUP(A39,lajit!B:D,3,0),"")</f>
        <v>51</v>
      </c>
      <c r="C39" s="21">
        <f>COUNTIF(D39:AP39,"x")</f>
        <v>1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 t="s">
        <v>5017</v>
      </c>
      <c r="V39" s="9"/>
      <c r="W39" s="11"/>
      <c r="X39" s="11"/>
      <c r="Y39" s="11"/>
      <c r="Z39" s="11"/>
      <c r="AA39" s="9"/>
      <c r="AB39" s="9"/>
      <c r="AC39" s="9" t="str">
        <f>IFERROR(VLOOKUP(A39,apu!A:B,2,0),"")</f>
        <v/>
      </c>
      <c r="AD39" s="9" t="str">
        <f>IFERROR(VLOOKUP(A39,apu!E:F,2,0),"")</f>
        <v/>
      </c>
      <c r="AE39" s="9" t="str">
        <f>IFERROR(VLOOKUP(A39,apu!I:J,2,0),"")</f>
        <v/>
      </c>
      <c r="AF39" s="9" t="str">
        <f>IFERROR(VLOOKUP(A39,apu!M:N,2,0),"")</f>
        <v/>
      </c>
      <c r="AG39" s="9" t="str">
        <f>IFERROR(VLOOKUP(A39,apu!Q:R,2,0),"")</f>
        <v/>
      </c>
      <c r="AH39" s="9" t="str">
        <f>IFERROR(VLOOKUP(A39,apu!U:V,2,0),"")</f>
        <v/>
      </c>
      <c r="AI39" s="9" t="str">
        <f>IFERROR(VLOOKUP(A39,apu!Y:Z,2,0),"")</f>
        <v/>
      </c>
      <c r="AJ39" s="9" t="str">
        <f>IFERROR(VLOOKUP(A39,apu!AC:AD,2,0),"")</f>
        <v/>
      </c>
      <c r="AK39" s="9" t="str">
        <f>IFERROR(VLOOKUP(A39,apu!AG:AH,2,0),"")</f>
        <v/>
      </c>
      <c r="AL39" s="9" t="str">
        <f>IFERROR(VLOOKUP(A39,apu!AK:AL,2,0),"")</f>
        <v/>
      </c>
      <c r="AM39" s="9" t="str">
        <f>IFERROR(VLOOKUP(A39,apu!AO:AP,2,0),"")</f>
        <v/>
      </c>
      <c r="AN39" s="9" t="str">
        <f>IFERROR(VLOOKUP(A39,apu!AS:AT,2,0),"")</f>
        <v/>
      </c>
      <c r="AO39" s="9" t="str">
        <f>IFERROR(VLOOKUP(A39,apu!AW:AX,2,0),"")</f>
        <v/>
      </c>
      <c r="AP39" s="9" t="str">
        <f>IFERROR(VLOOKUP(A39,apu!BA:BB,2,0),"")</f>
        <v/>
      </c>
    </row>
    <row r="40" spans="1:42" x14ac:dyDescent="0.2">
      <c r="A40" s="8" t="s">
        <v>226</v>
      </c>
      <c r="B40" s="33">
        <f>IFERROR(VLOOKUP(A40,lajit!B:D,3,0),"")</f>
        <v>52</v>
      </c>
      <c r="C40" s="21">
        <f>COUNTIF(D40:AP40,"x")</f>
        <v>8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 t="s">
        <v>5017</v>
      </c>
      <c r="Q40" s="9"/>
      <c r="R40" s="9"/>
      <c r="S40" s="9" t="s">
        <v>5017</v>
      </c>
      <c r="T40" s="9"/>
      <c r="U40" s="9" t="s">
        <v>5017</v>
      </c>
      <c r="V40" s="9"/>
      <c r="W40" s="11"/>
      <c r="X40" s="11" t="s">
        <v>5017</v>
      </c>
      <c r="Y40" s="11"/>
      <c r="Z40" s="11"/>
      <c r="AA40" s="9"/>
      <c r="AB40" s="9" t="s">
        <v>5017</v>
      </c>
      <c r="AC40" s="9" t="str">
        <f>IFERROR(VLOOKUP(A40,apu!A:B,2,0),"")</f>
        <v/>
      </c>
      <c r="AD40" s="9" t="str">
        <f>IFERROR(VLOOKUP(A40,apu!E:F,2,0),"")</f>
        <v/>
      </c>
      <c r="AE40" s="9" t="str">
        <f>IFERROR(VLOOKUP(A40,apu!I:J,2,0),"")</f>
        <v/>
      </c>
      <c r="AF40" s="9" t="str">
        <f>IFERROR(VLOOKUP(A40,apu!M:N,2,0),"")</f>
        <v/>
      </c>
      <c r="AG40" s="9" t="s">
        <v>5017</v>
      </c>
      <c r="AH40" s="9" t="s">
        <v>5017</v>
      </c>
      <c r="AI40" s="9" t="str">
        <f>IFERROR(VLOOKUP(A40,apu!Y:Z,2,0),"")</f>
        <v/>
      </c>
      <c r="AJ40" s="9" t="str">
        <f>IFERROR(VLOOKUP(A40,apu!AC:AD,2,0),"")</f>
        <v/>
      </c>
      <c r="AK40" s="9" t="s">
        <v>5017</v>
      </c>
      <c r="AL40" s="9" t="str">
        <f>IFERROR(VLOOKUP(A40,apu!AK:AL,2,0),"")</f>
        <v/>
      </c>
      <c r="AM40" s="9" t="str">
        <f>IFERROR(VLOOKUP(A40,apu!AO:AP,2,0),"")</f>
        <v/>
      </c>
      <c r="AN40" s="9" t="str">
        <f>IFERROR(VLOOKUP(A40,apu!AS:AT,2,0),"")</f>
        <v/>
      </c>
      <c r="AO40" s="9" t="str">
        <f>IFERROR(VLOOKUP(A40,apu!AW:AX,2,0),"")</f>
        <v/>
      </c>
      <c r="AP40" s="9" t="str">
        <f>IFERROR(VLOOKUP(A40,apu!BA:BB,2,0),"")</f>
        <v/>
      </c>
    </row>
    <row r="41" spans="1:42" x14ac:dyDescent="0.2">
      <c r="A41" s="8" t="s">
        <v>134</v>
      </c>
      <c r="B41" s="33">
        <f>IFERROR(VLOOKUP(A41,lajit!B:D,3,0),"")</f>
        <v>53</v>
      </c>
      <c r="C41" s="21">
        <f>COUNTIF(D41:AP41,"x")</f>
        <v>39</v>
      </c>
      <c r="D41" s="9" t="s">
        <v>5017</v>
      </c>
      <c r="E41" s="9" t="s">
        <v>5017</v>
      </c>
      <c r="F41" s="9" t="s">
        <v>5017</v>
      </c>
      <c r="G41" s="9" t="s">
        <v>5017</v>
      </c>
      <c r="H41" s="9" t="s">
        <v>5017</v>
      </c>
      <c r="I41" s="9" t="s">
        <v>5017</v>
      </c>
      <c r="J41" s="9" t="s">
        <v>5017</v>
      </c>
      <c r="K41" s="9" t="s">
        <v>5017</v>
      </c>
      <c r="L41" s="9" t="s">
        <v>5017</v>
      </c>
      <c r="M41" s="9" t="s">
        <v>5017</v>
      </c>
      <c r="N41" s="9" t="s">
        <v>5017</v>
      </c>
      <c r="O41" s="9" t="s">
        <v>5017</v>
      </c>
      <c r="P41" s="9" t="s">
        <v>5017</v>
      </c>
      <c r="Q41" s="9" t="s">
        <v>5017</v>
      </c>
      <c r="R41" s="9" t="s">
        <v>5017</v>
      </c>
      <c r="S41" s="9" t="s">
        <v>5017</v>
      </c>
      <c r="T41" s="9" t="s">
        <v>5017</v>
      </c>
      <c r="U41" s="9" t="s">
        <v>5017</v>
      </c>
      <c r="V41" s="9" t="s">
        <v>5017</v>
      </c>
      <c r="W41" s="11" t="s">
        <v>5017</v>
      </c>
      <c r="X41" s="11" t="s">
        <v>5017</v>
      </c>
      <c r="Y41" s="11" t="s">
        <v>5017</v>
      </c>
      <c r="Z41" s="11" t="s">
        <v>5017</v>
      </c>
      <c r="AA41" s="9" t="s">
        <v>5017</v>
      </c>
      <c r="AB41" s="9" t="s">
        <v>5017</v>
      </c>
      <c r="AC41" s="9" t="s">
        <v>5017</v>
      </c>
      <c r="AD41" s="9" t="s">
        <v>5017</v>
      </c>
      <c r="AE41" s="9" t="s">
        <v>5017</v>
      </c>
      <c r="AF41" s="9" t="s">
        <v>5017</v>
      </c>
      <c r="AG41" s="9" t="s">
        <v>5017</v>
      </c>
      <c r="AH41" s="9" t="s">
        <v>5017</v>
      </c>
      <c r="AI41" s="9" t="s">
        <v>5017</v>
      </c>
      <c r="AJ41" s="9" t="s">
        <v>5017</v>
      </c>
      <c r="AK41" s="9" t="s">
        <v>5017</v>
      </c>
      <c r="AL41" s="9" t="s">
        <v>5017</v>
      </c>
      <c r="AM41" s="9" t="s">
        <v>5017</v>
      </c>
      <c r="AN41" s="9" t="s">
        <v>5017</v>
      </c>
      <c r="AO41" s="9" t="s">
        <v>5017</v>
      </c>
      <c r="AP41" s="9" t="s">
        <v>5017</v>
      </c>
    </row>
    <row r="42" spans="1:42" x14ac:dyDescent="0.2">
      <c r="A42" s="8" t="s">
        <v>165</v>
      </c>
      <c r="B42" s="33">
        <f>IFERROR(VLOOKUP(A42,lajit!B:D,3,0),"")</f>
        <v>54</v>
      </c>
      <c r="C42" s="21">
        <f>COUNTIF(D42:AP42,"x")</f>
        <v>36</v>
      </c>
      <c r="D42" s="9" t="s">
        <v>5017</v>
      </c>
      <c r="E42" s="9" t="s">
        <v>5017</v>
      </c>
      <c r="F42" s="9" t="s">
        <v>5017</v>
      </c>
      <c r="G42" s="9" t="s">
        <v>5017</v>
      </c>
      <c r="H42" s="9" t="s">
        <v>5017</v>
      </c>
      <c r="I42" s="9" t="s">
        <v>5017</v>
      </c>
      <c r="J42" s="9" t="s">
        <v>5017</v>
      </c>
      <c r="K42" s="9" t="s">
        <v>5017</v>
      </c>
      <c r="L42" s="9" t="s">
        <v>5017</v>
      </c>
      <c r="M42" s="9" t="s">
        <v>5017</v>
      </c>
      <c r="N42" s="9" t="s">
        <v>5017</v>
      </c>
      <c r="O42" s="9" t="s">
        <v>5017</v>
      </c>
      <c r="P42" s="9" t="s">
        <v>5017</v>
      </c>
      <c r="Q42" s="9" t="s">
        <v>5017</v>
      </c>
      <c r="R42" s="9" t="s">
        <v>5017</v>
      </c>
      <c r="S42" s="9" t="s">
        <v>5017</v>
      </c>
      <c r="T42" s="9" t="s">
        <v>5017</v>
      </c>
      <c r="U42" s="9" t="s">
        <v>5017</v>
      </c>
      <c r="V42" s="9" t="s">
        <v>5017</v>
      </c>
      <c r="W42" s="11" t="s">
        <v>5017</v>
      </c>
      <c r="X42" s="11" t="s">
        <v>5017</v>
      </c>
      <c r="Y42" s="11" t="s">
        <v>5017</v>
      </c>
      <c r="Z42" s="11" t="s">
        <v>5017</v>
      </c>
      <c r="AA42" s="9" t="s">
        <v>5017</v>
      </c>
      <c r="AB42" s="9" t="s">
        <v>5017</v>
      </c>
      <c r="AC42" s="9" t="s">
        <v>5017</v>
      </c>
      <c r="AD42" s="9" t="s">
        <v>5017</v>
      </c>
      <c r="AE42" s="9" t="s">
        <v>5017</v>
      </c>
      <c r="AF42" s="9" t="s">
        <v>5017</v>
      </c>
      <c r="AG42" s="9" t="s">
        <v>5017</v>
      </c>
      <c r="AH42" s="9" t="str">
        <f>IFERROR(VLOOKUP(A42,apu!U:V,2,0),"")</f>
        <v/>
      </c>
      <c r="AI42" s="9" t="s">
        <v>5017</v>
      </c>
      <c r="AJ42" s="9" t="s">
        <v>5017</v>
      </c>
      <c r="AK42" s="9" t="s">
        <v>5017</v>
      </c>
      <c r="AL42" s="9" t="s">
        <v>5017</v>
      </c>
      <c r="AM42" s="9" t="s">
        <v>5017</v>
      </c>
      <c r="AN42" s="9" t="s">
        <v>5017</v>
      </c>
      <c r="AO42" s="9" t="str">
        <f>IFERROR(VLOOKUP(A42,apu!AW:AX,2,0),"")</f>
        <v/>
      </c>
      <c r="AP42" s="9" t="str">
        <f>IFERROR(VLOOKUP(A42,apu!BA:BB,2,0),"")</f>
        <v/>
      </c>
    </row>
    <row r="43" spans="1:42" x14ac:dyDescent="0.2">
      <c r="A43" s="8" t="s">
        <v>72</v>
      </c>
      <c r="B43" s="33">
        <f>IFERROR(VLOOKUP(A43,lajit!B:D,3,0),"")</f>
        <v>56</v>
      </c>
      <c r="C43" s="21">
        <f>COUNTIF(D43:AP43,"x")</f>
        <v>39</v>
      </c>
      <c r="D43" s="9" t="s">
        <v>5017</v>
      </c>
      <c r="E43" s="9" t="s">
        <v>5017</v>
      </c>
      <c r="F43" s="9" t="s">
        <v>5017</v>
      </c>
      <c r="G43" s="9" t="s">
        <v>5017</v>
      </c>
      <c r="H43" s="9" t="s">
        <v>5017</v>
      </c>
      <c r="I43" s="9" t="s">
        <v>5017</v>
      </c>
      <c r="J43" s="9" t="s">
        <v>5017</v>
      </c>
      <c r="K43" s="9" t="s">
        <v>5017</v>
      </c>
      <c r="L43" s="9" t="s">
        <v>5017</v>
      </c>
      <c r="M43" s="9" t="s">
        <v>5017</v>
      </c>
      <c r="N43" s="9" t="s">
        <v>5017</v>
      </c>
      <c r="O43" s="9" t="s">
        <v>5017</v>
      </c>
      <c r="P43" s="9" t="s">
        <v>5017</v>
      </c>
      <c r="Q43" s="9" t="s">
        <v>5017</v>
      </c>
      <c r="R43" s="9" t="s">
        <v>5017</v>
      </c>
      <c r="S43" s="9" t="s">
        <v>5017</v>
      </c>
      <c r="T43" s="9" t="s">
        <v>5017</v>
      </c>
      <c r="U43" s="9" t="s">
        <v>5017</v>
      </c>
      <c r="V43" s="9" t="s">
        <v>5017</v>
      </c>
      <c r="W43" s="11" t="s">
        <v>5017</v>
      </c>
      <c r="X43" s="11" t="s">
        <v>5017</v>
      </c>
      <c r="Y43" s="11" t="s">
        <v>5017</v>
      </c>
      <c r="Z43" s="11" t="s">
        <v>5017</v>
      </c>
      <c r="AA43" s="9" t="s">
        <v>5017</v>
      </c>
      <c r="AB43" s="9" t="s">
        <v>5017</v>
      </c>
      <c r="AC43" s="9" t="s">
        <v>5017</v>
      </c>
      <c r="AD43" s="9" t="s">
        <v>5017</v>
      </c>
      <c r="AE43" s="9" t="s">
        <v>5017</v>
      </c>
      <c r="AF43" s="9" t="s">
        <v>5017</v>
      </c>
      <c r="AG43" s="9" t="s">
        <v>5017</v>
      </c>
      <c r="AH43" s="9" t="s">
        <v>5017</v>
      </c>
      <c r="AI43" s="9" t="s">
        <v>5017</v>
      </c>
      <c r="AJ43" s="9" t="s">
        <v>5017</v>
      </c>
      <c r="AK43" s="9" t="s">
        <v>5017</v>
      </c>
      <c r="AL43" s="9" t="s">
        <v>5017</v>
      </c>
      <c r="AM43" s="9" t="s">
        <v>5017</v>
      </c>
      <c r="AN43" s="9" t="s">
        <v>5017</v>
      </c>
      <c r="AO43" s="9" t="s">
        <v>5017</v>
      </c>
      <c r="AP43" s="9" t="s">
        <v>5017</v>
      </c>
    </row>
    <row r="44" spans="1:42" x14ac:dyDescent="0.2">
      <c r="A44" s="8" t="s">
        <v>168</v>
      </c>
      <c r="B44" s="33">
        <f>IFERROR(VLOOKUP(A44,lajit!B:D,3,0),"")</f>
        <v>57</v>
      </c>
      <c r="C44" s="21">
        <f>COUNTIF(D44:AP44,"x")</f>
        <v>35</v>
      </c>
      <c r="D44" s="9" t="s">
        <v>5017</v>
      </c>
      <c r="E44" s="9" t="s">
        <v>5017</v>
      </c>
      <c r="F44" s="9" t="s">
        <v>5017</v>
      </c>
      <c r="G44" s="9" t="s">
        <v>5017</v>
      </c>
      <c r="H44" s="9" t="s">
        <v>5017</v>
      </c>
      <c r="I44" s="9" t="s">
        <v>5017</v>
      </c>
      <c r="J44" s="9" t="s">
        <v>5017</v>
      </c>
      <c r="K44" s="9" t="s">
        <v>5017</v>
      </c>
      <c r="L44" s="9" t="s">
        <v>5017</v>
      </c>
      <c r="M44" s="9" t="s">
        <v>5017</v>
      </c>
      <c r="N44" s="9" t="s">
        <v>5017</v>
      </c>
      <c r="O44" s="9" t="s">
        <v>5017</v>
      </c>
      <c r="P44" s="9"/>
      <c r="Q44" s="9" t="s">
        <v>5017</v>
      </c>
      <c r="R44" s="9" t="s">
        <v>5017</v>
      </c>
      <c r="S44" s="9" t="s">
        <v>5017</v>
      </c>
      <c r="T44" s="9" t="s">
        <v>5017</v>
      </c>
      <c r="U44" s="9" t="s">
        <v>5017</v>
      </c>
      <c r="V44" s="9" t="s">
        <v>5017</v>
      </c>
      <c r="W44" s="11" t="s">
        <v>5017</v>
      </c>
      <c r="X44" s="11" t="s">
        <v>5017</v>
      </c>
      <c r="Y44" s="11" t="s">
        <v>5017</v>
      </c>
      <c r="Z44" s="11" t="s">
        <v>5017</v>
      </c>
      <c r="AA44" s="9"/>
      <c r="AB44" s="9" t="s">
        <v>5017</v>
      </c>
      <c r="AC44" s="9" t="s">
        <v>5017</v>
      </c>
      <c r="AD44" s="9" t="s">
        <v>5017</v>
      </c>
      <c r="AE44" s="9" t="s">
        <v>5017</v>
      </c>
      <c r="AF44" s="9" t="s">
        <v>5017</v>
      </c>
      <c r="AG44" s="9" t="s">
        <v>5017</v>
      </c>
      <c r="AH44" s="9" t="s">
        <v>5017</v>
      </c>
      <c r="AI44" s="9" t="s">
        <v>5017</v>
      </c>
      <c r="AJ44" s="9" t="s">
        <v>5017</v>
      </c>
      <c r="AK44" s="9" t="s">
        <v>5017</v>
      </c>
      <c r="AL44" s="9" t="s">
        <v>5017</v>
      </c>
      <c r="AM44" s="9" t="str">
        <f>IFERROR(VLOOKUP(A44,apu!AO:AP,2,0),"")</f>
        <v/>
      </c>
      <c r="AN44" s="9" t="s">
        <v>5017</v>
      </c>
      <c r="AO44" s="9" t="str">
        <f>IFERROR(VLOOKUP(A44,apu!AW:AX,2,0),"")</f>
        <v/>
      </c>
      <c r="AP44" s="9" t="s">
        <v>5017</v>
      </c>
    </row>
    <row r="45" spans="1:42" x14ac:dyDescent="0.2">
      <c r="A45" s="8" t="s">
        <v>192</v>
      </c>
      <c r="B45" s="33">
        <f>IFERROR(VLOOKUP(A45,lajit!B:D,3,0),"")</f>
        <v>58</v>
      </c>
      <c r="C45" s="21">
        <f>COUNTIF(D45:AP45,"x")</f>
        <v>27</v>
      </c>
      <c r="D45" s="9"/>
      <c r="E45" s="9"/>
      <c r="F45" s="9"/>
      <c r="G45" s="9"/>
      <c r="H45" s="9" t="s">
        <v>5017</v>
      </c>
      <c r="I45" s="9"/>
      <c r="J45" s="9"/>
      <c r="K45" s="9"/>
      <c r="L45" s="9"/>
      <c r="M45" s="9"/>
      <c r="N45" s="9"/>
      <c r="O45" s="9" t="s">
        <v>5017</v>
      </c>
      <c r="P45" s="9"/>
      <c r="Q45" s="9" t="s">
        <v>5017</v>
      </c>
      <c r="R45" s="9" t="s">
        <v>5017</v>
      </c>
      <c r="S45" s="9" t="s">
        <v>5017</v>
      </c>
      <c r="T45" s="9" t="s">
        <v>5017</v>
      </c>
      <c r="U45" s="9" t="s">
        <v>5017</v>
      </c>
      <c r="V45" s="9" t="s">
        <v>5017</v>
      </c>
      <c r="W45" s="11" t="s">
        <v>5017</v>
      </c>
      <c r="X45" s="11" t="s">
        <v>5017</v>
      </c>
      <c r="Y45" s="11" t="s">
        <v>5017</v>
      </c>
      <c r="Z45" s="11" t="s">
        <v>5017</v>
      </c>
      <c r="AA45" s="9" t="s">
        <v>5017</v>
      </c>
      <c r="AB45" s="9" t="s">
        <v>5017</v>
      </c>
      <c r="AC45" s="9" t="s">
        <v>5017</v>
      </c>
      <c r="AD45" s="9" t="s">
        <v>5017</v>
      </c>
      <c r="AE45" s="9" t="s">
        <v>5017</v>
      </c>
      <c r="AF45" s="9" t="s">
        <v>5017</v>
      </c>
      <c r="AG45" s="9" t="s">
        <v>5017</v>
      </c>
      <c r="AH45" s="9" t="s">
        <v>5017</v>
      </c>
      <c r="AI45" s="9" t="s">
        <v>5017</v>
      </c>
      <c r="AJ45" s="9" t="s">
        <v>5017</v>
      </c>
      <c r="AK45" s="9" t="s">
        <v>5017</v>
      </c>
      <c r="AL45" s="9" t="str">
        <f>IFERROR(VLOOKUP(A45,apu!AK:AL,2,0),"")</f>
        <v/>
      </c>
      <c r="AM45" s="9" t="s">
        <v>5017</v>
      </c>
      <c r="AN45" s="9" t="s">
        <v>5017</v>
      </c>
      <c r="AO45" s="9" t="s">
        <v>5017</v>
      </c>
      <c r="AP45" s="9" t="s">
        <v>5017</v>
      </c>
    </row>
    <row r="46" spans="1:42" ht="12.75" customHeight="1" x14ac:dyDescent="0.2">
      <c r="A46" s="8" t="s">
        <v>116</v>
      </c>
      <c r="B46" s="33">
        <f>IFERROR(VLOOKUP(A46,lajit!B:D,3,0),"")</f>
        <v>59</v>
      </c>
      <c r="C46" s="21">
        <f>COUNTIF(D46:AP46,"x")</f>
        <v>39</v>
      </c>
      <c r="D46" s="9" t="s">
        <v>5017</v>
      </c>
      <c r="E46" s="9" t="s">
        <v>5017</v>
      </c>
      <c r="F46" s="9" t="s">
        <v>5017</v>
      </c>
      <c r="G46" s="9" t="s">
        <v>5017</v>
      </c>
      <c r="H46" s="9" t="s">
        <v>5017</v>
      </c>
      <c r="I46" s="9" t="s">
        <v>5017</v>
      </c>
      <c r="J46" s="9" t="s">
        <v>5017</v>
      </c>
      <c r="K46" s="9" t="s">
        <v>5017</v>
      </c>
      <c r="L46" s="9" t="s">
        <v>5017</v>
      </c>
      <c r="M46" s="9" t="s">
        <v>5017</v>
      </c>
      <c r="N46" s="9" t="s">
        <v>5017</v>
      </c>
      <c r="O46" s="9" t="s">
        <v>5017</v>
      </c>
      <c r="P46" s="9" t="s">
        <v>5017</v>
      </c>
      <c r="Q46" s="9" t="s">
        <v>5017</v>
      </c>
      <c r="R46" s="9" t="s">
        <v>5017</v>
      </c>
      <c r="S46" s="9" t="s">
        <v>5017</v>
      </c>
      <c r="T46" s="9" t="s">
        <v>5017</v>
      </c>
      <c r="U46" s="9" t="s">
        <v>5017</v>
      </c>
      <c r="V46" s="9" t="s">
        <v>5017</v>
      </c>
      <c r="W46" s="11" t="s">
        <v>5017</v>
      </c>
      <c r="X46" s="11" t="s">
        <v>5017</v>
      </c>
      <c r="Y46" s="11" t="s">
        <v>5017</v>
      </c>
      <c r="Z46" s="11" t="s">
        <v>5017</v>
      </c>
      <c r="AA46" s="9" t="s">
        <v>5017</v>
      </c>
      <c r="AB46" s="9" t="s">
        <v>5017</v>
      </c>
      <c r="AC46" s="9" t="s">
        <v>5017</v>
      </c>
      <c r="AD46" s="9" t="s">
        <v>5017</v>
      </c>
      <c r="AE46" s="9" t="s">
        <v>5017</v>
      </c>
      <c r="AF46" s="9" t="s">
        <v>5017</v>
      </c>
      <c r="AG46" s="9" t="s">
        <v>5017</v>
      </c>
      <c r="AH46" s="9" t="s">
        <v>5017</v>
      </c>
      <c r="AI46" s="9" t="s">
        <v>5017</v>
      </c>
      <c r="AJ46" s="9" t="s">
        <v>5017</v>
      </c>
      <c r="AK46" s="9" t="s">
        <v>5017</v>
      </c>
      <c r="AL46" s="9" t="s">
        <v>5017</v>
      </c>
      <c r="AM46" s="9" t="s">
        <v>5017</v>
      </c>
      <c r="AN46" s="9" t="s">
        <v>5017</v>
      </c>
      <c r="AO46" s="9" t="s">
        <v>5017</v>
      </c>
      <c r="AP46" s="9" t="s">
        <v>5017</v>
      </c>
    </row>
    <row r="47" spans="1:42" x14ac:dyDescent="0.2">
      <c r="A47" s="8" t="s">
        <v>113</v>
      </c>
      <c r="B47" s="33">
        <f>IFERROR(VLOOKUP(A47,lajit!B:D,3,0),"")</f>
        <v>60</v>
      </c>
      <c r="C47" s="21">
        <f>COUNTIF(D47:AP47,"x")</f>
        <v>39</v>
      </c>
      <c r="D47" s="9" t="s">
        <v>5017</v>
      </c>
      <c r="E47" s="9" t="s">
        <v>5017</v>
      </c>
      <c r="F47" s="9" t="s">
        <v>5017</v>
      </c>
      <c r="G47" s="9" t="s">
        <v>5017</v>
      </c>
      <c r="H47" s="9" t="s">
        <v>5017</v>
      </c>
      <c r="I47" s="9" t="s">
        <v>5017</v>
      </c>
      <c r="J47" s="9" t="s">
        <v>5017</v>
      </c>
      <c r="K47" s="9" t="s">
        <v>5017</v>
      </c>
      <c r="L47" s="9" t="s">
        <v>5017</v>
      </c>
      <c r="M47" s="9" t="s">
        <v>5017</v>
      </c>
      <c r="N47" s="9" t="s">
        <v>5017</v>
      </c>
      <c r="O47" s="9" t="s">
        <v>5017</v>
      </c>
      <c r="P47" s="9" t="s">
        <v>5017</v>
      </c>
      <c r="Q47" s="9" t="s">
        <v>5017</v>
      </c>
      <c r="R47" s="9" t="s">
        <v>5017</v>
      </c>
      <c r="S47" s="9" t="s">
        <v>5017</v>
      </c>
      <c r="T47" s="9" t="s">
        <v>5017</v>
      </c>
      <c r="U47" s="9" t="s">
        <v>5017</v>
      </c>
      <c r="V47" s="9" t="s">
        <v>5017</v>
      </c>
      <c r="W47" s="11" t="s">
        <v>5017</v>
      </c>
      <c r="X47" s="11" t="s">
        <v>5017</v>
      </c>
      <c r="Y47" s="11" t="s">
        <v>5017</v>
      </c>
      <c r="Z47" s="11" t="s">
        <v>5017</v>
      </c>
      <c r="AA47" s="9" t="s">
        <v>5017</v>
      </c>
      <c r="AB47" s="9" t="s">
        <v>5017</v>
      </c>
      <c r="AC47" s="9" t="s">
        <v>5017</v>
      </c>
      <c r="AD47" s="9" t="s">
        <v>5017</v>
      </c>
      <c r="AE47" s="9" t="s">
        <v>5017</v>
      </c>
      <c r="AF47" s="9" t="s">
        <v>5017</v>
      </c>
      <c r="AG47" s="9" t="s">
        <v>5017</v>
      </c>
      <c r="AH47" s="9" t="s">
        <v>5017</v>
      </c>
      <c r="AI47" s="9" t="s">
        <v>5017</v>
      </c>
      <c r="AJ47" s="9" t="s">
        <v>5017</v>
      </c>
      <c r="AK47" s="9" t="s">
        <v>5017</v>
      </c>
      <c r="AL47" s="9" t="s">
        <v>5017</v>
      </c>
      <c r="AM47" s="9" t="s">
        <v>5017</v>
      </c>
      <c r="AN47" s="9" t="s">
        <v>5017</v>
      </c>
      <c r="AO47" s="9" t="s">
        <v>5017</v>
      </c>
      <c r="AP47" s="9" t="s">
        <v>5017</v>
      </c>
    </row>
    <row r="48" spans="1:42" ht="12.75" customHeight="1" x14ac:dyDescent="0.2">
      <c r="A48" s="8" t="s">
        <v>104</v>
      </c>
      <c r="B48" s="33">
        <f>IFERROR(VLOOKUP(A48,lajit!B:D,3,0),"")</f>
        <v>61</v>
      </c>
      <c r="C48" s="21">
        <f>COUNTIF(D48:AP48,"x")</f>
        <v>39</v>
      </c>
      <c r="D48" s="9" t="s">
        <v>5017</v>
      </c>
      <c r="E48" s="9" t="s">
        <v>5017</v>
      </c>
      <c r="F48" s="9" t="s">
        <v>5017</v>
      </c>
      <c r="G48" s="9" t="s">
        <v>5017</v>
      </c>
      <c r="H48" s="9" t="s">
        <v>5017</v>
      </c>
      <c r="I48" s="9" t="s">
        <v>5017</v>
      </c>
      <c r="J48" s="9" t="s">
        <v>5017</v>
      </c>
      <c r="K48" s="9" t="s">
        <v>5017</v>
      </c>
      <c r="L48" s="9" t="s">
        <v>5017</v>
      </c>
      <c r="M48" s="9" t="s">
        <v>5017</v>
      </c>
      <c r="N48" s="9" t="s">
        <v>5017</v>
      </c>
      <c r="O48" s="9" t="s">
        <v>5017</v>
      </c>
      <c r="P48" s="9" t="s">
        <v>5017</v>
      </c>
      <c r="Q48" s="9" t="s">
        <v>5017</v>
      </c>
      <c r="R48" s="9" t="s">
        <v>5017</v>
      </c>
      <c r="S48" s="9" t="s">
        <v>5017</v>
      </c>
      <c r="T48" s="9" t="s">
        <v>5017</v>
      </c>
      <c r="U48" s="9" t="s">
        <v>5017</v>
      </c>
      <c r="V48" s="9" t="s">
        <v>5017</v>
      </c>
      <c r="W48" s="11" t="s">
        <v>5017</v>
      </c>
      <c r="X48" s="11" t="s">
        <v>5017</v>
      </c>
      <c r="Y48" s="11" t="s">
        <v>5017</v>
      </c>
      <c r="Z48" s="11" t="s">
        <v>5017</v>
      </c>
      <c r="AA48" s="9" t="s">
        <v>5017</v>
      </c>
      <c r="AB48" s="9" t="s">
        <v>5017</v>
      </c>
      <c r="AC48" s="9" t="s">
        <v>5017</v>
      </c>
      <c r="AD48" s="9" t="s">
        <v>5017</v>
      </c>
      <c r="AE48" s="9" t="s">
        <v>5017</v>
      </c>
      <c r="AF48" s="9" t="s">
        <v>5017</v>
      </c>
      <c r="AG48" s="9" t="s">
        <v>5017</v>
      </c>
      <c r="AH48" s="9" t="s">
        <v>5017</v>
      </c>
      <c r="AI48" s="9" t="s">
        <v>5017</v>
      </c>
      <c r="AJ48" s="9" t="s">
        <v>5017</v>
      </c>
      <c r="AK48" s="9" t="s">
        <v>5017</v>
      </c>
      <c r="AL48" s="9" t="s">
        <v>5017</v>
      </c>
      <c r="AM48" s="9" t="s">
        <v>5017</v>
      </c>
      <c r="AN48" s="9" t="s">
        <v>5017</v>
      </c>
      <c r="AO48" s="9" t="s">
        <v>5017</v>
      </c>
      <c r="AP48" s="9" t="s">
        <v>5017</v>
      </c>
    </row>
    <row r="49" spans="1:42" x14ac:dyDescent="0.2">
      <c r="A49" s="8" t="s">
        <v>257</v>
      </c>
      <c r="B49" s="33">
        <f>IFERROR(VLOOKUP(A49,lajit!B:D,3,0),"")</f>
        <v>64</v>
      </c>
      <c r="C49" s="21">
        <f>COUNTIF(D49:AP49,"x")</f>
        <v>2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11"/>
      <c r="X49" s="11" t="s">
        <v>5017</v>
      </c>
      <c r="Y49" s="11"/>
      <c r="Z49" s="11"/>
      <c r="AA49" s="9" t="s">
        <v>5017</v>
      </c>
      <c r="AB49" s="9"/>
      <c r="AC49" s="9" t="str">
        <f>IFERROR(VLOOKUP(A49,apu!A:B,2,0),"")</f>
        <v/>
      </c>
      <c r="AD49" s="9" t="str">
        <f>IFERROR(VLOOKUP(A49,apu!E:F,2,0),"")</f>
        <v/>
      </c>
      <c r="AE49" s="9" t="str">
        <f>IFERROR(VLOOKUP(A49,apu!I:J,2,0),"")</f>
        <v/>
      </c>
      <c r="AF49" s="9" t="str">
        <f>IFERROR(VLOOKUP(A49,apu!M:N,2,0),"")</f>
        <v/>
      </c>
      <c r="AG49" s="9" t="str">
        <f>IFERROR(VLOOKUP(A49,apu!Q:R,2,0),"")</f>
        <v/>
      </c>
      <c r="AH49" s="9" t="str">
        <f>IFERROR(VLOOKUP(A49,apu!U:V,2,0),"")</f>
        <v/>
      </c>
      <c r="AI49" s="9" t="str">
        <f>IFERROR(VLOOKUP(A49,apu!Y:Z,2,0),"")</f>
        <v/>
      </c>
      <c r="AJ49" s="9" t="str">
        <f>IFERROR(VLOOKUP(A49,apu!AC:AD,2,0),"")</f>
        <v/>
      </c>
      <c r="AK49" s="9" t="str">
        <f>IFERROR(VLOOKUP(A49,apu!AG:AH,2,0),"")</f>
        <v/>
      </c>
      <c r="AL49" s="9" t="str">
        <f>IFERROR(VLOOKUP(A49,apu!AK:AL,2,0),"")</f>
        <v/>
      </c>
      <c r="AM49" s="9" t="str">
        <f>IFERROR(VLOOKUP(A49,apu!AO:AP,2,0),"")</f>
        <v/>
      </c>
      <c r="AN49" s="9" t="str">
        <f>IFERROR(VLOOKUP(A49,apu!AS:AT,2,0),"")</f>
        <v/>
      </c>
      <c r="AO49" s="9" t="str">
        <f>IFERROR(VLOOKUP(A49,apu!AW:AX,2,0),"")</f>
        <v/>
      </c>
      <c r="AP49" s="9" t="str">
        <f>IFERROR(VLOOKUP(A49,apu!BA:BB,2,0),"")</f>
        <v/>
      </c>
    </row>
    <row r="50" spans="1:42" x14ac:dyDescent="0.2">
      <c r="A50" s="8" t="s">
        <v>273</v>
      </c>
      <c r="B50" s="33">
        <f>IFERROR(VLOOKUP(A50,lajit!B:D,3,0),"")</f>
        <v>65</v>
      </c>
      <c r="C50" s="21">
        <f>COUNTIF(D50:AP50,"x")</f>
        <v>1</v>
      </c>
      <c r="D50" s="9" t="s">
        <v>5017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11"/>
      <c r="X50" s="11"/>
      <c r="Y50" s="11"/>
      <c r="Z50" s="11"/>
      <c r="AA50" s="9"/>
      <c r="AB50" s="9"/>
      <c r="AC50" s="9" t="str">
        <f>IFERROR(VLOOKUP(A50,apu!A:B,2,0),"")</f>
        <v/>
      </c>
      <c r="AD50" s="9" t="str">
        <f>IFERROR(VLOOKUP(A50,apu!E:F,2,0),"")</f>
        <v/>
      </c>
      <c r="AE50" s="9" t="str">
        <f>IFERROR(VLOOKUP(A50,apu!I:J,2,0),"")</f>
        <v/>
      </c>
      <c r="AF50" s="9" t="str">
        <f>IFERROR(VLOOKUP(A50,apu!M:N,2,0),"")</f>
        <v/>
      </c>
      <c r="AG50" s="9" t="str">
        <f>IFERROR(VLOOKUP(A50,apu!Q:R,2,0),"")</f>
        <v/>
      </c>
      <c r="AH50" s="9" t="str">
        <f>IFERROR(VLOOKUP(A50,apu!U:V,2,0),"")</f>
        <v/>
      </c>
      <c r="AI50" s="9" t="str">
        <f>IFERROR(VLOOKUP(A50,apu!Y:Z,2,0),"")</f>
        <v/>
      </c>
      <c r="AJ50" s="9" t="str">
        <f>IFERROR(VLOOKUP(A50,apu!AC:AD,2,0),"")</f>
        <v/>
      </c>
      <c r="AK50" s="9" t="str">
        <f>IFERROR(VLOOKUP(A50,apu!AG:AH,2,0),"")</f>
        <v/>
      </c>
      <c r="AL50" s="9" t="str">
        <f>IFERROR(VLOOKUP(A50,apu!AK:AL,2,0),"")</f>
        <v/>
      </c>
      <c r="AM50" s="9" t="str">
        <f>IFERROR(VLOOKUP(A50,apu!AO:AP,2,0),"")</f>
        <v/>
      </c>
      <c r="AN50" s="9" t="str">
        <f>IFERROR(VLOOKUP(A50,apu!AS:AT,2,0),"")</f>
        <v/>
      </c>
      <c r="AO50" s="9" t="str">
        <f>IFERROR(VLOOKUP(A50,apu!AW:AX,2,0),"")</f>
        <v/>
      </c>
      <c r="AP50" s="9" t="str">
        <f>IFERROR(VLOOKUP(A50,apu!BA:BB,2,0),"")</f>
        <v/>
      </c>
    </row>
    <row r="51" spans="1:42" x14ac:dyDescent="0.2">
      <c r="A51" s="8" t="s">
        <v>64</v>
      </c>
      <c r="B51" s="33">
        <f>IFERROR(VLOOKUP(A51,lajit!B:D,3,0),"")</f>
        <v>66</v>
      </c>
      <c r="C51" s="21">
        <f>COUNTIF(D51:AP51,"x")</f>
        <v>39</v>
      </c>
      <c r="D51" s="9" t="s">
        <v>5017</v>
      </c>
      <c r="E51" s="9" t="s">
        <v>5017</v>
      </c>
      <c r="F51" s="9" t="s">
        <v>5017</v>
      </c>
      <c r="G51" s="9" t="s">
        <v>5017</v>
      </c>
      <c r="H51" s="9" t="s">
        <v>5017</v>
      </c>
      <c r="I51" s="9" t="s">
        <v>5017</v>
      </c>
      <c r="J51" s="9" t="s">
        <v>5017</v>
      </c>
      <c r="K51" s="9" t="s">
        <v>5017</v>
      </c>
      <c r="L51" s="9" t="s">
        <v>5017</v>
      </c>
      <c r="M51" s="9" t="s">
        <v>5017</v>
      </c>
      <c r="N51" s="9" t="s">
        <v>5017</v>
      </c>
      <c r="O51" s="9" t="s">
        <v>5017</v>
      </c>
      <c r="P51" s="9" t="s">
        <v>5017</v>
      </c>
      <c r="Q51" s="9" t="s">
        <v>5017</v>
      </c>
      <c r="R51" s="9" t="s">
        <v>5017</v>
      </c>
      <c r="S51" s="9" t="s">
        <v>5017</v>
      </c>
      <c r="T51" s="9" t="s">
        <v>5017</v>
      </c>
      <c r="U51" s="9" t="s">
        <v>5017</v>
      </c>
      <c r="V51" s="9" t="s">
        <v>5017</v>
      </c>
      <c r="W51" s="11" t="s">
        <v>5017</v>
      </c>
      <c r="X51" s="11" t="s">
        <v>5017</v>
      </c>
      <c r="Y51" s="11" t="s">
        <v>5017</v>
      </c>
      <c r="Z51" s="11" t="s">
        <v>5017</v>
      </c>
      <c r="AA51" s="9" t="s">
        <v>5017</v>
      </c>
      <c r="AB51" s="9" t="s">
        <v>5017</v>
      </c>
      <c r="AC51" s="9" t="s">
        <v>5017</v>
      </c>
      <c r="AD51" s="9" t="s">
        <v>5017</v>
      </c>
      <c r="AE51" s="9" t="s">
        <v>5017</v>
      </c>
      <c r="AF51" s="9" t="s">
        <v>5017</v>
      </c>
      <c r="AG51" s="9" t="s">
        <v>5017</v>
      </c>
      <c r="AH51" s="9" t="s">
        <v>5017</v>
      </c>
      <c r="AI51" s="9" t="s">
        <v>5017</v>
      </c>
      <c r="AJ51" s="9" t="s">
        <v>5017</v>
      </c>
      <c r="AK51" s="9" t="s">
        <v>5017</v>
      </c>
      <c r="AL51" s="9" t="s">
        <v>5017</v>
      </c>
      <c r="AM51" s="9" t="s">
        <v>5017</v>
      </c>
      <c r="AN51" s="9" t="s">
        <v>5017</v>
      </c>
      <c r="AO51" s="9" t="s">
        <v>5017</v>
      </c>
      <c r="AP51" s="9" t="s">
        <v>5017</v>
      </c>
    </row>
    <row r="52" spans="1:42" x14ac:dyDescent="0.2">
      <c r="A52" s="8" t="s">
        <v>140</v>
      </c>
      <c r="B52" s="33">
        <f>IFERROR(VLOOKUP(A52,lajit!B:D,3,0),"")</f>
        <v>67</v>
      </c>
      <c r="C52" s="21">
        <f>COUNTIF(D52:AP52,"x")</f>
        <v>39</v>
      </c>
      <c r="D52" s="9" t="s">
        <v>5017</v>
      </c>
      <c r="E52" s="9" t="s">
        <v>5017</v>
      </c>
      <c r="F52" s="9" t="s">
        <v>5017</v>
      </c>
      <c r="G52" s="9" t="s">
        <v>5017</v>
      </c>
      <c r="H52" s="9" t="s">
        <v>5017</v>
      </c>
      <c r="I52" s="9" t="s">
        <v>5017</v>
      </c>
      <c r="J52" s="9" t="s">
        <v>5017</v>
      </c>
      <c r="K52" s="9" t="s">
        <v>5017</v>
      </c>
      <c r="L52" s="9" t="s">
        <v>5017</v>
      </c>
      <c r="M52" s="9" t="s">
        <v>5017</v>
      </c>
      <c r="N52" s="9" t="s">
        <v>5017</v>
      </c>
      <c r="O52" s="9" t="s">
        <v>5017</v>
      </c>
      <c r="P52" s="9" t="s">
        <v>5017</v>
      </c>
      <c r="Q52" s="9" t="s">
        <v>5017</v>
      </c>
      <c r="R52" s="9" t="s">
        <v>5017</v>
      </c>
      <c r="S52" s="9" t="s">
        <v>5017</v>
      </c>
      <c r="T52" s="9" t="s">
        <v>5017</v>
      </c>
      <c r="U52" s="9" t="s">
        <v>5017</v>
      </c>
      <c r="V52" s="9" t="s">
        <v>5017</v>
      </c>
      <c r="W52" s="11" t="s">
        <v>5017</v>
      </c>
      <c r="X52" s="11" t="s">
        <v>5017</v>
      </c>
      <c r="Y52" s="11" t="s">
        <v>5017</v>
      </c>
      <c r="Z52" s="11" t="s">
        <v>5017</v>
      </c>
      <c r="AA52" s="9" t="s">
        <v>5017</v>
      </c>
      <c r="AB52" s="9" t="s">
        <v>5017</v>
      </c>
      <c r="AC52" s="9" t="s">
        <v>5017</v>
      </c>
      <c r="AD52" s="9" t="s">
        <v>5017</v>
      </c>
      <c r="AE52" s="9" t="s">
        <v>5017</v>
      </c>
      <c r="AF52" s="9" t="s">
        <v>5017</v>
      </c>
      <c r="AG52" s="9" t="s">
        <v>5017</v>
      </c>
      <c r="AH52" s="9" t="s">
        <v>5017</v>
      </c>
      <c r="AI52" s="9" t="s">
        <v>5017</v>
      </c>
      <c r="AJ52" s="9" t="s">
        <v>5017</v>
      </c>
      <c r="AK52" s="9" t="s">
        <v>5017</v>
      </c>
      <c r="AL52" s="9" t="s">
        <v>5017</v>
      </c>
      <c r="AM52" s="9" t="s">
        <v>5017</v>
      </c>
      <c r="AN52" s="9" t="s">
        <v>5017</v>
      </c>
      <c r="AO52" s="9" t="s">
        <v>5017</v>
      </c>
      <c r="AP52" s="9" t="s">
        <v>5017</v>
      </c>
    </row>
    <row r="53" spans="1:42" x14ac:dyDescent="0.2">
      <c r="A53" s="24" t="s">
        <v>100</v>
      </c>
      <c r="B53" s="33">
        <f>IFERROR(VLOOKUP(A53,lajit!B:D,3,0),"")</f>
        <v>68</v>
      </c>
      <c r="C53" s="21">
        <f>COUNTIF(D53:AP53,"x")</f>
        <v>39</v>
      </c>
      <c r="D53" s="9" t="s">
        <v>5017</v>
      </c>
      <c r="E53" s="9" t="s">
        <v>5017</v>
      </c>
      <c r="F53" s="9" t="s">
        <v>5017</v>
      </c>
      <c r="G53" s="9" t="s">
        <v>5017</v>
      </c>
      <c r="H53" s="9" t="s">
        <v>5017</v>
      </c>
      <c r="I53" s="9" t="s">
        <v>5017</v>
      </c>
      <c r="J53" s="9" t="s">
        <v>5017</v>
      </c>
      <c r="K53" s="9" t="s">
        <v>5017</v>
      </c>
      <c r="L53" s="9" t="s">
        <v>5017</v>
      </c>
      <c r="M53" s="9" t="s">
        <v>5017</v>
      </c>
      <c r="N53" s="9" t="s">
        <v>5017</v>
      </c>
      <c r="O53" s="9" t="s">
        <v>5017</v>
      </c>
      <c r="P53" s="9" t="s">
        <v>5017</v>
      </c>
      <c r="Q53" s="9" t="s">
        <v>5017</v>
      </c>
      <c r="R53" s="9" t="s">
        <v>5017</v>
      </c>
      <c r="S53" s="9" t="s">
        <v>5017</v>
      </c>
      <c r="T53" s="9" t="s">
        <v>5017</v>
      </c>
      <c r="U53" s="9" t="s">
        <v>5017</v>
      </c>
      <c r="V53" s="9" t="s">
        <v>5017</v>
      </c>
      <c r="W53" s="11" t="s">
        <v>5017</v>
      </c>
      <c r="X53" s="11" t="s">
        <v>5017</v>
      </c>
      <c r="Y53" s="11" t="s">
        <v>5017</v>
      </c>
      <c r="Z53" s="11" t="s">
        <v>5017</v>
      </c>
      <c r="AA53" s="9" t="s">
        <v>5017</v>
      </c>
      <c r="AB53" s="9" t="s">
        <v>5017</v>
      </c>
      <c r="AC53" s="9" t="s">
        <v>5017</v>
      </c>
      <c r="AD53" s="9" t="s">
        <v>5017</v>
      </c>
      <c r="AE53" s="9" t="s">
        <v>5017</v>
      </c>
      <c r="AF53" s="9" t="s">
        <v>5017</v>
      </c>
      <c r="AG53" s="9" t="s">
        <v>5017</v>
      </c>
      <c r="AH53" s="9" t="s">
        <v>5017</v>
      </c>
      <c r="AI53" s="9" t="s">
        <v>5017</v>
      </c>
      <c r="AJ53" s="9" t="s">
        <v>5017</v>
      </c>
      <c r="AK53" s="9" t="s">
        <v>5017</v>
      </c>
      <c r="AL53" s="9" t="s">
        <v>5017</v>
      </c>
      <c r="AM53" s="9" t="s">
        <v>5017</v>
      </c>
      <c r="AN53" s="9" t="s">
        <v>5017</v>
      </c>
      <c r="AO53" s="9" t="s">
        <v>5017</v>
      </c>
      <c r="AP53" s="9" t="s">
        <v>5017</v>
      </c>
    </row>
    <row r="54" spans="1:42" x14ac:dyDescent="0.2">
      <c r="A54" s="8" t="s">
        <v>305</v>
      </c>
      <c r="B54" s="33">
        <f>IFERROR(VLOOKUP(A54,lajit!B:D,3,0),"")</f>
        <v>69</v>
      </c>
      <c r="C54" s="21">
        <f>COUNTIF(D54:AP54,"x")</f>
        <v>1</v>
      </c>
      <c r="D54" s="9" t="s">
        <v>5017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11"/>
      <c r="X54" s="11"/>
      <c r="Y54" s="11"/>
      <c r="Z54" s="11"/>
      <c r="AA54" s="9"/>
      <c r="AB54" s="9"/>
      <c r="AC54" s="9" t="str">
        <f>IFERROR(VLOOKUP(A54,apu!A:B,2,0),"")</f>
        <v/>
      </c>
      <c r="AD54" s="9" t="str">
        <f>IFERROR(VLOOKUP(A54,apu!E:F,2,0),"")</f>
        <v/>
      </c>
      <c r="AE54" s="9" t="str">
        <f>IFERROR(VLOOKUP(A54,apu!I:J,2,0),"")</f>
        <v/>
      </c>
      <c r="AF54" s="9" t="str">
        <f>IFERROR(VLOOKUP(A54,apu!M:N,2,0),"")</f>
        <v/>
      </c>
      <c r="AG54" s="9" t="str">
        <f>IFERROR(VLOOKUP(A54,apu!Q:R,2,0),"")</f>
        <v/>
      </c>
      <c r="AH54" s="9" t="str">
        <f>IFERROR(VLOOKUP(A54,apu!U:V,2,0),"")</f>
        <v/>
      </c>
      <c r="AI54" s="9" t="str">
        <f>IFERROR(VLOOKUP(A54,apu!Y:Z,2,0),"")</f>
        <v/>
      </c>
      <c r="AJ54" s="9" t="str">
        <f>IFERROR(VLOOKUP(A54,apu!AC:AD,2,0),"")</f>
        <v/>
      </c>
      <c r="AK54" s="9" t="str">
        <f>IFERROR(VLOOKUP(A54,apu!AG:AH,2,0),"")</f>
        <v/>
      </c>
      <c r="AL54" s="9" t="str">
        <f>IFERROR(VLOOKUP(A54,apu!AK:AL,2,0),"")</f>
        <v/>
      </c>
      <c r="AM54" s="9" t="str">
        <f>IFERROR(VLOOKUP(A54,apu!AO:AP,2,0),"")</f>
        <v/>
      </c>
      <c r="AN54" s="9" t="str">
        <f>IFERROR(VLOOKUP(A54,apu!AS:AT,2,0),"")</f>
        <v/>
      </c>
      <c r="AO54" s="9" t="str">
        <f>IFERROR(VLOOKUP(A54,apu!AW:AX,2,0),"")</f>
        <v/>
      </c>
      <c r="AP54" s="9" t="str">
        <f>IFERROR(VLOOKUP(A54,apu!BA:BB,2,0),"")</f>
        <v/>
      </c>
    </row>
    <row r="55" spans="1:42" x14ac:dyDescent="0.2">
      <c r="A55" s="8" t="s">
        <v>138</v>
      </c>
      <c r="B55" s="33">
        <f>IFERROR(VLOOKUP(A55,lajit!B:D,3,0),"")</f>
        <v>79</v>
      </c>
      <c r="C55" s="21">
        <f>COUNTIF(D55:AP55,"x")</f>
        <v>38</v>
      </c>
      <c r="D55" s="9"/>
      <c r="E55" s="9" t="s">
        <v>5017</v>
      </c>
      <c r="F55" s="9" t="s">
        <v>5017</v>
      </c>
      <c r="G55" s="9" t="s">
        <v>5017</v>
      </c>
      <c r="H55" s="9" t="s">
        <v>5017</v>
      </c>
      <c r="I55" s="9" t="s">
        <v>5017</v>
      </c>
      <c r="J55" s="9" t="s">
        <v>5017</v>
      </c>
      <c r="K55" s="9" t="s">
        <v>5017</v>
      </c>
      <c r="L55" s="9" t="s">
        <v>5017</v>
      </c>
      <c r="M55" s="9" t="s">
        <v>5017</v>
      </c>
      <c r="N55" s="9" t="s">
        <v>5017</v>
      </c>
      <c r="O55" s="9" t="s">
        <v>5017</v>
      </c>
      <c r="P55" s="9" t="s">
        <v>5017</v>
      </c>
      <c r="Q55" s="9" t="s">
        <v>5017</v>
      </c>
      <c r="R55" s="9" t="s">
        <v>5017</v>
      </c>
      <c r="S55" s="9" t="s">
        <v>5017</v>
      </c>
      <c r="T55" s="9" t="s">
        <v>5017</v>
      </c>
      <c r="U55" s="9" t="s">
        <v>5017</v>
      </c>
      <c r="V55" s="9" t="s">
        <v>5017</v>
      </c>
      <c r="W55" s="11" t="s">
        <v>5017</v>
      </c>
      <c r="X55" s="11" t="s">
        <v>5017</v>
      </c>
      <c r="Y55" s="11" t="s">
        <v>5017</v>
      </c>
      <c r="Z55" s="11" t="s">
        <v>5017</v>
      </c>
      <c r="AA55" s="9" t="s">
        <v>5017</v>
      </c>
      <c r="AB55" s="9" t="s">
        <v>5017</v>
      </c>
      <c r="AC55" s="9" t="s">
        <v>5017</v>
      </c>
      <c r="AD55" s="9" t="s">
        <v>5017</v>
      </c>
      <c r="AE55" s="9" t="s">
        <v>5017</v>
      </c>
      <c r="AF55" s="9" t="s">
        <v>5017</v>
      </c>
      <c r="AG55" s="9" t="s">
        <v>5017</v>
      </c>
      <c r="AH55" s="9" t="s">
        <v>5017</v>
      </c>
      <c r="AI55" s="9" t="s">
        <v>5017</v>
      </c>
      <c r="AJ55" s="9" t="s">
        <v>5017</v>
      </c>
      <c r="AK55" s="9" t="s">
        <v>5017</v>
      </c>
      <c r="AL55" s="9" t="s">
        <v>5017</v>
      </c>
      <c r="AM55" s="9" t="s">
        <v>5017</v>
      </c>
      <c r="AN55" s="9" t="s">
        <v>5017</v>
      </c>
      <c r="AO55" s="9" t="s">
        <v>5017</v>
      </c>
      <c r="AP55" s="9" t="s">
        <v>5017</v>
      </c>
    </row>
    <row r="56" spans="1:42" x14ac:dyDescent="0.2">
      <c r="A56" s="8" t="s">
        <v>119</v>
      </c>
      <c r="B56" s="33">
        <f>IFERROR(VLOOKUP(A56,lajit!B:D,3,0),"")</f>
        <v>83</v>
      </c>
      <c r="C56" s="21">
        <f>COUNTIF(D56:AP56,"x")</f>
        <v>38</v>
      </c>
      <c r="D56" s="9" t="s">
        <v>5017</v>
      </c>
      <c r="E56" s="9"/>
      <c r="F56" s="9" t="s">
        <v>5017</v>
      </c>
      <c r="G56" s="9" t="s">
        <v>5017</v>
      </c>
      <c r="H56" s="9" t="s">
        <v>5017</v>
      </c>
      <c r="I56" s="9" t="s">
        <v>5017</v>
      </c>
      <c r="J56" s="9" t="s">
        <v>5017</v>
      </c>
      <c r="K56" s="9" t="s">
        <v>5017</v>
      </c>
      <c r="L56" s="9" t="s">
        <v>5017</v>
      </c>
      <c r="M56" s="9" t="s">
        <v>5017</v>
      </c>
      <c r="N56" s="9" t="s">
        <v>5017</v>
      </c>
      <c r="O56" s="9" t="s">
        <v>5017</v>
      </c>
      <c r="P56" s="9" t="s">
        <v>5017</v>
      </c>
      <c r="Q56" s="9" t="s">
        <v>5017</v>
      </c>
      <c r="R56" s="9" t="s">
        <v>5017</v>
      </c>
      <c r="S56" s="9" t="s">
        <v>5017</v>
      </c>
      <c r="T56" s="9" t="s">
        <v>5017</v>
      </c>
      <c r="U56" s="9" t="s">
        <v>5017</v>
      </c>
      <c r="V56" s="9" t="s">
        <v>5017</v>
      </c>
      <c r="W56" s="11" t="s">
        <v>5017</v>
      </c>
      <c r="X56" s="11" t="s">
        <v>5017</v>
      </c>
      <c r="Y56" s="11" t="s">
        <v>5017</v>
      </c>
      <c r="Z56" s="11" t="s">
        <v>5017</v>
      </c>
      <c r="AA56" s="9" t="s">
        <v>5017</v>
      </c>
      <c r="AB56" s="9" t="s">
        <v>5017</v>
      </c>
      <c r="AC56" s="9" t="s">
        <v>5017</v>
      </c>
      <c r="AD56" s="9" t="s">
        <v>5017</v>
      </c>
      <c r="AE56" s="9" t="s">
        <v>5017</v>
      </c>
      <c r="AF56" s="9" t="s">
        <v>5017</v>
      </c>
      <c r="AG56" s="9" t="s">
        <v>5017</v>
      </c>
      <c r="AH56" s="9" t="s">
        <v>5017</v>
      </c>
      <c r="AI56" s="9" t="s">
        <v>5017</v>
      </c>
      <c r="AJ56" s="9" t="s">
        <v>5017</v>
      </c>
      <c r="AK56" s="9" t="s">
        <v>5017</v>
      </c>
      <c r="AL56" s="9" t="s">
        <v>5017</v>
      </c>
      <c r="AM56" s="9" t="s">
        <v>5017</v>
      </c>
      <c r="AN56" s="9" t="s">
        <v>5017</v>
      </c>
      <c r="AO56" s="9" t="s">
        <v>5017</v>
      </c>
      <c r="AP56" s="9" t="s">
        <v>5017</v>
      </c>
    </row>
    <row r="57" spans="1:42" x14ac:dyDescent="0.2">
      <c r="A57" s="10" t="s">
        <v>1395</v>
      </c>
      <c r="B57" s="33">
        <f>IFERROR(VLOOKUP(A57,lajit!B:D,3,0),"")</f>
        <v>89</v>
      </c>
      <c r="C57" s="21">
        <f>COUNTIF(D57:AP57,"x")</f>
        <v>6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11"/>
      <c r="X57" s="11"/>
      <c r="Y57" s="11"/>
      <c r="Z57" s="11"/>
      <c r="AA57" s="9"/>
      <c r="AB57" s="9"/>
      <c r="AC57" s="9" t="str">
        <f>IFERROR(VLOOKUP(A57,apu!A:B,2,0),"")</f>
        <v/>
      </c>
      <c r="AD57" s="9" t="str">
        <f>IFERROR(VLOOKUP(A57,apu!E:F,2,0),"")</f>
        <v/>
      </c>
      <c r="AE57" s="9" t="str">
        <f>IFERROR(VLOOKUP(A57,apu!I:J,2,0),"")</f>
        <v/>
      </c>
      <c r="AF57" s="9" t="s">
        <v>5017</v>
      </c>
      <c r="AG57" s="9" t="str">
        <f>IFERROR(VLOOKUP(A57,apu!Q:R,2,0),"")</f>
        <v/>
      </c>
      <c r="AH57" s="9" t="s">
        <v>5017</v>
      </c>
      <c r="AI57" s="9" t="s">
        <v>5017</v>
      </c>
      <c r="AJ57" s="9" t="str">
        <f>IFERROR(VLOOKUP(A57,apu!AC:AD,2,0),"")</f>
        <v/>
      </c>
      <c r="AK57" s="9" t="str">
        <f>IFERROR(VLOOKUP(A57,apu!AG:AH,2,0),"")</f>
        <v/>
      </c>
      <c r="AL57" s="9" t="str">
        <f>IFERROR(VLOOKUP(A57,apu!AK:AL,2,0),"")</f>
        <v/>
      </c>
      <c r="AM57" s="9" t="s">
        <v>5017</v>
      </c>
      <c r="AN57" s="9" t="str">
        <f>IFERROR(VLOOKUP(A57,apu!AS:AT,2,0),"")</f>
        <v/>
      </c>
      <c r="AO57" s="9" t="s">
        <v>5017</v>
      </c>
      <c r="AP57" s="9" t="s">
        <v>5017</v>
      </c>
    </row>
    <row r="58" spans="1:42" x14ac:dyDescent="0.2">
      <c r="A58" s="8" t="s">
        <v>211</v>
      </c>
      <c r="B58" s="33">
        <f>IFERROR(VLOOKUP(A58,lajit!B:D,3,0),"")</f>
        <v>90</v>
      </c>
      <c r="C58" s="21">
        <f>COUNTIF(D58:AP58,"x")</f>
        <v>14</v>
      </c>
      <c r="D58" s="9"/>
      <c r="E58" s="9"/>
      <c r="F58" s="9" t="s">
        <v>5017</v>
      </c>
      <c r="G58" s="9"/>
      <c r="H58" s="9"/>
      <c r="I58" s="9" t="s">
        <v>5017</v>
      </c>
      <c r="J58" s="9" t="s">
        <v>5017</v>
      </c>
      <c r="K58" s="9"/>
      <c r="L58" s="9" t="s">
        <v>5017</v>
      </c>
      <c r="M58" s="9"/>
      <c r="N58" s="9"/>
      <c r="O58" s="9"/>
      <c r="P58" s="9" t="s">
        <v>5017</v>
      </c>
      <c r="Q58" s="9"/>
      <c r="R58" s="9"/>
      <c r="S58" s="9"/>
      <c r="T58" s="9" t="s">
        <v>5017</v>
      </c>
      <c r="U58" s="9" t="s">
        <v>5017</v>
      </c>
      <c r="V58" s="9"/>
      <c r="W58" s="11" t="s">
        <v>5017</v>
      </c>
      <c r="X58" s="11" t="s">
        <v>5017</v>
      </c>
      <c r="Y58" s="11"/>
      <c r="Z58" s="11"/>
      <c r="AA58" s="9" t="s">
        <v>5017</v>
      </c>
      <c r="AB58" s="9"/>
      <c r="AC58" s="9" t="str">
        <f>IFERROR(VLOOKUP(A58,apu!A:B,2,0),"")</f>
        <v/>
      </c>
      <c r="AD58" s="9" t="str">
        <f>IFERROR(VLOOKUP(A58,apu!E:F,2,0),"")</f>
        <v/>
      </c>
      <c r="AE58" s="9" t="str">
        <f>IFERROR(VLOOKUP(A58,apu!I:J,2,0),"")</f>
        <v/>
      </c>
      <c r="AF58" s="9" t="str">
        <f>IFERROR(VLOOKUP(A58,apu!M:N,2,0),"")</f>
        <v/>
      </c>
      <c r="AG58" s="9" t="s">
        <v>5017</v>
      </c>
      <c r="AH58" s="9" t="s">
        <v>5017</v>
      </c>
      <c r="AI58" s="9" t="str">
        <f>IFERROR(VLOOKUP(A58,apu!Y:Z,2,0),"")</f>
        <v/>
      </c>
      <c r="AJ58" s="9" t="str">
        <f>IFERROR(VLOOKUP(A58,apu!AC:AD,2,0),"")</f>
        <v/>
      </c>
      <c r="AK58" s="9" t="str">
        <f>IFERROR(VLOOKUP(A58,apu!AG:AH,2,0),"")</f>
        <v/>
      </c>
      <c r="AL58" s="9" t="s">
        <v>5017</v>
      </c>
      <c r="AM58" s="9" t="str">
        <f>IFERROR(VLOOKUP(A58,apu!AO:AP,2,0),"")</f>
        <v/>
      </c>
      <c r="AN58" s="9" t="str">
        <f>IFERROR(VLOOKUP(A58,apu!AS:AT,2,0),"")</f>
        <v/>
      </c>
      <c r="AO58" s="9" t="str">
        <f>IFERROR(VLOOKUP(A58,apu!AW:AX,2,0),"")</f>
        <v/>
      </c>
      <c r="AP58" s="9" t="s">
        <v>5017</v>
      </c>
    </row>
    <row r="59" spans="1:42" x14ac:dyDescent="0.2">
      <c r="A59" s="8" t="s">
        <v>274</v>
      </c>
      <c r="B59" s="33">
        <f>IFERROR(VLOOKUP(A59,lajit!B:D,3,0),"")</f>
        <v>93</v>
      </c>
      <c r="C59" s="21">
        <f>COUNTIF(D59:AP59,"x")</f>
        <v>2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 t="s">
        <v>5017</v>
      </c>
      <c r="R59" s="9"/>
      <c r="S59" s="9"/>
      <c r="T59" s="9"/>
      <c r="U59" s="9"/>
      <c r="V59" s="9"/>
      <c r="W59" s="11"/>
      <c r="X59" s="11"/>
      <c r="Y59" s="11"/>
      <c r="Z59" s="11"/>
      <c r="AA59" s="9"/>
      <c r="AB59" s="9"/>
      <c r="AC59" s="9" t="str">
        <f>IFERROR(VLOOKUP(A59,apu!A:B,2,0),"")</f>
        <v/>
      </c>
      <c r="AD59" s="9" t="str">
        <f>IFERROR(VLOOKUP(A59,apu!E:F,2,0),"")</f>
        <v/>
      </c>
      <c r="AE59" s="9" t="str">
        <f>IFERROR(VLOOKUP(A59,apu!I:J,2,0),"")</f>
        <v/>
      </c>
      <c r="AF59" s="9" t="str">
        <f>IFERROR(VLOOKUP(A59,apu!M:N,2,0),"")</f>
        <v/>
      </c>
      <c r="AG59" s="9" t="str">
        <f>IFERROR(VLOOKUP(A59,apu!Q:R,2,0),"")</f>
        <v/>
      </c>
      <c r="AH59" s="9" t="str">
        <f>IFERROR(VLOOKUP(A59,apu!U:V,2,0),"")</f>
        <v/>
      </c>
      <c r="AI59" s="9" t="str">
        <f>IFERROR(VLOOKUP(A59,apu!Y:Z,2,0),"")</f>
        <v/>
      </c>
      <c r="AJ59" s="9" t="str">
        <f>IFERROR(VLOOKUP(A59,apu!AC:AD,2,0),"")</f>
        <v/>
      </c>
      <c r="AK59" s="9" t="str">
        <f>IFERROR(VLOOKUP(A59,apu!AG:AH,2,0),"")</f>
        <v/>
      </c>
      <c r="AL59" s="9" t="str">
        <f>IFERROR(VLOOKUP(A59,apu!AK:AL,2,0),"")</f>
        <v/>
      </c>
      <c r="AM59" s="9" t="str">
        <f>IFERROR(VLOOKUP(A59,apu!AO:AP,2,0),"")</f>
        <v/>
      </c>
      <c r="AN59" s="9" t="s">
        <v>5017</v>
      </c>
      <c r="AO59" s="9" t="str">
        <f>IFERROR(VLOOKUP(A59,apu!AW:AX,2,0),"")</f>
        <v/>
      </c>
      <c r="AP59" s="9" t="str">
        <f>IFERROR(VLOOKUP(A59,apu!BA:BB,2,0),"")</f>
        <v/>
      </c>
    </row>
    <row r="60" spans="1:42" x14ac:dyDescent="0.2">
      <c r="A60" s="8" t="s">
        <v>170</v>
      </c>
      <c r="B60" s="33">
        <f>IFERROR(VLOOKUP(A60,lajit!B:D,3,0),"")</f>
        <v>96</v>
      </c>
      <c r="C60" s="21">
        <f>COUNTIF(D60:AP60,"x")</f>
        <v>38</v>
      </c>
      <c r="D60" s="9" t="s">
        <v>5017</v>
      </c>
      <c r="E60" s="9"/>
      <c r="F60" s="9" t="s">
        <v>5017</v>
      </c>
      <c r="G60" s="9" t="s">
        <v>5017</v>
      </c>
      <c r="H60" s="9" t="s">
        <v>5017</v>
      </c>
      <c r="I60" s="9" t="s">
        <v>5017</v>
      </c>
      <c r="J60" s="9" t="s">
        <v>5017</v>
      </c>
      <c r="K60" s="9" t="s">
        <v>5017</v>
      </c>
      <c r="L60" s="9" t="s">
        <v>5017</v>
      </c>
      <c r="M60" s="9" t="s">
        <v>5017</v>
      </c>
      <c r="N60" s="9" t="s">
        <v>5017</v>
      </c>
      <c r="O60" s="9" t="s">
        <v>5017</v>
      </c>
      <c r="P60" s="9" t="s">
        <v>5017</v>
      </c>
      <c r="Q60" s="9" t="s">
        <v>5017</v>
      </c>
      <c r="R60" s="9" t="s">
        <v>5017</v>
      </c>
      <c r="S60" s="9" t="s">
        <v>5017</v>
      </c>
      <c r="T60" s="9" t="s">
        <v>5017</v>
      </c>
      <c r="U60" s="9" t="s">
        <v>5017</v>
      </c>
      <c r="V60" s="9" t="s">
        <v>5017</v>
      </c>
      <c r="W60" s="11" t="s">
        <v>5017</v>
      </c>
      <c r="X60" s="11" t="s">
        <v>5017</v>
      </c>
      <c r="Y60" s="11" t="s">
        <v>5017</v>
      </c>
      <c r="Z60" s="11" t="s">
        <v>5017</v>
      </c>
      <c r="AA60" s="9" t="s">
        <v>5017</v>
      </c>
      <c r="AB60" s="9" t="s">
        <v>5017</v>
      </c>
      <c r="AC60" s="9" t="s">
        <v>5017</v>
      </c>
      <c r="AD60" s="9" t="s">
        <v>5017</v>
      </c>
      <c r="AE60" s="9" t="s">
        <v>5017</v>
      </c>
      <c r="AF60" s="9" t="s">
        <v>5017</v>
      </c>
      <c r="AG60" s="9" t="s">
        <v>5017</v>
      </c>
      <c r="AH60" s="9" t="s">
        <v>5017</v>
      </c>
      <c r="AI60" s="9" t="s">
        <v>5017</v>
      </c>
      <c r="AJ60" s="9" t="s">
        <v>5017</v>
      </c>
      <c r="AK60" s="9" t="s">
        <v>5017</v>
      </c>
      <c r="AL60" s="9" t="s">
        <v>5017</v>
      </c>
      <c r="AM60" s="9" t="s">
        <v>5017</v>
      </c>
      <c r="AN60" s="9" t="s">
        <v>5017</v>
      </c>
      <c r="AO60" s="9" t="s">
        <v>5017</v>
      </c>
      <c r="AP60" s="9" t="s">
        <v>5017</v>
      </c>
    </row>
    <row r="61" spans="1:42" x14ac:dyDescent="0.2">
      <c r="A61" s="8" t="s">
        <v>237</v>
      </c>
      <c r="B61" s="33">
        <f>IFERROR(VLOOKUP(A61,lajit!B:D,3,0),"")</f>
        <v>97</v>
      </c>
      <c r="C61" s="21">
        <f>COUNTIF(D61:AP61,"x")</f>
        <v>11</v>
      </c>
      <c r="D61" s="9"/>
      <c r="E61" s="9"/>
      <c r="F61" s="9"/>
      <c r="G61" s="9" t="s">
        <v>5017</v>
      </c>
      <c r="H61" s="9"/>
      <c r="I61" s="9" t="s">
        <v>5017</v>
      </c>
      <c r="J61" s="9"/>
      <c r="K61" s="9"/>
      <c r="L61" s="9"/>
      <c r="M61" s="9"/>
      <c r="N61" s="9"/>
      <c r="O61" s="9"/>
      <c r="P61" s="9" t="s">
        <v>5017</v>
      </c>
      <c r="Q61" s="9"/>
      <c r="R61" s="9"/>
      <c r="S61" s="9" t="s">
        <v>5017</v>
      </c>
      <c r="T61" s="9"/>
      <c r="U61" s="9"/>
      <c r="V61" s="9"/>
      <c r="W61" s="11"/>
      <c r="X61" s="11" t="s">
        <v>5017</v>
      </c>
      <c r="Y61" s="11"/>
      <c r="Z61" s="11"/>
      <c r="AA61" s="9"/>
      <c r="AB61" s="9"/>
      <c r="AC61" s="9" t="str">
        <f>IFERROR(VLOOKUP(A61,apu!A:B,2,0),"")</f>
        <v/>
      </c>
      <c r="AD61" s="9" t="s">
        <v>5017</v>
      </c>
      <c r="AE61" s="9" t="str">
        <f>IFERROR(VLOOKUP(A61,apu!I:J,2,0),"")</f>
        <v/>
      </c>
      <c r="AF61" s="9" t="s">
        <v>5017</v>
      </c>
      <c r="AG61" s="9" t="str">
        <f>IFERROR(VLOOKUP(A61,apu!Q:R,2,0),"")</f>
        <v/>
      </c>
      <c r="AH61" s="9" t="str">
        <f>IFERROR(VLOOKUP(A61,apu!U:V,2,0),"")</f>
        <v/>
      </c>
      <c r="AI61" s="9" t="str">
        <f>IFERROR(VLOOKUP(A61,apu!Y:Z,2,0),"")</f>
        <v/>
      </c>
      <c r="AJ61" s="9" t="str">
        <f>IFERROR(VLOOKUP(A61,apu!AC:AD,2,0),"")</f>
        <v/>
      </c>
      <c r="AK61" s="9" t="str">
        <f>IFERROR(VLOOKUP(A61,apu!AG:AH,2,0),"")</f>
        <v/>
      </c>
      <c r="AL61" s="9" t="s">
        <v>5017</v>
      </c>
      <c r="AM61" s="9" t="s">
        <v>5017</v>
      </c>
      <c r="AN61" s="9" t="s">
        <v>5017</v>
      </c>
      <c r="AO61" s="9" t="s">
        <v>5017</v>
      </c>
      <c r="AP61" s="9" t="str">
        <f>IFERROR(VLOOKUP(A61,apu!BA:BB,2,0),"")</f>
        <v/>
      </c>
    </row>
    <row r="62" spans="1:42" x14ac:dyDescent="0.2">
      <c r="A62" s="8" t="s">
        <v>163</v>
      </c>
      <c r="B62" s="33">
        <f>IFERROR(VLOOKUP(A62,lajit!B:D,3,0),"")</f>
        <v>100</v>
      </c>
      <c r="C62" s="21">
        <f>COUNTIF(D62:AP62,"x")</f>
        <v>32</v>
      </c>
      <c r="D62" s="9"/>
      <c r="E62" s="9"/>
      <c r="F62" s="9"/>
      <c r="G62" s="9"/>
      <c r="H62" s="9" t="s">
        <v>5017</v>
      </c>
      <c r="I62" s="9"/>
      <c r="J62" s="9"/>
      <c r="K62" s="9" t="s">
        <v>5017</v>
      </c>
      <c r="L62" s="9"/>
      <c r="M62" s="9" t="s">
        <v>5017</v>
      </c>
      <c r="N62" s="9" t="s">
        <v>5017</v>
      </c>
      <c r="O62" s="9" t="s">
        <v>5017</v>
      </c>
      <c r="P62" s="9" t="s">
        <v>5017</v>
      </c>
      <c r="Q62" s="9" t="s">
        <v>5017</v>
      </c>
      <c r="R62" s="9" t="s">
        <v>5017</v>
      </c>
      <c r="S62" s="9" t="s">
        <v>5017</v>
      </c>
      <c r="T62" s="9" t="s">
        <v>5017</v>
      </c>
      <c r="U62" s="9" t="s">
        <v>5017</v>
      </c>
      <c r="V62" s="9" t="s">
        <v>5017</v>
      </c>
      <c r="W62" s="11" t="s">
        <v>5017</v>
      </c>
      <c r="X62" s="11" t="s">
        <v>5017</v>
      </c>
      <c r="Y62" s="11" t="s">
        <v>5017</v>
      </c>
      <c r="Z62" s="11" t="s">
        <v>5017</v>
      </c>
      <c r="AA62" s="9" t="s">
        <v>5017</v>
      </c>
      <c r="AB62" s="9" t="s">
        <v>5017</v>
      </c>
      <c r="AC62" s="9" t="s">
        <v>5017</v>
      </c>
      <c r="AD62" s="9" t="s">
        <v>5017</v>
      </c>
      <c r="AE62" s="9" t="s">
        <v>5017</v>
      </c>
      <c r="AF62" s="9" t="s">
        <v>5017</v>
      </c>
      <c r="AG62" s="9" t="s">
        <v>5017</v>
      </c>
      <c r="AH62" s="9" t="s">
        <v>5017</v>
      </c>
      <c r="AI62" s="9" t="s">
        <v>5017</v>
      </c>
      <c r="AJ62" s="9" t="s">
        <v>5017</v>
      </c>
      <c r="AK62" s="9" t="s">
        <v>5017</v>
      </c>
      <c r="AL62" s="9" t="s">
        <v>5017</v>
      </c>
      <c r="AM62" s="9" t="s">
        <v>5017</v>
      </c>
      <c r="AN62" s="9" t="s">
        <v>5017</v>
      </c>
      <c r="AO62" s="9" t="s">
        <v>5017</v>
      </c>
      <c r="AP62" s="9" t="s">
        <v>5017</v>
      </c>
    </row>
    <row r="63" spans="1:42" x14ac:dyDescent="0.2">
      <c r="A63" s="8" t="s">
        <v>76</v>
      </c>
      <c r="B63" s="33">
        <f>IFERROR(VLOOKUP(A63,lajit!B:D,3,0),"")</f>
        <v>105</v>
      </c>
      <c r="C63" s="21">
        <f>COUNTIF(D63:AP63,"x")</f>
        <v>39</v>
      </c>
      <c r="D63" s="9" t="s">
        <v>5017</v>
      </c>
      <c r="E63" s="9" t="s">
        <v>5017</v>
      </c>
      <c r="F63" s="9" t="s">
        <v>5017</v>
      </c>
      <c r="G63" s="9" t="s">
        <v>5017</v>
      </c>
      <c r="H63" s="9" t="s">
        <v>5017</v>
      </c>
      <c r="I63" s="9" t="s">
        <v>5017</v>
      </c>
      <c r="J63" s="9" t="s">
        <v>5017</v>
      </c>
      <c r="K63" s="9" t="s">
        <v>5017</v>
      </c>
      <c r="L63" s="9" t="s">
        <v>5017</v>
      </c>
      <c r="M63" s="9" t="s">
        <v>5017</v>
      </c>
      <c r="N63" s="9" t="s">
        <v>5017</v>
      </c>
      <c r="O63" s="9" t="s">
        <v>5017</v>
      </c>
      <c r="P63" s="9" t="s">
        <v>5017</v>
      </c>
      <c r="Q63" s="9" t="s">
        <v>5017</v>
      </c>
      <c r="R63" s="9" t="s">
        <v>5017</v>
      </c>
      <c r="S63" s="9" t="s">
        <v>5017</v>
      </c>
      <c r="T63" s="9" t="s">
        <v>5017</v>
      </c>
      <c r="U63" s="9" t="s">
        <v>5017</v>
      </c>
      <c r="V63" s="9" t="s">
        <v>5017</v>
      </c>
      <c r="W63" s="11" t="s">
        <v>5017</v>
      </c>
      <c r="X63" s="11" t="s">
        <v>5017</v>
      </c>
      <c r="Y63" s="11" t="s">
        <v>5017</v>
      </c>
      <c r="Z63" s="11" t="s">
        <v>5017</v>
      </c>
      <c r="AA63" s="9" t="s">
        <v>5017</v>
      </c>
      <c r="AB63" s="9" t="s">
        <v>5017</v>
      </c>
      <c r="AC63" s="9" t="s">
        <v>5017</v>
      </c>
      <c r="AD63" s="9" t="s">
        <v>5017</v>
      </c>
      <c r="AE63" s="9" t="s">
        <v>5017</v>
      </c>
      <c r="AF63" s="9" t="s">
        <v>5017</v>
      </c>
      <c r="AG63" s="9" t="s">
        <v>5017</v>
      </c>
      <c r="AH63" s="9" t="s">
        <v>5017</v>
      </c>
      <c r="AI63" s="9" t="s">
        <v>5017</v>
      </c>
      <c r="AJ63" s="9" t="s">
        <v>5017</v>
      </c>
      <c r="AK63" s="9" t="s">
        <v>5017</v>
      </c>
      <c r="AL63" s="9" t="s">
        <v>5017</v>
      </c>
      <c r="AM63" s="9" t="s">
        <v>5017</v>
      </c>
      <c r="AN63" s="9" t="s">
        <v>5017</v>
      </c>
      <c r="AO63" s="9" t="s">
        <v>5017</v>
      </c>
      <c r="AP63" s="9" t="s">
        <v>5017</v>
      </c>
    </row>
    <row r="64" spans="1:42" x14ac:dyDescent="0.2">
      <c r="A64" s="8" t="s">
        <v>128</v>
      </c>
      <c r="B64" s="33">
        <f>IFERROR(VLOOKUP(A64,lajit!B:D,3,0),"")</f>
        <v>106</v>
      </c>
      <c r="C64" s="21">
        <f>COUNTIF(D64:AP64,"x")</f>
        <v>39</v>
      </c>
      <c r="D64" s="9" t="s">
        <v>5017</v>
      </c>
      <c r="E64" s="9" t="s">
        <v>5017</v>
      </c>
      <c r="F64" s="9" t="s">
        <v>5017</v>
      </c>
      <c r="G64" s="9" t="s">
        <v>5017</v>
      </c>
      <c r="H64" s="9" t="s">
        <v>5017</v>
      </c>
      <c r="I64" s="9" t="s">
        <v>5017</v>
      </c>
      <c r="J64" s="9" t="s">
        <v>5017</v>
      </c>
      <c r="K64" s="9" t="s">
        <v>5017</v>
      </c>
      <c r="L64" s="9" t="s">
        <v>5017</v>
      </c>
      <c r="M64" s="9" t="s">
        <v>5017</v>
      </c>
      <c r="N64" s="9" t="s">
        <v>5017</v>
      </c>
      <c r="O64" s="9" t="s">
        <v>5017</v>
      </c>
      <c r="P64" s="9" t="s">
        <v>5017</v>
      </c>
      <c r="Q64" s="9" t="s">
        <v>5017</v>
      </c>
      <c r="R64" s="9" t="s">
        <v>5017</v>
      </c>
      <c r="S64" s="9" t="s">
        <v>5017</v>
      </c>
      <c r="T64" s="9" t="s">
        <v>5017</v>
      </c>
      <c r="U64" s="9" t="s">
        <v>5017</v>
      </c>
      <c r="V64" s="9" t="s">
        <v>5017</v>
      </c>
      <c r="W64" s="11" t="s">
        <v>5017</v>
      </c>
      <c r="X64" s="11" t="s">
        <v>5017</v>
      </c>
      <c r="Y64" s="11" t="s">
        <v>5017</v>
      </c>
      <c r="Z64" s="11" t="s">
        <v>5017</v>
      </c>
      <c r="AA64" s="9" t="s">
        <v>5017</v>
      </c>
      <c r="AB64" s="9" t="s">
        <v>5017</v>
      </c>
      <c r="AC64" s="9" t="s">
        <v>5017</v>
      </c>
      <c r="AD64" s="9" t="s">
        <v>5017</v>
      </c>
      <c r="AE64" s="9" t="s">
        <v>5017</v>
      </c>
      <c r="AF64" s="9" t="s">
        <v>5017</v>
      </c>
      <c r="AG64" s="9" t="s">
        <v>5017</v>
      </c>
      <c r="AH64" s="9" t="s">
        <v>5017</v>
      </c>
      <c r="AI64" s="9" t="s">
        <v>5017</v>
      </c>
      <c r="AJ64" s="9" t="s">
        <v>5017</v>
      </c>
      <c r="AK64" s="9" t="s">
        <v>5017</v>
      </c>
      <c r="AL64" s="9" t="s">
        <v>5017</v>
      </c>
      <c r="AM64" s="9" t="s">
        <v>5017</v>
      </c>
      <c r="AN64" s="9" t="s">
        <v>5017</v>
      </c>
      <c r="AO64" s="9" t="s">
        <v>5017</v>
      </c>
      <c r="AP64" s="9" t="s">
        <v>5017</v>
      </c>
    </row>
    <row r="65" spans="1:42" x14ac:dyDescent="0.2">
      <c r="A65" s="8" t="s">
        <v>212</v>
      </c>
      <c r="B65" s="33">
        <f>IFERROR(VLOOKUP(A65,lajit!B:D,3,0),"")</f>
        <v>107</v>
      </c>
      <c r="C65" s="21">
        <f>COUNTIF(D65:AP65,"x")</f>
        <v>18</v>
      </c>
      <c r="D65" s="9"/>
      <c r="E65" s="9"/>
      <c r="F65" s="9" t="s">
        <v>5017</v>
      </c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 t="s">
        <v>5017</v>
      </c>
      <c r="T65" s="9"/>
      <c r="U65" s="9" t="s">
        <v>5017</v>
      </c>
      <c r="V65" s="9"/>
      <c r="W65" s="11" t="s">
        <v>5017</v>
      </c>
      <c r="X65" s="11" t="s">
        <v>5017</v>
      </c>
      <c r="Y65" s="11"/>
      <c r="Z65" s="11" t="s">
        <v>5017</v>
      </c>
      <c r="AA65" s="9" t="s">
        <v>5017</v>
      </c>
      <c r="AB65" s="9"/>
      <c r="AC65" s="9" t="s">
        <v>5017</v>
      </c>
      <c r="AD65" s="9" t="str">
        <f>IFERROR(VLOOKUP(A65,apu!E:F,2,0),"")</f>
        <v/>
      </c>
      <c r="AE65" s="9" t="s">
        <v>5017</v>
      </c>
      <c r="AF65" s="9" t="s">
        <v>5017</v>
      </c>
      <c r="AG65" s="9" t="s">
        <v>5017</v>
      </c>
      <c r="AH65" s="9" t="s">
        <v>5017</v>
      </c>
      <c r="AI65" s="9" t="s">
        <v>5017</v>
      </c>
      <c r="AJ65" s="9" t="s">
        <v>5017</v>
      </c>
      <c r="AK65" s="9" t="str">
        <f>IFERROR(VLOOKUP(A65,apu!AG:AH,2,0),"")</f>
        <v/>
      </c>
      <c r="AL65" s="9" t="str">
        <f>IFERROR(VLOOKUP(A65,apu!AK:AL,2,0),"")</f>
        <v/>
      </c>
      <c r="AM65" s="9" t="s">
        <v>5017</v>
      </c>
      <c r="AN65" s="9" t="s">
        <v>5017</v>
      </c>
      <c r="AO65" s="9" t="s">
        <v>5017</v>
      </c>
      <c r="AP65" s="9" t="s">
        <v>5017</v>
      </c>
    </row>
    <row r="66" spans="1:42" x14ac:dyDescent="0.2">
      <c r="A66" s="8" t="s">
        <v>216</v>
      </c>
      <c r="B66" s="33">
        <f>IFERROR(VLOOKUP(A66,lajit!B:D,3,0),"")</f>
        <v>108</v>
      </c>
      <c r="C66" s="21">
        <f>COUNTIF(D66:AP66,"x")</f>
        <v>15</v>
      </c>
      <c r="D66" s="9"/>
      <c r="E66" s="9"/>
      <c r="F66" s="9"/>
      <c r="G66" s="9"/>
      <c r="H66" s="9" t="s">
        <v>5017</v>
      </c>
      <c r="I66" s="9"/>
      <c r="J66" s="9"/>
      <c r="K66" s="9" t="s">
        <v>5017</v>
      </c>
      <c r="L66" s="9" t="s">
        <v>5017</v>
      </c>
      <c r="M66" s="9" t="s">
        <v>5017</v>
      </c>
      <c r="N66" s="9" t="s">
        <v>5017</v>
      </c>
      <c r="O66" s="9"/>
      <c r="P66" s="9"/>
      <c r="Q66" s="9"/>
      <c r="R66" s="9"/>
      <c r="S66" s="9" t="s">
        <v>5017</v>
      </c>
      <c r="T66" s="9"/>
      <c r="U66" s="9" t="s">
        <v>5017</v>
      </c>
      <c r="V66" s="9"/>
      <c r="W66" s="11"/>
      <c r="X66" s="11" t="s">
        <v>5017</v>
      </c>
      <c r="Y66" s="11"/>
      <c r="Z66" s="11"/>
      <c r="AA66" s="9"/>
      <c r="AB66" s="9"/>
      <c r="AC66" s="9" t="s">
        <v>5017</v>
      </c>
      <c r="AD66" s="9" t="s">
        <v>5017</v>
      </c>
      <c r="AE66" s="9" t="s">
        <v>5017</v>
      </c>
      <c r="AF66" s="9" t="s">
        <v>5017</v>
      </c>
      <c r="AG66" s="9" t="s">
        <v>5017</v>
      </c>
      <c r="AH66" s="9" t="s">
        <v>5017</v>
      </c>
      <c r="AI66" s="9" t="str">
        <f>IFERROR(VLOOKUP(A66,apu!Y:Z,2,0),"")</f>
        <v/>
      </c>
      <c r="AJ66" s="9" t="str">
        <f>IFERROR(VLOOKUP(A66,apu!AC:AD,2,0),"")</f>
        <v/>
      </c>
      <c r="AK66" s="9" t="str">
        <f>IFERROR(VLOOKUP(A66,apu!AG:AH,2,0),"")</f>
        <v/>
      </c>
      <c r="AL66" s="9" t="str">
        <f>IFERROR(VLOOKUP(A66,apu!AK:AL,2,0),"")</f>
        <v/>
      </c>
      <c r="AM66" s="9" t="str">
        <f>IFERROR(VLOOKUP(A66,apu!AO:AP,2,0),"")</f>
        <v/>
      </c>
      <c r="AN66" s="9" t="str">
        <f>IFERROR(VLOOKUP(A66,apu!AS:AT,2,0),"")</f>
        <v/>
      </c>
      <c r="AO66" s="9" t="str">
        <f>IFERROR(VLOOKUP(A66,apu!AW:AX,2,0),"")</f>
        <v/>
      </c>
      <c r="AP66" s="9" t="s">
        <v>5017</v>
      </c>
    </row>
    <row r="67" spans="1:42" x14ac:dyDescent="0.2">
      <c r="A67" s="8" t="s">
        <v>142</v>
      </c>
      <c r="B67" s="33">
        <f>IFERROR(VLOOKUP(A67,lajit!B:D,3,0),"")</f>
        <v>109</v>
      </c>
      <c r="C67" s="21">
        <f>COUNTIF(D67:AP67,"x")</f>
        <v>39</v>
      </c>
      <c r="D67" s="9" t="s">
        <v>5017</v>
      </c>
      <c r="E67" s="9" t="s">
        <v>5017</v>
      </c>
      <c r="F67" s="9" t="s">
        <v>5017</v>
      </c>
      <c r="G67" s="9" t="s">
        <v>5017</v>
      </c>
      <c r="H67" s="9" t="s">
        <v>5017</v>
      </c>
      <c r="I67" s="9" t="s">
        <v>5017</v>
      </c>
      <c r="J67" s="9" t="s">
        <v>5017</v>
      </c>
      <c r="K67" s="9" t="s">
        <v>5017</v>
      </c>
      <c r="L67" s="9" t="s">
        <v>5017</v>
      </c>
      <c r="M67" s="9" t="s">
        <v>5017</v>
      </c>
      <c r="N67" s="9" t="s">
        <v>5017</v>
      </c>
      <c r="O67" s="9" t="s">
        <v>5017</v>
      </c>
      <c r="P67" s="9" t="s">
        <v>5017</v>
      </c>
      <c r="Q67" s="9" t="s">
        <v>5017</v>
      </c>
      <c r="R67" s="9" t="s">
        <v>5017</v>
      </c>
      <c r="S67" s="9" t="s">
        <v>5017</v>
      </c>
      <c r="T67" s="9" t="s">
        <v>5017</v>
      </c>
      <c r="U67" s="9" t="s">
        <v>5017</v>
      </c>
      <c r="V67" s="9" t="s">
        <v>5017</v>
      </c>
      <c r="W67" s="11" t="s">
        <v>5017</v>
      </c>
      <c r="X67" s="11" t="s">
        <v>5017</v>
      </c>
      <c r="Y67" s="11" t="s">
        <v>5017</v>
      </c>
      <c r="Z67" s="11" t="s">
        <v>5017</v>
      </c>
      <c r="AA67" s="9" t="s">
        <v>5017</v>
      </c>
      <c r="AB67" s="9" t="s">
        <v>5017</v>
      </c>
      <c r="AC67" s="9" t="s">
        <v>5017</v>
      </c>
      <c r="AD67" s="9" t="s">
        <v>5017</v>
      </c>
      <c r="AE67" s="9" t="s">
        <v>5017</v>
      </c>
      <c r="AF67" s="9" t="s">
        <v>5017</v>
      </c>
      <c r="AG67" s="9" t="s">
        <v>5017</v>
      </c>
      <c r="AH67" s="9" t="s">
        <v>5017</v>
      </c>
      <c r="AI67" s="9" t="s">
        <v>5017</v>
      </c>
      <c r="AJ67" s="9" t="s">
        <v>5017</v>
      </c>
      <c r="AK67" s="9" t="s">
        <v>5017</v>
      </c>
      <c r="AL67" s="9" t="s">
        <v>5017</v>
      </c>
      <c r="AM67" s="9" t="s">
        <v>5017</v>
      </c>
      <c r="AN67" s="9" t="s">
        <v>5017</v>
      </c>
      <c r="AO67" s="9" t="s">
        <v>5017</v>
      </c>
      <c r="AP67" s="9" t="s">
        <v>5017</v>
      </c>
    </row>
    <row r="68" spans="1:42" x14ac:dyDescent="0.2">
      <c r="A68" s="8" t="s">
        <v>133</v>
      </c>
      <c r="B68" s="33">
        <f>IFERROR(VLOOKUP(A68,lajit!B:D,3,0),"")</f>
        <v>110</v>
      </c>
      <c r="C68" s="21">
        <f>COUNTIF(D68:AP68,"x")</f>
        <v>39</v>
      </c>
      <c r="D68" s="9" t="s">
        <v>5017</v>
      </c>
      <c r="E68" s="9" t="s">
        <v>5017</v>
      </c>
      <c r="F68" s="9" t="s">
        <v>5017</v>
      </c>
      <c r="G68" s="9" t="s">
        <v>5017</v>
      </c>
      <c r="H68" s="9" t="s">
        <v>5017</v>
      </c>
      <c r="I68" s="9" t="s">
        <v>5017</v>
      </c>
      <c r="J68" s="9" t="s">
        <v>5017</v>
      </c>
      <c r="K68" s="9" t="s">
        <v>5017</v>
      </c>
      <c r="L68" s="9" t="s">
        <v>5017</v>
      </c>
      <c r="M68" s="9" t="s">
        <v>5017</v>
      </c>
      <c r="N68" s="9" t="s">
        <v>5017</v>
      </c>
      <c r="O68" s="9" t="s">
        <v>5017</v>
      </c>
      <c r="P68" s="9" t="s">
        <v>5017</v>
      </c>
      <c r="Q68" s="9" t="s">
        <v>5017</v>
      </c>
      <c r="R68" s="9" t="s">
        <v>5017</v>
      </c>
      <c r="S68" s="9" t="s">
        <v>5017</v>
      </c>
      <c r="T68" s="9" t="s">
        <v>5017</v>
      </c>
      <c r="U68" s="9" t="s">
        <v>5017</v>
      </c>
      <c r="V68" s="9" t="s">
        <v>5017</v>
      </c>
      <c r="W68" s="11" t="s">
        <v>5017</v>
      </c>
      <c r="X68" s="11" t="s">
        <v>5017</v>
      </c>
      <c r="Y68" s="11" t="s">
        <v>5017</v>
      </c>
      <c r="Z68" s="11" t="s">
        <v>5017</v>
      </c>
      <c r="AA68" s="9" t="s">
        <v>5017</v>
      </c>
      <c r="AB68" s="9" t="s">
        <v>5017</v>
      </c>
      <c r="AC68" s="9" t="s">
        <v>5017</v>
      </c>
      <c r="AD68" s="9" t="s">
        <v>5017</v>
      </c>
      <c r="AE68" s="9" t="s">
        <v>5017</v>
      </c>
      <c r="AF68" s="9" t="s">
        <v>5017</v>
      </c>
      <c r="AG68" s="9" t="s">
        <v>5017</v>
      </c>
      <c r="AH68" s="9" t="s">
        <v>5017</v>
      </c>
      <c r="AI68" s="9" t="s">
        <v>5017</v>
      </c>
      <c r="AJ68" s="9" t="s">
        <v>5017</v>
      </c>
      <c r="AK68" s="9" t="s">
        <v>5017</v>
      </c>
      <c r="AL68" s="9" t="s">
        <v>5017</v>
      </c>
      <c r="AM68" s="9" t="s">
        <v>5017</v>
      </c>
      <c r="AN68" s="9" t="s">
        <v>5017</v>
      </c>
      <c r="AO68" s="9" t="s">
        <v>5017</v>
      </c>
      <c r="AP68" s="9" t="s">
        <v>5017</v>
      </c>
    </row>
    <row r="69" spans="1:42" x14ac:dyDescent="0.2">
      <c r="A69" s="8" t="s">
        <v>153</v>
      </c>
      <c r="B69" s="33">
        <f>IFERROR(VLOOKUP(A69,lajit!B:D,3,0),"")</f>
        <v>111</v>
      </c>
      <c r="C69" s="21">
        <f>COUNTIF(D69:AP69,"x")</f>
        <v>39</v>
      </c>
      <c r="D69" s="9" t="s">
        <v>5017</v>
      </c>
      <c r="E69" s="9" t="s">
        <v>5017</v>
      </c>
      <c r="F69" s="9" t="s">
        <v>5017</v>
      </c>
      <c r="G69" s="9" t="s">
        <v>5017</v>
      </c>
      <c r="H69" s="9" t="s">
        <v>5017</v>
      </c>
      <c r="I69" s="9" t="s">
        <v>5017</v>
      </c>
      <c r="J69" s="9" t="s">
        <v>5017</v>
      </c>
      <c r="K69" s="9" t="s">
        <v>5017</v>
      </c>
      <c r="L69" s="9" t="s">
        <v>5017</v>
      </c>
      <c r="M69" s="9" t="s">
        <v>5017</v>
      </c>
      <c r="N69" s="9" t="s">
        <v>5017</v>
      </c>
      <c r="O69" s="9" t="s">
        <v>5017</v>
      </c>
      <c r="P69" s="9" t="s">
        <v>5017</v>
      </c>
      <c r="Q69" s="9" t="s">
        <v>5017</v>
      </c>
      <c r="R69" s="9" t="s">
        <v>5017</v>
      </c>
      <c r="S69" s="9" t="s">
        <v>5017</v>
      </c>
      <c r="T69" s="9" t="s">
        <v>5017</v>
      </c>
      <c r="U69" s="9" t="s">
        <v>5017</v>
      </c>
      <c r="V69" s="9" t="s">
        <v>5017</v>
      </c>
      <c r="W69" s="11" t="s">
        <v>5017</v>
      </c>
      <c r="X69" s="11" t="s">
        <v>5017</v>
      </c>
      <c r="Y69" s="11" t="s">
        <v>5017</v>
      </c>
      <c r="Z69" s="11" t="s">
        <v>5017</v>
      </c>
      <c r="AA69" s="9" t="s">
        <v>5017</v>
      </c>
      <c r="AB69" s="9" t="s">
        <v>5017</v>
      </c>
      <c r="AC69" s="9" t="s">
        <v>5017</v>
      </c>
      <c r="AD69" s="9" t="s">
        <v>5017</v>
      </c>
      <c r="AE69" s="9" t="s">
        <v>5017</v>
      </c>
      <c r="AF69" s="9" t="s">
        <v>5017</v>
      </c>
      <c r="AG69" s="9" t="s">
        <v>5017</v>
      </c>
      <c r="AH69" s="9" t="s">
        <v>5017</v>
      </c>
      <c r="AI69" s="9" t="s">
        <v>5017</v>
      </c>
      <c r="AJ69" s="9" t="s">
        <v>5017</v>
      </c>
      <c r="AK69" s="9" t="s">
        <v>5017</v>
      </c>
      <c r="AL69" s="9" t="s">
        <v>5017</v>
      </c>
      <c r="AM69" s="9" t="s">
        <v>5017</v>
      </c>
      <c r="AN69" s="9" t="s">
        <v>5017</v>
      </c>
      <c r="AO69" s="9" t="s">
        <v>5017</v>
      </c>
      <c r="AP69" s="9" t="s">
        <v>5017</v>
      </c>
    </row>
    <row r="70" spans="1:42" x14ac:dyDescent="0.2">
      <c r="A70" s="8" t="s">
        <v>180</v>
      </c>
      <c r="B70" s="33">
        <f>IFERROR(VLOOKUP(A70,lajit!B:D,3,0),"")</f>
        <v>113</v>
      </c>
      <c r="C70" s="21">
        <f>COUNTIF(D70:AP70,"x")</f>
        <v>28</v>
      </c>
      <c r="D70" s="9"/>
      <c r="E70" s="9" t="s">
        <v>5017</v>
      </c>
      <c r="F70" s="9" t="s">
        <v>5017</v>
      </c>
      <c r="G70" s="9" t="s">
        <v>5017</v>
      </c>
      <c r="H70" s="9" t="s">
        <v>5017</v>
      </c>
      <c r="I70" s="9" t="s">
        <v>5017</v>
      </c>
      <c r="J70" s="9" t="s">
        <v>5017</v>
      </c>
      <c r="K70" s="9" t="s">
        <v>5017</v>
      </c>
      <c r="L70" s="9" t="s">
        <v>5017</v>
      </c>
      <c r="M70" s="9"/>
      <c r="N70" s="9" t="s">
        <v>5017</v>
      </c>
      <c r="O70" s="9" t="s">
        <v>5017</v>
      </c>
      <c r="P70" s="9" t="s">
        <v>5017</v>
      </c>
      <c r="Q70" s="9"/>
      <c r="R70" s="9" t="s">
        <v>5017</v>
      </c>
      <c r="S70" s="9" t="s">
        <v>5017</v>
      </c>
      <c r="T70" s="9"/>
      <c r="U70" s="9" t="s">
        <v>5017</v>
      </c>
      <c r="V70" s="9"/>
      <c r="W70" s="11"/>
      <c r="X70" s="11" t="s">
        <v>5017</v>
      </c>
      <c r="Y70" s="11" t="s">
        <v>5017</v>
      </c>
      <c r="Z70" s="11" t="s">
        <v>5017</v>
      </c>
      <c r="AA70" s="9" t="s">
        <v>5017</v>
      </c>
      <c r="AB70" s="9" t="s">
        <v>5017</v>
      </c>
      <c r="AC70" s="9" t="s">
        <v>5017</v>
      </c>
      <c r="AD70" s="9" t="s">
        <v>5017</v>
      </c>
      <c r="AE70" s="9" t="s">
        <v>5017</v>
      </c>
      <c r="AF70" s="9" t="str">
        <f>IFERROR(VLOOKUP(A70,apu!M:N,2,0),"")</f>
        <v/>
      </c>
      <c r="AG70" s="9" t="s">
        <v>5017</v>
      </c>
      <c r="AH70" s="9" t="s">
        <v>5017</v>
      </c>
      <c r="AI70" s="9" t="str">
        <f>IFERROR(VLOOKUP(A70,apu!Y:Z,2,0),"")</f>
        <v/>
      </c>
      <c r="AJ70" s="9" t="s">
        <v>5017</v>
      </c>
      <c r="AK70" s="9" t="str">
        <f>IFERROR(VLOOKUP(A70,apu!AG:AH,2,0),"")</f>
        <v/>
      </c>
      <c r="AL70" s="9" t="str">
        <f>IFERROR(VLOOKUP(A70,apu!AK:AL,2,0),"")</f>
        <v/>
      </c>
      <c r="AM70" s="9" t="s">
        <v>5017</v>
      </c>
      <c r="AN70" s="9" t="s">
        <v>5017</v>
      </c>
      <c r="AO70" s="9" t="str">
        <f>IFERROR(VLOOKUP(A70,apu!AW:AX,2,0),"")</f>
        <v/>
      </c>
      <c r="AP70" s="9" t="s">
        <v>5017</v>
      </c>
    </row>
    <row r="71" spans="1:42" x14ac:dyDescent="0.2">
      <c r="A71" s="8" t="s">
        <v>235</v>
      </c>
      <c r="B71" s="33">
        <f>IFERROR(VLOOKUP(A71,lajit!B:D,3,0),"")</f>
        <v>114</v>
      </c>
      <c r="C71" s="21">
        <f>COUNTIF(D71:AP71,"x")</f>
        <v>8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 t="s">
        <v>5017</v>
      </c>
      <c r="O71" s="9"/>
      <c r="P71" s="9"/>
      <c r="Q71" s="9"/>
      <c r="R71" s="9"/>
      <c r="S71" s="9"/>
      <c r="T71" s="9"/>
      <c r="U71" s="9"/>
      <c r="V71" s="9"/>
      <c r="W71" s="11"/>
      <c r="X71" s="11" t="s">
        <v>5017</v>
      </c>
      <c r="Y71" s="11" t="s">
        <v>5017</v>
      </c>
      <c r="Z71" s="11" t="s">
        <v>5017</v>
      </c>
      <c r="AA71" s="9" t="s">
        <v>5017</v>
      </c>
      <c r="AB71" s="9"/>
      <c r="AC71" s="9" t="s">
        <v>5017</v>
      </c>
      <c r="AD71" s="9" t="str">
        <f>IFERROR(VLOOKUP(A71,apu!E:F,2,0),"")</f>
        <v/>
      </c>
      <c r="AE71" s="9" t="str">
        <f>IFERROR(VLOOKUP(A71,apu!I:J,2,0),"")</f>
        <v/>
      </c>
      <c r="AF71" s="9" t="s">
        <v>5017</v>
      </c>
      <c r="AG71" s="9" t="str">
        <f>IFERROR(VLOOKUP(A71,apu!Q:R,2,0),"")</f>
        <v/>
      </c>
      <c r="AH71" s="9" t="s">
        <v>5017</v>
      </c>
      <c r="AI71" s="9" t="str">
        <f>IFERROR(VLOOKUP(A71,apu!Y:Z,2,0),"")</f>
        <v/>
      </c>
      <c r="AJ71" s="9" t="str">
        <f>IFERROR(VLOOKUP(A71,apu!AC:AD,2,0),"")</f>
        <v/>
      </c>
      <c r="AK71" s="9" t="str">
        <f>IFERROR(VLOOKUP(A71,apu!AG:AH,2,0),"")</f>
        <v/>
      </c>
      <c r="AL71" s="9" t="str">
        <f>IFERROR(VLOOKUP(A71,apu!AK:AL,2,0),"")</f>
        <v/>
      </c>
      <c r="AM71" s="9" t="str">
        <f>IFERROR(VLOOKUP(A71,apu!AO:AP,2,0),"")</f>
        <v/>
      </c>
      <c r="AN71" s="9" t="str">
        <f>IFERROR(VLOOKUP(A71,apu!AS:AT,2,0),"")</f>
        <v/>
      </c>
      <c r="AO71" s="9" t="str">
        <f>IFERROR(VLOOKUP(A71,apu!AW:AX,2,0),"")</f>
        <v/>
      </c>
      <c r="AP71" s="9" t="str">
        <f>IFERROR(VLOOKUP(A71,apu!BA:BB,2,0),"")</f>
        <v/>
      </c>
    </row>
    <row r="72" spans="1:42" x14ac:dyDescent="0.2">
      <c r="A72" s="8" t="s">
        <v>1660</v>
      </c>
      <c r="B72" s="33">
        <f>IFERROR(VLOOKUP(A72,lajit!B:D,3,0),"")</f>
        <v>117</v>
      </c>
      <c r="C72" s="21">
        <f>COUNTIF(D72:AP72,"x")</f>
        <v>35</v>
      </c>
      <c r="D72" s="9"/>
      <c r="E72" s="9"/>
      <c r="F72" s="9" t="s">
        <v>5017</v>
      </c>
      <c r="G72" s="9" t="s">
        <v>5017</v>
      </c>
      <c r="H72" s="9" t="s">
        <v>5017</v>
      </c>
      <c r="I72" s="9" t="s">
        <v>5017</v>
      </c>
      <c r="J72" s="9" t="s">
        <v>5017</v>
      </c>
      <c r="K72" s="9" t="s">
        <v>5017</v>
      </c>
      <c r="L72" s="9" t="s">
        <v>5017</v>
      </c>
      <c r="M72" s="9" t="s">
        <v>5017</v>
      </c>
      <c r="N72" s="9" t="s">
        <v>5017</v>
      </c>
      <c r="O72" s="9" t="s">
        <v>5017</v>
      </c>
      <c r="P72" s="9" t="s">
        <v>5017</v>
      </c>
      <c r="Q72" s="9" t="s">
        <v>5017</v>
      </c>
      <c r="R72" s="9" t="s">
        <v>5017</v>
      </c>
      <c r="S72" s="9" t="s">
        <v>5017</v>
      </c>
      <c r="T72" s="9" t="s">
        <v>5017</v>
      </c>
      <c r="U72" s="9" t="s">
        <v>5017</v>
      </c>
      <c r="V72" s="9" t="s">
        <v>5017</v>
      </c>
      <c r="W72" s="11" t="s">
        <v>5017</v>
      </c>
      <c r="X72" s="11" t="s">
        <v>5017</v>
      </c>
      <c r="Y72" s="11" t="s">
        <v>5017</v>
      </c>
      <c r="Z72" s="11" t="s">
        <v>5017</v>
      </c>
      <c r="AA72" s="9" t="s">
        <v>5017</v>
      </c>
      <c r="AB72" s="9" t="s">
        <v>5017</v>
      </c>
      <c r="AC72" s="9" t="s">
        <v>5017</v>
      </c>
      <c r="AD72" s="9" t="s">
        <v>5017</v>
      </c>
      <c r="AE72" s="9" t="str">
        <f>IFERROR(VLOOKUP(A72,apu!I:J,2,0),"")</f>
        <v/>
      </c>
      <c r="AF72" s="9" t="s">
        <v>5017</v>
      </c>
      <c r="AG72" s="9" t="s">
        <v>5017</v>
      </c>
      <c r="AH72" s="9" t="s">
        <v>5017</v>
      </c>
      <c r="AI72" s="9" t="s">
        <v>5017</v>
      </c>
      <c r="AJ72" s="9" t="s">
        <v>5017</v>
      </c>
      <c r="AK72" s="9" t="s">
        <v>5017</v>
      </c>
      <c r="AL72" s="9" t="s">
        <v>5017</v>
      </c>
      <c r="AM72" s="9" t="s">
        <v>5017</v>
      </c>
      <c r="AN72" s="9" t="s">
        <v>5017</v>
      </c>
      <c r="AO72" s="9" t="str">
        <f>IFERROR(VLOOKUP(A72,apu!AW:AX,2,0),"")</f>
        <v/>
      </c>
      <c r="AP72" s="9" t="s">
        <v>5017</v>
      </c>
    </row>
    <row r="73" spans="1:42" x14ac:dyDescent="0.2">
      <c r="A73" s="8" t="s">
        <v>306</v>
      </c>
      <c r="B73" s="33">
        <f>IFERROR(VLOOKUP(A73,lajit!B:D,3,0),"")</f>
        <v>118</v>
      </c>
      <c r="C73" s="21">
        <f>COUNTIF(D73:AP73,"x")</f>
        <v>1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11"/>
      <c r="X73" s="11" t="s">
        <v>5017</v>
      </c>
      <c r="Y73" s="11"/>
      <c r="Z73" s="11"/>
      <c r="AA73" s="9"/>
      <c r="AB73" s="9"/>
      <c r="AC73" s="9" t="str">
        <f>IFERROR(VLOOKUP(A73,apu!A:B,2,0),"")</f>
        <v/>
      </c>
      <c r="AD73" s="9" t="str">
        <f>IFERROR(VLOOKUP(A73,apu!E:F,2,0),"")</f>
        <v/>
      </c>
      <c r="AE73" s="9" t="str">
        <f>IFERROR(VLOOKUP(A73,apu!I:J,2,0),"")</f>
        <v/>
      </c>
      <c r="AF73" s="9" t="str">
        <f>IFERROR(VLOOKUP(A73,apu!M:N,2,0),"")</f>
        <v/>
      </c>
      <c r="AG73" s="9" t="str">
        <f>IFERROR(VLOOKUP(A73,apu!Q:R,2,0),"")</f>
        <v/>
      </c>
      <c r="AH73" s="9" t="str">
        <f>IFERROR(VLOOKUP(A73,apu!U:V,2,0),"")</f>
        <v/>
      </c>
      <c r="AI73" s="9" t="str">
        <f>IFERROR(VLOOKUP(A73,apu!Y:Z,2,0),"")</f>
        <v/>
      </c>
      <c r="AJ73" s="9" t="str">
        <f>IFERROR(VLOOKUP(A73,apu!AC:AD,2,0),"")</f>
        <v/>
      </c>
      <c r="AK73" s="9" t="str">
        <f>IFERROR(VLOOKUP(A73,apu!AG:AH,2,0),"")</f>
        <v/>
      </c>
      <c r="AL73" s="9" t="str">
        <f>IFERROR(VLOOKUP(A73,apu!AK:AL,2,0),"")</f>
        <v/>
      </c>
      <c r="AM73" s="9" t="str">
        <f>IFERROR(VLOOKUP(A73,apu!AO:AP,2,0),"")</f>
        <v/>
      </c>
      <c r="AN73" s="9" t="str">
        <f>IFERROR(VLOOKUP(A73,apu!AS:AT,2,0),"")</f>
        <v/>
      </c>
      <c r="AO73" s="9" t="str">
        <f>IFERROR(VLOOKUP(A73,apu!AW:AX,2,0),"")</f>
        <v/>
      </c>
      <c r="AP73" s="9" t="str">
        <f>IFERROR(VLOOKUP(A73,apu!BA:BB,2,0),"")</f>
        <v/>
      </c>
    </row>
    <row r="74" spans="1:42" x14ac:dyDescent="0.2">
      <c r="A74" s="8" t="s">
        <v>1697</v>
      </c>
      <c r="B74" s="33">
        <f>IFERROR(VLOOKUP(A74,lajit!B:D,3,0),"")</f>
        <v>120</v>
      </c>
      <c r="C74" s="21">
        <f>COUNTIF(D74:AP74,"x")</f>
        <v>38</v>
      </c>
      <c r="D74" s="9" t="s">
        <v>5017</v>
      </c>
      <c r="E74" s="9" t="s">
        <v>5017</v>
      </c>
      <c r="F74" s="9" t="s">
        <v>5017</v>
      </c>
      <c r="G74" s="9" t="s">
        <v>5017</v>
      </c>
      <c r="H74" s="9" t="s">
        <v>5017</v>
      </c>
      <c r="I74" s="9" t="s">
        <v>5017</v>
      </c>
      <c r="J74" s="9" t="s">
        <v>5017</v>
      </c>
      <c r="K74" s="9" t="s">
        <v>5017</v>
      </c>
      <c r="L74" s="9" t="s">
        <v>5017</v>
      </c>
      <c r="M74" s="9" t="s">
        <v>5017</v>
      </c>
      <c r="N74" s="9" t="s">
        <v>5017</v>
      </c>
      <c r="O74" s="9" t="s">
        <v>5017</v>
      </c>
      <c r="P74" s="9" t="s">
        <v>5017</v>
      </c>
      <c r="Q74" s="9" t="s">
        <v>5017</v>
      </c>
      <c r="R74" s="9" t="s">
        <v>5017</v>
      </c>
      <c r="S74" s="9" t="s">
        <v>5017</v>
      </c>
      <c r="T74" s="9" t="s">
        <v>5017</v>
      </c>
      <c r="U74" s="9" t="s">
        <v>5017</v>
      </c>
      <c r="V74" s="9" t="s">
        <v>5017</v>
      </c>
      <c r="W74" s="11" t="s">
        <v>5017</v>
      </c>
      <c r="X74" s="11" t="s">
        <v>5017</v>
      </c>
      <c r="Y74" s="11" t="s">
        <v>5017</v>
      </c>
      <c r="Z74" s="11" t="s">
        <v>5017</v>
      </c>
      <c r="AA74" s="9" t="s">
        <v>5017</v>
      </c>
      <c r="AB74" s="9" t="s">
        <v>5017</v>
      </c>
      <c r="AC74" s="9" t="s">
        <v>5017</v>
      </c>
      <c r="AD74" s="9" t="s">
        <v>5017</v>
      </c>
      <c r="AE74" s="9" t="s">
        <v>5017</v>
      </c>
      <c r="AF74" s="9" t="str">
        <f>IFERROR(VLOOKUP(A74,apu!M:N,2,0),"")</f>
        <v/>
      </c>
      <c r="AG74" s="9" t="s">
        <v>5017</v>
      </c>
      <c r="AH74" s="9" t="s">
        <v>5017</v>
      </c>
      <c r="AI74" s="9" t="s">
        <v>5017</v>
      </c>
      <c r="AJ74" s="9" t="s">
        <v>5017</v>
      </c>
      <c r="AK74" s="9" t="s">
        <v>5017</v>
      </c>
      <c r="AL74" s="9" t="s">
        <v>5017</v>
      </c>
      <c r="AM74" s="9" t="s">
        <v>5017</v>
      </c>
      <c r="AN74" s="9" t="s">
        <v>5017</v>
      </c>
      <c r="AO74" s="9" t="s">
        <v>5017</v>
      </c>
      <c r="AP74" s="9" t="s">
        <v>5017</v>
      </c>
    </row>
    <row r="75" spans="1:42" x14ac:dyDescent="0.2">
      <c r="A75" s="8" t="s">
        <v>101</v>
      </c>
      <c r="B75" s="33">
        <f>IFERROR(VLOOKUP(A75,lajit!B:D,3,0),"")</f>
        <v>122</v>
      </c>
      <c r="C75" s="21">
        <f>COUNTIF(D75:AP75,"x")</f>
        <v>39</v>
      </c>
      <c r="D75" s="9" t="s">
        <v>5017</v>
      </c>
      <c r="E75" s="9" t="s">
        <v>5017</v>
      </c>
      <c r="F75" s="9" t="s">
        <v>5017</v>
      </c>
      <c r="G75" s="9" t="s">
        <v>5017</v>
      </c>
      <c r="H75" s="9" t="s">
        <v>5017</v>
      </c>
      <c r="I75" s="9" t="s">
        <v>5017</v>
      </c>
      <c r="J75" s="9" t="s">
        <v>5017</v>
      </c>
      <c r="K75" s="9" t="s">
        <v>5017</v>
      </c>
      <c r="L75" s="9" t="s">
        <v>5017</v>
      </c>
      <c r="M75" s="9" t="s">
        <v>5017</v>
      </c>
      <c r="N75" s="9" t="s">
        <v>5017</v>
      </c>
      <c r="O75" s="9" t="s">
        <v>5017</v>
      </c>
      <c r="P75" s="9" t="s">
        <v>5017</v>
      </c>
      <c r="Q75" s="9" t="s">
        <v>5017</v>
      </c>
      <c r="R75" s="9" t="s">
        <v>5017</v>
      </c>
      <c r="S75" s="9" t="s">
        <v>5017</v>
      </c>
      <c r="T75" s="9" t="s">
        <v>5017</v>
      </c>
      <c r="U75" s="9" t="s">
        <v>5017</v>
      </c>
      <c r="V75" s="9" t="s">
        <v>5017</v>
      </c>
      <c r="W75" s="11" t="s">
        <v>5017</v>
      </c>
      <c r="X75" s="11" t="s">
        <v>5017</v>
      </c>
      <c r="Y75" s="11" t="s">
        <v>5017</v>
      </c>
      <c r="Z75" s="11" t="s">
        <v>5017</v>
      </c>
      <c r="AA75" s="9" t="s">
        <v>5017</v>
      </c>
      <c r="AB75" s="9" t="s">
        <v>5017</v>
      </c>
      <c r="AC75" s="9" t="s">
        <v>5017</v>
      </c>
      <c r="AD75" s="9" t="s">
        <v>5017</v>
      </c>
      <c r="AE75" s="9" t="s">
        <v>5017</v>
      </c>
      <c r="AF75" s="9" t="s">
        <v>5017</v>
      </c>
      <c r="AG75" s="9" t="s">
        <v>5017</v>
      </c>
      <c r="AH75" s="9" t="s">
        <v>5017</v>
      </c>
      <c r="AI75" s="9" t="s">
        <v>5017</v>
      </c>
      <c r="AJ75" s="9" t="s">
        <v>5017</v>
      </c>
      <c r="AK75" s="9" t="s">
        <v>5017</v>
      </c>
      <c r="AL75" s="9" t="s">
        <v>5017</v>
      </c>
      <c r="AM75" s="9" t="s">
        <v>5017</v>
      </c>
      <c r="AN75" s="9" t="s">
        <v>5017</v>
      </c>
      <c r="AO75" s="9" t="s">
        <v>5017</v>
      </c>
      <c r="AP75" s="9" t="s">
        <v>5017</v>
      </c>
    </row>
    <row r="76" spans="1:42" x14ac:dyDescent="0.2">
      <c r="A76" s="8" t="s">
        <v>253</v>
      </c>
      <c r="B76" s="33">
        <f>IFERROR(VLOOKUP(A76,lajit!B:D,3,0),"")</f>
        <v>123</v>
      </c>
      <c r="C76" s="21">
        <f>COUNTIF(D76:AP76,"x")</f>
        <v>5</v>
      </c>
      <c r="D76" s="9"/>
      <c r="E76" s="9"/>
      <c r="F76" s="9" t="s">
        <v>5017</v>
      </c>
      <c r="G76" s="9" t="s">
        <v>5017</v>
      </c>
      <c r="H76" s="9" t="s">
        <v>5017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 t="s">
        <v>5017</v>
      </c>
      <c r="V76" s="9"/>
      <c r="W76" s="11"/>
      <c r="X76" s="11"/>
      <c r="Y76" s="11"/>
      <c r="Z76" s="11"/>
      <c r="AA76" s="9"/>
      <c r="AB76" s="9"/>
      <c r="AC76" s="9" t="str">
        <f>IFERROR(VLOOKUP(A76,apu!A:B,2,0),"")</f>
        <v/>
      </c>
      <c r="AD76" s="9" t="str">
        <f>IFERROR(VLOOKUP(A76,apu!E:F,2,0),"")</f>
        <v/>
      </c>
      <c r="AE76" s="9" t="str">
        <f>IFERROR(VLOOKUP(A76,apu!I:J,2,0),"")</f>
        <v/>
      </c>
      <c r="AF76" s="9" t="str">
        <f>IFERROR(VLOOKUP(A76,apu!M:N,2,0),"")</f>
        <v/>
      </c>
      <c r="AG76" s="9" t="str">
        <f>IFERROR(VLOOKUP(A76,apu!Q:R,2,0),"")</f>
        <v/>
      </c>
      <c r="AH76" s="9" t="str">
        <f>IFERROR(VLOOKUP(A76,apu!U:V,2,0),"")</f>
        <v/>
      </c>
      <c r="AI76" s="9" t="str">
        <f>IFERROR(VLOOKUP(A76,apu!Y:Z,2,0),"")</f>
        <v/>
      </c>
      <c r="AJ76" s="9" t="s">
        <v>5017</v>
      </c>
      <c r="AK76" s="9" t="str">
        <f>IFERROR(VLOOKUP(A76,apu!AG:AH,2,0),"")</f>
        <v/>
      </c>
      <c r="AL76" s="9" t="str">
        <f>IFERROR(VLOOKUP(A76,apu!AK:AL,2,0),"")</f>
        <v/>
      </c>
      <c r="AM76" s="9" t="str">
        <f>IFERROR(VLOOKUP(A76,apu!AO:AP,2,0),"")</f>
        <v/>
      </c>
      <c r="AN76" s="9" t="str">
        <f>IFERROR(VLOOKUP(A76,apu!AS:AT,2,0),"")</f>
        <v/>
      </c>
      <c r="AO76" s="9" t="str">
        <f>IFERROR(VLOOKUP(A76,apu!AW:AX,2,0),"")</f>
        <v/>
      </c>
      <c r="AP76" s="9" t="str">
        <f>IFERROR(VLOOKUP(A76,apu!BA:BB,2,0),"")</f>
        <v/>
      </c>
    </row>
    <row r="77" spans="1:42" x14ac:dyDescent="0.2">
      <c r="A77" s="8" t="s">
        <v>169</v>
      </c>
      <c r="B77" s="33">
        <f>IFERROR(VLOOKUP(A77,lajit!B:D,3,0),"")</f>
        <v>124</v>
      </c>
      <c r="C77" s="21">
        <f>COUNTIF(D77:AP77,"x")</f>
        <v>37</v>
      </c>
      <c r="D77" s="9" t="s">
        <v>5017</v>
      </c>
      <c r="E77" s="9" t="s">
        <v>5017</v>
      </c>
      <c r="F77" s="9" t="s">
        <v>5017</v>
      </c>
      <c r="G77" s="9" t="s">
        <v>5017</v>
      </c>
      <c r="H77" s="9" t="s">
        <v>5017</v>
      </c>
      <c r="I77" s="9" t="s">
        <v>5017</v>
      </c>
      <c r="J77" s="9" t="s">
        <v>5017</v>
      </c>
      <c r="K77" s="9" t="s">
        <v>5017</v>
      </c>
      <c r="L77" s="9" t="s">
        <v>5017</v>
      </c>
      <c r="M77" s="9" t="s">
        <v>5017</v>
      </c>
      <c r="N77" s="9" t="s">
        <v>5017</v>
      </c>
      <c r="O77" s="9" t="s">
        <v>5017</v>
      </c>
      <c r="P77" s="9" t="s">
        <v>5017</v>
      </c>
      <c r="Q77" s="9"/>
      <c r="R77" s="9" t="s">
        <v>5017</v>
      </c>
      <c r="S77" s="9" t="s">
        <v>5017</v>
      </c>
      <c r="T77" s="9" t="s">
        <v>5017</v>
      </c>
      <c r="U77" s="9" t="s">
        <v>5017</v>
      </c>
      <c r="V77" s="9" t="s">
        <v>5017</v>
      </c>
      <c r="W77" s="11" t="s">
        <v>5017</v>
      </c>
      <c r="X77" s="11" t="s">
        <v>5017</v>
      </c>
      <c r="Y77" s="11" t="s">
        <v>5017</v>
      </c>
      <c r="Z77" s="11" t="s">
        <v>5017</v>
      </c>
      <c r="AA77" s="9" t="s">
        <v>5017</v>
      </c>
      <c r="AB77" s="9" t="s">
        <v>5017</v>
      </c>
      <c r="AC77" s="9" t="s">
        <v>5017</v>
      </c>
      <c r="AD77" s="9" t="s">
        <v>5017</v>
      </c>
      <c r="AE77" s="9" t="s">
        <v>5017</v>
      </c>
      <c r="AF77" s="9" t="s">
        <v>5017</v>
      </c>
      <c r="AG77" s="9" t="s">
        <v>5017</v>
      </c>
      <c r="AH77" s="9" t="str">
        <f>IFERROR(VLOOKUP(A77,apu!U:V,2,0),"")</f>
        <v/>
      </c>
      <c r="AI77" s="9" t="s">
        <v>5017</v>
      </c>
      <c r="AJ77" s="9" t="s">
        <v>5017</v>
      </c>
      <c r="AK77" s="9" t="s">
        <v>5017</v>
      </c>
      <c r="AL77" s="9" t="s">
        <v>5017</v>
      </c>
      <c r="AM77" s="9" t="s">
        <v>5017</v>
      </c>
      <c r="AN77" s="9" t="s">
        <v>5017</v>
      </c>
      <c r="AO77" s="9" t="s">
        <v>5017</v>
      </c>
      <c r="AP77" s="9" t="s">
        <v>5017</v>
      </c>
    </row>
    <row r="78" spans="1:42" x14ac:dyDescent="0.2">
      <c r="A78" s="8" t="s">
        <v>159</v>
      </c>
      <c r="B78" s="33">
        <f>IFERROR(VLOOKUP(A78,lajit!B:D,3,0),"")</f>
        <v>125</v>
      </c>
      <c r="C78" s="21">
        <f>COUNTIF(D78:AP78,"x")</f>
        <v>39</v>
      </c>
      <c r="D78" s="9" t="s">
        <v>5017</v>
      </c>
      <c r="E78" s="9" t="s">
        <v>5017</v>
      </c>
      <c r="F78" s="9" t="s">
        <v>5017</v>
      </c>
      <c r="G78" s="9" t="s">
        <v>5017</v>
      </c>
      <c r="H78" s="9" t="s">
        <v>5017</v>
      </c>
      <c r="I78" s="9" t="s">
        <v>5017</v>
      </c>
      <c r="J78" s="9" t="s">
        <v>5017</v>
      </c>
      <c r="K78" s="9" t="s">
        <v>5017</v>
      </c>
      <c r="L78" s="9" t="s">
        <v>5017</v>
      </c>
      <c r="M78" s="9" t="s">
        <v>5017</v>
      </c>
      <c r="N78" s="9" t="s">
        <v>5017</v>
      </c>
      <c r="O78" s="9" t="s">
        <v>5017</v>
      </c>
      <c r="P78" s="9" t="s">
        <v>5017</v>
      </c>
      <c r="Q78" s="9" t="s">
        <v>5017</v>
      </c>
      <c r="R78" s="9" t="s">
        <v>5017</v>
      </c>
      <c r="S78" s="9" t="s">
        <v>5017</v>
      </c>
      <c r="T78" s="9" t="s">
        <v>5017</v>
      </c>
      <c r="U78" s="9" t="s">
        <v>5017</v>
      </c>
      <c r="V78" s="9" t="s">
        <v>5017</v>
      </c>
      <c r="W78" s="11" t="s">
        <v>5017</v>
      </c>
      <c r="X78" s="11" t="s">
        <v>5017</v>
      </c>
      <c r="Y78" s="11" t="s">
        <v>5017</v>
      </c>
      <c r="Z78" s="11" t="s">
        <v>5017</v>
      </c>
      <c r="AA78" s="9" t="s">
        <v>5017</v>
      </c>
      <c r="AB78" s="9" t="s">
        <v>5017</v>
      </c>
      <c r="AC78" s="9" t="s">
        <v>5017</v>
      </c>
      <c r="AD78" s="9" t="s">
        <v>5017</v>
      </c>
      <c r="AE78" s="9" t="s">
        <v>5017</v>
      </c>
      <c r="AF78" s="9" t="s">
        <v>5017</v>
      </c>
      <c r="AG78" s="9" t="s">
        <v>5017</v>
      </c>
      <c r="AH78" s="9" t="s">
        <v>5017</v>
      </c>
      <c r="AI78" s="9" t="s">
        <v>5017</v>
      </c>
      <c r="AJ78" s="9" t="s">
        <v>5017</v>
      </c>
      <c r="AK78" s="9" t="s">
        <v>5017</v>
      </c>
      <c r="AL78" s="9" t="s">
        <v>5017</v>
      </c>
      <c r="AM78" s="9" t="s">
        <v>5017</v>
      </c>
      <c r="AN78" s="9" t="s">
        <v>5017</v>
      </c>
      <c r="AO78" s="9" t="s">
        <v>5017</v>
      </c>
      <c r="AP78" s="9" t="s">
        <v>5017</v>
      </c>
    </row>
    <row r="79" spans="1:42" x14ac:dyDescent="0.2">
      <c r="A79" s="10" t="s">
        <v>1741</v>
      </c>
      <c r="B79" s="33">
        <f>IFERROR(VLOOKUP(A79,lajit!B:D,3,0),"")</f>
        <v>127</v>
      </c>
      <c r="C79" s="21">
        <f>COUNTIF(D79:AP79,"x")</f>
        <v>1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11"/>
      <c r="X79" s="11"/>
      <c r="Y79" s="11"/>
      <c r="Z79" s="11"/>
      <c r="AA79" s="9"/>
      <c r="AB79" s="9"/>
      <c r="AC79" s="9" t="str">
        <f>IFERROR(VLOOKUP(A79,apu!A:B,2,0),"")</f>
        <v/>
      </c>
      <c r="AD79" s="9" t="str">
        <f>IFERROR(VLOOKUP(A79,apu!E:F,2,0),"")</f>
        <v/>
      </c>
      <c r="AE79" s="9" t="str">
        <f>IFERROR(VLOOKUP(A79,apu!I:J,2,0),"")</f>
        <v/>
      </c>
      <c r="AF79" s="9" t="str">
        <f>IFERROR(VLOOKUP(A79,apu!M:N,2,0),"")</f>
        <v/>
      </c>
      <c r="AG79" s="9" t="str">
        <f>IFERROR(VLOOKUP(A79,apu!Q:R,2,0),"")</f>
        <v/>
      </c>
      <c r="AH79" s="9" t="str">
        <f>IFERROR(VLOOKUP(A79,apu!U:V,2,0),"")</f>
        <v/>
      </c>
      <c r="AI79" s="9" t="str">
        <f>IFERROR(VLOOKUP(A79,apu!Y:Z,2,0),"")</f>
        <v/>
      </c>
      <c r="AJ79" s="9" t="str">
        <f>IFERROR(VLOOKUP(A79,apu!AC:AD,2,0),"")</f>
        <v/>
      </c>
      <c r="AK79" s="9" t="str">
        <f>IFERROR(VLOOKUP(A79,apu!AG:AH,2,0),"")</f>
        <v/>
      </c>
      <c r="AL79" s="9" t="str">
        <f>IFERROR(VLOOKUP(A79,apu!AK:AL,2,0),"")</f>
        <v/>
      </c>
      <c r="AM79" s="9" t="str">
        <f>IFERROR(VLOOKUP(A79,apu!AO:AP,2,0),"")</f>
        <v/>
      </c>
      <c r="AN79" s="9" t="str">
        <f>IFERROR(VLOOKUP(A79,apu!AS:AT,2,0),"")</f>
        <v/>
      </c>
      <c r="AO79" s="9" t="str">
        <f>IFERROR(VLOOKUP(A79,apu!AW:AX,2,0),"")</f>
        <v/>
      </c>
      <c r="AP79" s="9" t="s">
        <v>5017</v>
      </c>
    </row>
    <row r="80" spans="1:42" x14ac:dyDescent="0.2">
      <c r="A80" s="8" t="s">
        <v>191</v>
      </c>
      <c r="B80" s="33">
        <f>IFERROR(VLOOKUP(A80,lajit!B:D,3,0),"")</f>
        <v>129</v>
      </c>
      <c r="C80" s="21">
        <f>COUNTIF(D80:AP80,"x")</f>
        <v>30</v>
      </c>
      <c r="D80" s="9" t="s">
        <v>5017</v>
      </c>
      <c r="E80" s="9"/>
      <c r="F80" s="9"/>
      <c r="G80" s="9"/>
      <c r="H80" s="9" t="s">
        <v>5017</v>
      </c>
      <c r="I80" s="9"/>
      <c r="J80" s="9"/>
      <c r="K80" s="9" t="s">
        <v>5017</v>
      </c>
      <c r="L80" s="9" t="s">
        <v>5017</v>
      </c>
      <c r="M80" s="9" t="s">
        <v>5017</v>
      </c>
      <c r="N80" s="9" t="s">
        <v>5017</v>
      </c>
      <c r="O80" s="9" t="s">
        <v>5017</v>
      </c>
      <c r="P80" s="9" t="s">
        <v>5017</v>
      </c>
      <c r="Q80" s="9" t="s">
        <v>5017</v>
      </c>
      <c r="R80" s="9"/>
      <c r="S80" s="9" t="s">
        <v>5017</v>
      </c>
      <c r="T80" s="9" t="s">
        <v>5017</v>
      </c>
      <c r="U80" s="9" t="s">
        <v>5017</v>
      </c>
      <c r="V80" s="9" t="s">
        <v>5017</v>
      </c>
      <c r="W80" s="11" t="s">
        <v>5017</v>
      </c>
      <c r="X80" s="11" t="s">
        <v>5017</v>
      </c>
      <c r="Y80" s="11" t="s">
        <v>5017</v>
      </c>
      <c r="Z80" s="11" t="s">
        <v>5017</v>
      </c>
      <c r="AA80" s="9" t="s">
        <v>5017</v>
      </c>
      <c r="AB80" s="9" t="s">
        <v>5017</v>
      </c>
      <c r="AC80" s="9" t="s">
        <v>5017</v>
      </c>
      <c r="AD80" s="9" t="s">
        <v>5017</v>
      </c>
      <c r="AE80" s="9" t="s">
        <v>5017</v>
      </c>
      <c r="AF80" s="9" t="s">
        <v>5017</v>
      </c>
      <c r="AG80" s="9" t="str">
        <f>IFERROR(VLOOKUP(A80,apu!Q:R,2,0),"")</f>
        <v/>
      </c>
      <c r="AH80" s="9" t="s">
        <v>5017</v>
      </c>
      <c r="AI80" s="9" t="s">
        <v>5017</v>
      </c>
      <c r="AJ80" s="9" t="s">
        <v>5017</v>
      </c>
      <c r="AK80" s="9" t="s">
        <v>5017</v>
      </c>
      <c r="AL80" s="9" t="s">
        <v>5017</v>
      </c>
      <c r="AM80" s="9" t="s">
        <v>5017</v>
      </c>
      <c r="AN80" s="9" t="str">
        <f>IFERROR(VLOOKUP(A80,apu!AS:AT,2,0),"")</f>
        <v/>
      </c>
      <c r="AO80" s="9" t="str">
        <f>IFERROR(VLOOKUP(A80,apu!AW:AX,2,0),"")</f>
        <v/>
      </c>
      <c r="AP80" s="9" t="s">
        <v>5017</v>
      </c>
    </row>
    <row r="81" spans="1:42" x14ac:dyDescent="0.2">
      <c r="A81" s="8" t="s">
        <v>202</v>
      </c>
      <c r="B81" s="33">
        <f>IFERROR(VLOOKUP(A81,lajit!B:D,3,0),"")</f>
        <v>130</v>
      </c>
      <c r="C81" s="21">
        <f>COUNTIF(D81:AP81,"x")</f>
        <v>25</v>
      </c>
      <c r="D81" s="9"/>
      <c r="E81" s="9"/>
      <c r="F81" s="9" t="s">
        <v>5017</v>
      </c>
      <c r="G81" s="9"/>
      <c r="H81" s="9" t="s">
        <v>5017</v>
      </c>
      <c r="I81" s="9"/>
      <c r="J81" s="9"/>
      <c r="K81" s="9"/>
      <c r="L81" s="9" t="s">
        <v>5017</v>
      </c>
      <c r="M81" s="9" t="s">
        <v>5017</v>
      </c>
      <c r="N81" s="9"/>
      <c r="O81" s="9"/>
      <c r="P81" s="9"/>
      <c r="Q81" s="9" t="s">
        <v>5017</v>
      </c>
      <c r="R81" s="9"/>
      <c r="S81" s="9"/>
      <c r="T81" s="9"/>
      <c r="U81" s="9" t="s">
        <v>5017</v>
      </c>
      <c r="V81" s="9" t="s">
        <v>5017</v>
      </c>
      <c r="W81" s="11"/>
      <c r="X81" s="11" t="s">
        <v>5017</v>
      </c>
      <c r="Y81" s="11" t="s">
        <v>5017</v>
      </c>
      <c r="Z81" s="11" t="s">
        <v>5017</v>
      </c>
      <c r="AA81" s="9" t="s">
        <v>5017</v>
      </c>
      <c r="AB81" s="9"/>
      <c r="AC81" s="9" t="s">
        <v>5017</v>
      </c>
      <c r="AD81" s="9" t="s">
        <v>5017</v>
      </c>
      <c r="AE81" s="9" t="s">
        <v>5017</v>
      </c>
      <c r="AF81" s="9" t="s">
        <v>5017</v>
      </c>
      <c r="AG81" s="9" t="s">
        <v>5017</v>
      </c>
      <c r="AH81" s="9" t="s">
        <v>5017</v>
      </c>
      <c r="AI81" s="9" t="s">
        <v>5017</v>
      </c>
      <c r="AJ81" s="9" t="s">
        <v>5017</v>
      </c>
      <c r="AK81" s="9" t="s">
        <v>5017</v>
      </c>
      <c r="AL81" s="9" t="s">
        <v>5017</v>
      </c>
      <c r="AM81" s="9" t="s">
        <v>5017</v>
      </c>
      <c r="AN81" s="9" t="s">
        <v>5017</v>
      </c>
      <c r="AO81" s="9" t="s">
        <v>5017</v>
      </c>
      <c r="AP81" s="9" t="s">
        <v>5017</v>
      </c>
    </row>
    <row r="82" spans="1:42" x14ac:dyDescent="0.2">
      <c r="A82" s="8" t="s">
        <v>154</v>
      </c>
      <c r="B82" s="33">
        <f>IFERROR(VLOOKUP(A82,lajit!B:D,3,0),"")</f>
        <v>131</v>
      </c>
      <c r="C82" s="21">
        <f>COUNTIF(D82:AP82,"x")</f>
        <v>35</v>
      </c>
      <c r="D82" s="9" t="s">
        <v>5017</v>
      </c>
      <c r="E82" s="9"/>
      <c r="F82" s="9"/>
      <c r="G82" s="9" t="s">
        <v>5017</v>
      </c>
      <c r="H82" s="9" t="s">
        <v>5017</v>
      </c>
      <c r="I82" s="9" t="s">
        <v>5017</v>
      </c>
      <c r="J82" s="9" t="s">
        <v>5017</v>
      </c>
      <c r="K82" s="9" t="s">
        <v>5017</v>
      </c>
      <c r="L82" s="9" t="s">
        <v>5017</v>
      </c>
      <c r="M82" s="9" t="s">
        <v>5017</v>
      </c>
      <c r="N82" s="9"/>
      <c r="O82" s="9" t="s">
        <v>5017</v>
      </c>
      <c r="P82" s="9" t="s">
        <v>5017</v>
      </c>
      <c r="Q82" s="9" t="s">
        <v>5017</v>
      </c>
      <c r="R82" s="9" t="s">
        <v>5017</v>
      </c>
      <c r="S82" s="9" t="s">
        <v>5017</v>
      </c>
      <c r="T82" s="9" t="s">
        <v>5017</v>
      </c>
      <c r="U82" s="9" t="s">
        <v>5017</v>
      </c>
      <c r="V82" s="9" t="s">
        <v>5017</v>
      </c>
      <c r="W82" s="11"/>
      <c r="X82" s="11" t="s">
        <v>5017</v>
      </c>
      <c r="Y82" s="11" t="s">
        <v>5017</v>
      </c>
      <c r="Z82" s="11" t="s">
        <v>5017</v>
      </c>
      <c r="AA82" s="9" t="s">
        <v>5017</v>
      </c>
      <c r="AB82" s="9" t="s">
        <v>5017</v>
      </c>
      <c r="AC82" s="9" t="s">
        <v>5017</v>
      </c>
      <c r="AD82" s="9" t="s">
        <v>5017</v>
      </c>
      <c r="AE82" s="9" t="s">
        <v>5017</v>
      </c>
      <c r="AF82" s="9" t="s">
        <v>5017</v>
      </c>
      <c r="AG82" s="9" t="s">
        <v>5017</v>
      </c>
      <c r="AH82" s="9" t="s">
        <v>5017</v>
      </c>
      <c r="AI82" s="9" t="s">
        <v>5017</v>
      </c>
      <c r="AJ82" s="9" t="s">
        <v>5017</v>
      </c>
      <c r="AK82" s="9" t="s">
        <v>5017</v>
      </c>
      <c r="AL82" s="9" t="s">
        <v>5017</v>
      </c>
      <c r="AM82" s="9" t="s">
        <v>5017</v>
      </c>
      <c r="AN82" s="9" t="s">
        <v>5017</v>
      </c>
      <c r="AO82" s="9" t="s">
        <v>5017</v>
      </c>
      <c r="AP82" s="9" t="s">
        <v>5017</v>
      </c>
    </row>
    <row r="83" spans="1:42" x14ac:dyDescent="0.2">
      <c r="A83" s="8" t="s">
        <v>187</v>
      </c>
      <c r="B83" s="33">
        <f>IFERROR(VLOOKUP(A83,lajit!B:D,3,0),"")</f>
        <v>134</v>
      </c>
      <c r="C83" s="21">
        <f>COUNTIF(D83:AP83,"x")</f>
        <v>21</v>
      </c>
      <c r="D83" s="9"/>
      <c r="E83" s="9"/>
      <c r="F83" s="9"/>
      <c r="G83" s="9"/>
      <c r="H83" s="9"/>
      <c r="I83" s="9"/>
      <c r="J83" s="9"/>
      <c r="K83" s="9" t="s">
        <v>5017</v>
      </c>
      <c r="L83" s="9"/>
      <c r="M83" s="9"/>
      <c r="N83" s="9"/>
      <c r="O83" s="9"/>
      <c r="P83" s="9"/>
      <c r="Q83" s="9" t="s">
        <v>5017</v>
      </c>
      <c r="R83" s="9" t="s">
        <v>5017</v>
      </c>
      <c r="S83" s="9" t="s">
        <v>5017</v>
      </c>
      <c r="T83" s="9"/>
      <c r="U83" s="9" t="s">
        <v>5017</v>
      </c>
      <c r="V83" s="9"/>
      <c r="W83" s="11"/>
      <c r="X83" s="11" t="s">
        <v>5017</v>
      </c>
      <c r="Y83" s="11" t="s">
        <v>5017</v>
      </c>
      <c r="Z83" s="11"/>
      <c r="AA83" s="9" t="s">
        <v>5017</v>
      </c>
      <c r="AB83" s="9" t="s">
        <v>5017</v>
      </c>
      <c r="AC83" s="9" t="s">
        <v>5017</v>
      </c>
      <c r="AD83" s="9" t="s">
        <v>5017</v>
      </c>
      <c r="AE83" s="9" t="s">
        <v>5017</v>
      </c>
      <c r="AF83" s="9" t="s">
        <v>5017</v>
      </c>
      <c r="AG83" s="9" t="s">
        <v>5017</v>
      </c>
      <c r="AH83" s="9" t="s">
        <v>5017</v>
      </c>
      <c r="AI83" s="9" t="str">
        <f>IFERROR(VLOOKUP(A83,apu!Y:Z,2,0),"")</f>
        <v/>
      </c>
      <c r="AJ83" s="9" t="s">
        <v>5017</v>
      </c>
      <c r="AK83" s="9" t="s">
        <v>5017</v>
      </c>
      <c r="AL83" s="9" t="str">
        <f>IFERROR(VLOOKUP(A83,apu!AK:AL,2,0),"")</f>
        <v/>
      </c>
      <c r="AM83" s="9" t="s">
        <v>5017</v>
      </c>
      <c r="AN83" s="9" t="s">
        <v>5017</v>
      </c>
      <c r="AO83" s="9" t="s">
        <v>5017</v>
      </c>
      <c r="AP83" s="9" t="s">
        <v>5017</v>
      </c>
    </row>
    <row r="84" spans="1:42" x14ac:dyDescent="0.2">
      <c r="A84" s="8" t="s">
        <v>232</v>
      </c>
      <c r="B84" s="33">
        <f>IFERROR(VLOOKUP(A84,lajit!B:D,3,0),"")</f>
        <v>135</v>
      </c>
      <c r="C84" s="21">
        <f>COUNTIF(D84:AP84,"x")</f>
        <v>5</v>
      </c>
      <c r="D84" s="9"/>
      <c r="E84" s="9"/>
      <c r="F84" s="9"/>
      <c r="G84" s="9"/>
      <c r="H84" s="9"/>
      <c r="I84" s="9" t="s">
        <v>5017</v>
      </c>
      <c r="J84" s="9"/>
      <c r="K84" s="9"/>
      <c r="L84" s="9"/>
      <c r="M84" s="9" t="s">
        <v>5017</v>
      </c>
      <c r="N84" s="9"/>
      <c r="O84" s="9"/>
      <c r="P84" s="9"/>
      <c r="Q84" s="9"/>
      <c r="R84" s="9"/>
      <c r="S84" s="9"/>
      <c r="T84" s="9"/>
      <c r="U84" s="9" t="s">
        <v>5017</v>
      </c>
      <c r="V84" s="9"/>
      <c r="W84" s="11"/>
      <c r="X84" s="11" t="s">
        <v>5017</v>
      </c>
      <c r="Y84" s="11"/>
      <c r="Z84" s="11"/>
      <c r="AA84" s="9" t="s">
        <v>5017</v>
      </c>
      <c r="AB84" s="9"/>
      <c r="AC84" s="9" t="str">
        <f>IFERROR(VLOOKUP(A84,apu!A:B,2,0),"")</f>
        <v/>
      </c>
      <c r="AD84" s="9" t="str">
        <f>IFERROR(VLOOKUP(A84,apu!E:F,2,0),"")</f>
        <v/>
      </c>
      <c r="AE84" s="9" t="str">
        <f>IFERROR(VLOOKUP(A84,apu!I:J,2,0),"")</f>
        <v/>
      </c>
      <c r="AF84" s="9" t="str">
        <f>IFERROR(VLOOKUP(A84,apu!M:N,2,0),"")</f>
        <v/>
      </c>
      <c r="AG84" s="9" t="str">
        <f>IFERROR(VLOOKUP(A84,apu!Q:R,2,0),"")</f>
        <v/>
      </c>
      <c r="AH84" s="9" t="str">
        <f>IFERROR(VLOOKUP(A84,apu!U:V,2,0),"")</f>
        <v/>
      </c>
      <c r="AI84" s="9" t="str">
        <f>IFERROR(VLOOKUP(A84,apu!Y:Z,2,0),"")</f>
        <v/>
      </c>
      <c r="AJ84" s="9" t="str">
        <f>IFERROR(VLOOKUP(A84,apu!AC:AD,2,0),"")</f>
        <v/>
      </c>
      <c r="AK84" s="9" t="str">
        <f>IFERROR(VLOOKUP(A84,apu!AG:AH,2,0),"")</f>
        <v/>
      </c>
      <c r="AL84" s="9" t="str">
        <f>IFERROR(VLOOKUP(A84,apu!AK:AL,2,0),"")</f>
        <v/>
      </c>
      <c r="AM84" s="9" t="str">
        <f>IFERROR(VLOOKUP(A84,apu!AO:AP,2,0),"")</f>
        <v/>
      </c>
      <c r="AN84" s="9" t="str">
        <f>IFERROR(VLOOKUP(A84,apu!AS:AT,2,0),"")</f>
        <v/>
      </c>
      <c r="AO84" s="9" t="str">
        <f>IFERROR(VLOOKUP(A84,apu!AW:AX,2,0),"")</f>
        <v/>
      </c>
      <c r="AP84" s="9" t="str">
        <f>IFERROR(VLOOKUP(A84,apu!BA:BB,2,0),"")</f>
        <v/>
      </c>
    </row>
    <row r="85" spans="1:42" x14ac:dyDescent="0.2">
      <c r="A85" s="8" t="s">
        <v>84</v>
      </c>
      <c r="B85" s="33">
        <f>IFERROR(VLOOKUP(A85,lajit!B:D,3,0),"")</f>
        <v>137</v>
      </c>
      <c r="C85" s="21">
        <f>COUNTIF(D85:AP85,"x")</f>
        <v>39</v>
      </c>
      <c r="D85" s="9" t="s">
        <v>5017</v>
      </c>
      <c r="E85" s="9" t="s">
        <v>5017</v>
      </c>
      <c r="F85" s="9" t="s">
        <v>5017</v>
      </c>
      <c r="G85" s="9" t="s">
        <v>5017</v>
      </c>
      <c r="H85" s="9" t="s">
        <v>5017</v>
      </c>
      <c r="I85" s="9" t="s">
        <v>5017</v>
      </c>
      <c r="J85" s="9" t="s">
        <v>5017</v>
      </c>
      <c r="K85" s="9" t="s">
        <v>5017</v>
      </c>
      <c r="L85" s="9" t="s">
        <v>5017</v>
      </c>
      <c r="M85" s="9" t="s">
        <v>5017</v>
      </c>
      <c r="N85" s="9" t="s">
        <v>5017</v>
      </c>
      <c r="O85" s="9" t="s">
        <v>5017</v>
      </c>
      <c r="P85" s="9" t="s">
        <v>5017</v>
      </c>
      <c r="Q85" s="9" t="s">
        <v>5017</v>
      </c>
      <c r="R85" s="9" t="s">
        <v>5017</v>
      </c>
      <c r="S85" s="9" t="s">
        <v>5017</v>
      </c>
      <c r="T85" s="9" t="s">
        <v>5017</v>
      </c>
      <c r="U85" s="9" t="s">
        <v>5017</v>
      </c>
      <c r="V85" s="9" t="s">
        <v>5017</v>
      </c>
      <c r="W85" s="11" t="s">
        <v>5017</v>
      </c>
      <c r="X85" s="11" t="s">
        <v>5017</v>
      </c>
      <c r="Y85" s="11" t="s">
        <v>5017</v>
      </c>
      <c r="Z85" s="11" t="s">
        <v>5017</v>
      </c>
      <c r="AA85" s="9" t="s">
        <v>5017</v>
      </c>
      <c r="AB85" s="9" t="s">
        <v>5017</v>
      </c>
      <c r="AC85" s="9" t="s">
        <v>5017</v>
      </c>
      <c r="AD85" s="9" t="s">
        <v>5017</v>
      </c>
      <c r="AE85" s="9" t="s">
        <v>5017</v>
      </c>
      <c r="AF85" s="9" t="s">
        <v>5017</v>
      </c>
      <c r="AG85" s="9" t="s">
        <v>5017</v>
      </c>
      <c r="AH85" s="9" t="s">
        <v>5017</v>
      </c>
      <c r="AI85" s="9" t="s">
        <v>5017</v>
      </c>
      <c r="AJ85" s="9" t="s">
        <v>5017</v>
      </c>
      <c r="AK85" s="9" t="s">
        <v>5017</v>
      </c>
      <c r="AL85" s="9" t="s">
        <v>5017</v>
      </c>
      <c r="AM85" s="9" t="s">
        <v>5017</v>
      </c>
      <c r="AN85" s="9" t="s">
        <v>5017</v>
      </c>
      <c r="AO85" s="9" t="s">
        <v>5017</v>
      </c>
      <c r="AP85" s="9" t="s">
        <v>5017</v>
      </c>
    </row>
    <row r="86" spans="1:42" x14ac:dyDescent="0.2">
      <c r="A86" s="8" t="s">
        <v>20</v>
      </c>
      <c r="B86" s="33">
        <f>IFERROR(VLOOKUP(A86,lajit!B:D,3,0),"")</f>
        <v>138</v>
      </c>
      <c r="C86" s="21">
        <f>COUNTIF(D86:AP86,"x")</f>
        <v>39</v>
      </c>
      <c r="D86" s="9" t="s">
        <v>5017</v>
      </c>
      <c r="E86" s="9" t="s">
        <v>5017</v>
      </c>
      <c r="F86" s="9" t="s">
        <v>5017</v>
      </c>
      <c r="G86" s="9" t="s">
        <v>5017</v>
      </c>
      <c r="H86" s="9" t="s">
        <v>5017</v>
      </c>
      <c r="I86" s="9" t="s">
        <v>5017</v>
      </c>
      <c r="J86" s="9" t="s">
        <v>5017</v>
      </c>
      <c r="K86" s="9" t="s">
        <v>5017</v>
      </c>
      <c r="L86" s="9" t="s">
        <v>5017</v>
      </c>
      <c r="M86" s="9" t="s">
        <v>5017</v>
      </c>
      <c r="N86" s="9" t="s">
        <v>5017</v>
      </c>
      <c r="O86" s="9" t="s">
        <v>5017</v>
      </c>
      <c r="P86" s="9" t="s">
        <v>5017</v>
      </c>
      <c r="Q86" s="9" t="s">
        <v>5017</v>
      </c>
      <c r="R86" s="9" t="s">
        <v>5017</v>
      </c>
      <c r="S86" s="9" t="s">
        <v>5017</v>
      </c>
      <c r="T86" s="9" t="s">
        <v>5017</v>
      </c>
      <c r="U86" s="9" t="s">
        <v>5017</v>
      </c>
      <c r="V86" s="9" t="s">
        <v>5017</v>
      </c>
      <c r="W86" s="11" t="s">
        <v>5017</v>
      </c>
      <c r="X86" s="11" t="s">
        <v>5017</v>
      </c>
      <c r="Y86" s="11" t="s">
        <v>5017</v>
      </c>
      <c r="Z86" s="11" t="s">
        <v>5017</v>
      </c>
      <c r="AA86" s="9" t="s">
        <v>5017</v>
      </c>
      <c r="AB86" s="9" t="s">
        <v>5017</v>
      </c>
      <c r="AC86" s="9" t="s">
        <v>5017</v>
      </c>
      <c r="AD86" s="9" t="s">
        <v>5017</v>
      </c>
      <c r="AE86" s="9" t="s">
        <v>5017</v>
      </c>
      <c r="AF86" s="9" t="s">
        <v>5017</v>
      </c>
      <c r="AG86" s="9" t="s">
        <v>5017</v>
      </c>
      <c r="AH86" s="9" t="s">
        <v>5017</v>
      </c>
      <c r="AI86" s="9" t="s">
        <v>5017</v>
      </c>
      <c r="AJ86" s="9" t="s">
        <v>5017</v>
      </c>
      <c r="AK86" s="9" t="s">
        <v>5017</v>
      </c>
      <c r="AL86" s="9" t="s">
        <v>5017</v>
      </c>
      <c r="AM86" s="9" t="s">
        <v>5017</v>
      </c>
      <c r="AN86" s="9" t="s">
        <v>5017</v>
      </c>
      <c r="AO86" s="9" t="s">
        <v>5017</v>
      </c>
      <c r="AP86" s="9" t="s">
        <v>5017</v>
      </c>
    </row>
    <row r="87" spans="1:42" x14ac:dyDescent="0.2">
      <c r="A87" s="8" t="s">
        <v>219</v>
      </c>
      <c r="B87" s="33">
        <f>IFERROR(VLOOKUP(A87,lajit!B:D,3,0),"")</f>
        <v>146</v>
      </c>
      <c r="C87" s="21">
        <f>COUNTIF(D87:AP87,"x")</f>
        <v>5</v>
      </c>
      <c r="D87" s="9"/>
      <c r="E87" s="9"/>
      <c r="F87" s="9"/>
      <c r="G87" s="9"/>
      <c r="H87" s="9"/>
      <c r="I87" s="9" t="s">
        <v>5017</v>
      </c>
      <c r="J87" s="9"/>
      <c r="K87" s="9" t="s">
        <v>5017</v>
      </c>
      <c r="L87" s="9"/>
      <c r="M87" s="9"/>
      <c r="N87" s="9"/>
      <c r="O87" s="9"/>
      <c r="P87" s="9"/>
      <c r="Q87" s="9"/>
      <c r="R87" s="9"/>
      <c r="S87" s="9"/>
      <c r="T87" s="9"/>
      <c r="U87" s="9" t="s">
        <v>5017</v>
      </c>
      <c r="V87" s="9"/>
      <c r="W87" s="11"/>
      <c r="X87" s="11"/>
      <c r="Y87" s="11"/>
      <c r="Z87" s="11"/>
      <c r="AA87" s="9"/>
      <c r="AB87" s="9"/>
      <c r="AC87" s="9" t="str">
        <f>IFERROR(VLOOKUP(A87,apu!A:B,2,0),"")</f>
        <v/>
      </c>
      <c r="AD87" s="9" t="str">
        <f>IFERROR(VLOOKUP(A87,apu!E:F,2,0),"")</f>
        <v/>
      </c>
      <c r="AE87" s="9" t="str">
        <f>IFERROR(VLOOKUP(A87,apu!I:J,2,0),"")</f>
        <v/>
      </c>
      <c r="AF87" s="9" t="s">
        <v>5017</v>
      </c>
      <c r="AG87" s="9" t="str">
        <f>IFERROR(VLOOKUP(A87,apu!Q:R,2,0),"")</f>
        <v/>
      </c>
      <c r="AH87" s="9" t="str">
        <f>IFERROR(VLOOKUP(A87,apu!U:V,2,0),"")</f>
        <v/>
      </c>
      <c r="AI87" s="9" t="str">
        <f>IFERROR(VLOOKUP(A87,apu!Y:Z,2,0),"")</f>
        <v/>
      </c>
      <c r="AJ87" s="9" t="s">
        <v>5017</v>
      </c>
      <c r="AK87" s="9" t="str">
        <f>IFERROR(VLOOKUP(A87,apu!AG:AH,2,0),"")</f>
        <v/>
      </c>
      <c r="AL87" s="9" t="str">
        <f>IFERROR(VLOOKUP(A87,apu!AK:AL,2,0),"")</f>
        <v/>
      </c>
      <c r="AM87" s="9" t="str">
        <f>IFERROR(VLOOKUP(A87,apu!AO:AP,2,0),"")</f>
        <v/>
      </c>
      <c r="AN87" s="9" t="str">
        <f>IFERROR(VLOOKUP(A87,apu!AS:AT,2,0),"")</f>
        <v/>
      </c>
      <c r="AO87" s="9" t="str">
        <f>IFERROR(VLOOKUP(A87,apu!AW:AX,2,0),"")</f>
        <v/>
      </c>
      <c r="AP87" s="9" t="str">
        <f>IFERROR(VLOOKUP(A87,apu!BA:BB,2,0),"")</f>
        <v/>
      </c>
    </row>
    <row r="88" spans="1:42" x14ac:dyDescent="0.2">
      <c r="A88" s="8" t="s">
        <v>65</v>
      </c>
      <c r="B88" s="33">
        <f>IFERROR(VLOOKUP(A88,lajit!B:D,3,0),"")</f>
        <v>147</v>
      </c>
      <c r="C88" s="21">
        <f>COUNTIF(D88:AP88,"x")</f>
        <v>39</v>
      </c>
      <c r="D88" s="9" t="s">
        <v>5017</v>
      </c>
      <c r="E88" s="9" t="s">
        <v>5017</v>
      </c>
      <c r="F88" s="9" t="s">
        <v>5017</v>
      </c>
      <c r="G88" s="9" t="s">
        <v>5017</v>
      </c>
      <c r="H88" s="9" t="s">
        <v>5017</v>
      </c>
      <c r="I88" s="9" t="s">
        <v>5017</v>
      </c>
      <c r="J88" s="9" t="s">
        <v>5017</v>
      </c>
      <c r="K88" s="9" t="s">
        <v>5017</v>
      </c>
      <c r="L88" s="9" t="s">
        <v>5017</v>
      </c>
      <c r="M88" s="9" t="s">
        <v>5017</v>
      </c>
      <c r="N88" s="9" t="s">
        <v>5017</v>
      </c>
      <c r="O88" s="9" t="s">
        <v>5017</v>
      </c>
      <c r="P88" s="9" t="s">
        <v>5017</v>
      </c>
      <c r="Q88" s="9" t="s">
        <v>5017</v>
      </c>
      <c r="R88" s="9" t="s">
        <v>5017</v>
      </c>
      <c r="S88" s="9" t="s">
        <v>5017</v>
      </c>
      <c r="T88" s="9" t="s">
        <v>5017</v>
      </c>
      <c r="U88" s="9" t="s">
        <v>5017</v>
      </c>
      <c r="V88" s="9" t="s">
        <v>5017</v>
      </c>
      <c r="W88" s="11" t="s">
        <v>5017</v>
      </c>
      <c r="X88" s="11" t="s">
        <v>5017</v>
      </c>
      <c r="Y88" s="11" t="s">
        <v>5017</v>
      </c>
      <c r="Z88" s="11" t="s">
        <v>5017</v>
      </c>
      <c r="AA88" s="9" t="s">
        <v>5017</v>
      </c>
      <c r="AB88" s="9" t="s">
        <v>5017</v>
      </c>
      <c r="AC88" s="9" t="s">
        <v>5017</v>
      </c>
      <c r="AD88" s="9" t="s">
        <v>5017</v>
      </c>
      <c r="AE88" s="9" t="s">
        <v>5017</v>
      </c>
      <c r="AF88" s="9" t="s">
        <v>5017</v>
      </c>
      <c r="AG88" s="9" t="s">
        <v>5017</v>
      </c>
      <c r="AH88" s="9" t="s">
        <v>5017</v>
      </c>
      <c r="AI88" s="9" t="s">
        <v>5017</v>
      </c>
      <c r="AJ88" s="9" t="s">
        <v>5017</v>
      </c>
      <c r="AK88" s="9" t="s">
        <v>5017</v>
      </c>
      <c r="AL88" s="9" t="s">
        <v>5017</v>
      </c>
      <c r="AM88" s="9" t="s">
        <v>5017</v>
      </c>
      <c r="AN88" s="9" t="s">
        <v>5017</v>
      </c>
      <c r="AO88" s="9" t="s">
        <v>5017</v>
      </c>
      <c r="AP88" s="9" t="s">
        <v>5017</v>
      </c>
    </row>
    <row r="89" spans="1:42" x14ac:dyDescent="0.2">
      <c r="A89" s="8" t="s">
        <v>127</v>
      </c>
      <c r="B89" s="33">
        <f>IFERROR(VLOOKUP(A89,lajit!B:D,3,0),"")</f>
        <v>150</v>
      </c>
      <c r="C89" s="21">
        <f>COUNTIF(D89:AP89,"x")</f>
        <v>39</v>
      </c>
      <c r="D89" s="9" t="s">
        <v>5017</v>
      </c>
      <c r="E89" s="9" t="s">
        <v>5017</v>
      </c>
      <c r="F89" s="9" t="s">
        <v>5017</v>
      </c>
      <c r="G89" s="9" t="s">
        <v>5017</v>
      </c>
      <c r="H89" s="9" t="s">
        <v>5017</v>
      </c>
      <c r="I89" s="9" t="s">
        <v>5017</v>
      </c>
      <c r="J89" s="9" t="s">
        <v>5017</v>
      </c>
      <c r="K89" s="9" t="s">
        <v>5017</v>
      </c>
      <c r="L89" s="9" t="s">
        <v>5017</v>
      </c>
      <c r="M89" s="9" t="s">
        <v>5017</v>
      </c>
      <c r="N89" s="9" t="s">
        <v>5017</v>
      </c>
      <c r="O89" s="9" t="s">
        <v>5017</v>
      </c>
      <c r="P89" s="9" t="s">
        <v>5017</v>
      </c>
      <c r="Q89" s="9" t="s">
        <v>5017</v>
      </c>
      <c r="R89" s="9" t="s">
        <v>5017</v>
      </c>
      <c r="S89" s="9" t="s">
        <v>5017</v>
      </c>
      <c r="T89" s="9" t="s">
        <v>5017</v>
      </c>
      <c r="U89" s="9" t="s">
        <v>5017</v>
      </c>
      <c r="V89" s="9" t="s">
        <v>5017</v>
      </c>
      <c r="W89" s="11" t="s">
        <v>5017</v>
      </c>
      <c r="X89" s="11" t="s">
        <v>5017</v>
      </c>
      <c r="Y89" s="11" t="s">
        <v>5017</v>
      </c>
      <c r="Z89" s="11" t="s">
        <v>5017</v>
      </c>
      <c r="AA89" s="9" t="s">
        <v>5017</v>
      </c>
      <c r="AB89" s="9" t="s">
        <v>5017</v>
      </c>
      <c r="AC89" s="9" t="s">
        <v>5017</v>
      </c>
      <c r="AD89" s="9" t="s">
        <v>5017</v>
      </c>
      <c r="AE89" s="9" t="s">
        <v>5017</v>
      </c>
      <c r="AF89" s="9" t="s">
        <v>5017</v>
      </c>
      <c r="AG89" s="9" t="s">
        <v>5017</v>
      </c>
      <c r="AH89" s="9" t="s">
        <v>5017</v>
      </c>
      <c r="AI89" s="9" t="s">
        <v>5017</v>
      </c>
      <c r="AJ89" s="9" t="s">
        <v>5017</v>
      </c>
      <c r="AK89" s="9" t="s">
        <v>5017</v>
      </c>
      <c r="AL89" s="9" t="s">
        <v>5017</v>
      </c>
      <c r="AM89" s="9" t="s">
        <v>5017</v>
      </c>
      <c r="AN89" s="9" t="s">
        <v>5017</v>
      </c>
      <c r="AO89" s="9" t="s">
        <v>5017</v>
      </c>
      <c r="AP89" s="9" t="s">
        <v>5017</v>
      </c>
    </row>
    <row r="90" spans="1:42" x14ac:dyDescent="0.2">
      <c r="A90" s="8" t="s">
        <v>173</v>
      </c>
      <c r="B90" s="33">
        <f>IFERROR(VLOOKUP(A90,lajit!B:D,3,0),"")</f>
        <v>151</v>
      </c>
      <c r="C90" s="21">
        <f>COUNTIF(D90:AP90,"x")</f>
        <v>34</v>
      </c>
      <c r="D90" s="9" t="s">
        <v>5017</v>
      </c>
      <c r="E90" s="9" t="s">
        <v>5017</v>
      </c>
      <c r="F90" s="9" t="s">
        <v>5017</v>
      </c>
      <c r="G90" s="9"/>
      <c r="H90" s="9" t="s">
        <v>5017</v>
      </c>
      <c r="I90" s="9"/>
      <c r="J90" s="9" t="s">
        <v>5017</v>
      </c>
      <c r="K90" s="9" t="s">
        <v>5017</v>
      </c>
      <c r="L90" s="9" t="s">
        <v>5017</v>
      </c>
      <c r="M90" s="9" t="s">
        <v>5017</v>
      </c>
      <c r="N90" s="9" t="s">
        <v>5017</v>
      </c>
      <c r="O90" s="9" t="s">
        <v>5017</v>
      </c>
      <c r="P90" s="9" t="s">
        <v>5017</v>
      </c>
      <c r="Q90" s="9" t="s">
        <v>5017</v>
      </c>
      <c r="R90" s="9" t="s">
        <v>5017</v>
      </c>
      <c r="S90" s="9" t="s">
        <v>5017</v>
      </c>
      <c r="T90" s="9" t="s">
        <v>5017</v>
      </c>
      <c r="U90" s="9" t="s">
        <v>5017</v>
      </c>
      <c r="V90" s="9"/>
      <c r="W90" s="11" t="s">
        <v>5017</v>
      </c>
      <c r="X90" s="11" t="s">
        <v>5017</v>
      </c>
      <c r="Y90" s="11" t="s">
        <v>5017</v>
      </c>
      <c r="Z90" s="11" t="s">
        <v>5017</v>
      </c>
      <c r="AA90" s="9" t="s">
        <v>5017</v>
      </c>
      <c r="AB90" s="9" t="s">
        <v>5017</v>
      </c>
      <c r="AC90" s="9" t="s">
        <v>5017</v>
      </c>
      <c r="AD90" s="9" t="s">
        <v>5017</v>
      </c>
      <c r="AE90" s="9" t="str">
        <f>IFERROR(VLOOKUP(A90,apu!I:J,2,0),"")</f>
        <v/>
      </c>
      <c r="AF90" s="9" t="s">
        <v>5017</v>
      </c>
      <c r="AG90" s="9" t="s">
        <v>5017</v>
      </c>
      <c r="AH90" s="9" t="s">
        <v>5017</v>
      </c>
      <c r="AI90" s="9" t="s">
        <v>5017</v>
      </c>
      <c r="AJ90" s="9" t="s">
        <v>5017</v>
      </c>
      <c r="AK90" s="9" t="s">
        <v>5017</v>
      </c>
      <c r="AL90" s="9" t="s">
        <v>5017</v>
      </c>
      <c r="AM90" s="9" t="s">
        <v>5017</v>
      </c>
      <c r="AN90" s="9" t="s">
        <v>5017</v>
      </c>
      <c r="AO90" s="9" t="str">
        <f>IFERROR(VLOOKUP(A90,apu!AW:AX,2,0),"")</f>
        <v/>
      </c>
      <c r="AP90" s="9" t="s">
        <v>5017</v>
      </c>
    </row>
    <row r="91" spans="1:42" x14ac:dyDescent="0.2">
      <c r="A91" s="8" t="s">
        <v>21</v>
      </c>
      <c r="B91" s="33">
        <f>IFERROR(VLOOKUP(A91,lajit!B:D,3,0),"")</f>
        <v>154</v>
      </c>
      <c r="C91" s="21">
        <f>COUNTIF(D91:AP91,"x")</f>
        <v>39</v>
      </c>
      <c r="D91" s="9" t="s">
        <v>5017</v>
      </c>
      <c r="E91" s="9" t="s">
        <v>5017</v>
      </c>
      <c r="F91" s="9" t="s">
        <v>5017</v>
      </c>
      <c r="G91" s="9" t="s">
        <v>5017</v>
      </c>
      <c r="H91" s="9" t="s">
        <v>5017</v>
      </c>
      <c r="I91" s="9" t="s">
        <v>5017</v>
      </c>
      <c r="J91" s="9" t="s">
        <v>5017</v>
      </c>
      <c r="K91" s="9" t="s">
        <v>5017</v>
      </c>
      <c r="L91" s="9" t="s">
        <v>5017</v>
      </c>
      <c r="M91" s="9" t="s">
        <v>5017</v>
      </c>
      <c r="N91" s="9" t="s">
        <v>5017</v>
      </c>
      <c r="O91" s="9" t="s">
        <v>5017</v>
      </c>
      <c r="P91" s="9" t="s">
        <v>5017</v>
      </c>
      <c r="Q91" s="9" t="s">
        <v>5017</v>
      </c>
      <c r="R91" s="9" t="s">
        <v>5017</v>
      </c>
      <c r="S91" s="9" t="s">
        <v>5017</v>
      </c>
      <c r="T91" s="9" t="s">
        <v>5017</v>
      </c>
      <c r="U91" s="9" t="s">
        <v>5017</v>
      </c>
      <c r="V91" s="9" t="s">
        <v>5017</v>
      </c>
      <c r="W91" s="11" t="s">
        <v>5017</v>
      </c>
      <c r="X91" s="11" t="s">
        <v>5017</v>
      </c>
      <c r="Y91" s="11" t="s">
        <v>5017</v>
      </c>
      <c r="Z91" s="11" t="s">
        <v>5017</v>
      </c>
      <c r="AA91" s="9" t="s">
        <v>5017</v>
      </c>
      <c r="AB91" s="9" t="s">
        <v>5017</v>
      </c>
      <c r="AC91" s="9" t="s">
        <v>5017</v>
      </c>
      <c r="AD91" s="9" t="s">
        <v>5017</v>
      </c>
      <c r="AE91" s="9" t="s">
        <v>5017</v>
      </c>
      <c r="AF91" s="9" t="s">
        <v>5017</v>
      </c>
      <c r="AG91" s="9" t="s">
        <v>5017</v>
      </c>
      <c r="AH91" s="9" t="s">
        <v>5017</v>
      </c>
      <c r="AI91" s="9" t="s">
        <v>5017</v>
      </c>
      <c r="AJ91" s="9" t="s">
        <v>5017</v>
      </c>
      <c r="AK91" s="9" t="s">
        <v>5017</v>
      </c>
      <c r="AL91" s="9" t="s">
        <v>5017</v>
      </c>
      <c r="AM91" s="9" t="s">
        <v>5017</v>
      </c>
      <c r="AN91" s="9" t="s">
        <v>5017</v>
      </c>
      <c r="AO91" s="9" t="s">
        <v>5017</v>
      </c>
      <c r="AP91" s="9" t="s">
        <v>5017</v>
      </c>
    </row>
    <row r="92" spans="1:42" x14ac:dyDescent="0.2">
      <c r="A92" s="8" t="s">
        <v>99</v>
      </c>
      <c r="B92" s="33">
        <f>IFERROR(VLOOKUP(A92,lajit!B:D,3,0),"")</f>
        <v>155</v>
      </c>
      <c r="C92" s="21">
        <f>COUNTIF(D92:AP92,"x")</f>
        <v>39</v>
      </c>
      <c r="D92" s="9" t="s">
        <v>5017</v>
      </c>
      <c r="E92" s="9" t="s">
        <v>5017</v>
      </c>
      <c r="F92" s="9" t="s">
        <v>5017</v>
      </c>
      <c r="G92" s="9" t="s">
        <v>5017</v>
      </c>
      <c r="H92" s="9" t="s">
        <v>5017</v>
      </c>
      <c r="I92" s="9" t="s">
        <v>5017</v>
      </c>
      <c r="J92" s="9" t="s">
        <v>5017</v>
      </c>
      <c r="K92" s="9" t="s">
        <v>5017</v>
      </c>
      <c r="L92" s="9" t="s">
        <v>5017</v>
      </c>
      <c r="M92" s="9" t="s">
        <v>5017</v>
      </c>
      <c r="N92" s="9" t="s">
        <v>5017</v>
      </c>
      <c r="O92" s="9" t="s">
        <v>5017</v>
      </c>
      <c r="P92" s="9" t="s">
        <v>5017</v>
      </c>
      <c r="Q92" s="9" t="s">
        <v>5017</v>
      </c>
      <c r="R92" s="9" t="s">
        <v>5017</v>
      </c>
      <c r="S92" s="9" t="s">
        <v>5017</v>
      </c>
      <c r="T92" s="9" t="s">
        <v>5017</v>
      </c>
      <c r="U92" s="9" t="s">
        <v>5017</v>
      </c>
      <c r="V92" s="9" t="s">
        <v>5017</v>
      </c>
      <c r="W92" s="11" t="s">
        <v>5017</v>
      </c>
      <c r="X92" s="11" t="s">
        <v>5017</v>
      </c>
      <c r="Y92" s="11" t="s">
        <v>5017</v>
      </c>
      <c r="Z92" s="11" t="s">
        <v>5017</v>
      </c>
      <c r="AA92" s="9" t="s">
        <v>5017</v>
      </c>
      <c r="AB92" s="9" t="s">
        <v>5017</v>
      </c>
      <c r="AC92" s="9" t="s">
        <v>5017</v>
      </c>
      <c r="AD92" s="9" t="s">
        <v>5017</v>
      </c>
      <c r="AE92" s="9" t="s">
        <v>5017</v>
      </c>
      <c r="AF92" s="9" t="s">
        <v>5017</v>
      </c>
      <c r="AG92" s="9" t="s">
        <v>5017</v>
      </c>
      <c r="AH92" s="9" t="s">
        <v>5017</v>
      </c>
      <c r="AI92" s="9" t="s">
        <v>5017</v>
      </c>
      <c r="AJ92" s="9" t="s">
        <v>5017</v>
      </c>
      <c r="AK92" s="9" t="s">
        <v>5017</v>
      </c>
      <c r="AL92" s="9" t="s">
        <v>5017</v>
      </c>
      <c r="AM92" s="9" t="s">
        <v>5017</v>
      </c>
      <c r="AN92" s="9" t="s">
        <v>5017</v>
      </c>
      <c r="AO92" s="9" t="s">
        <v>5017</v>
      </c>
      <c r="AP92" s="9" t="s">
        <v>5017</v>
      </c>
    </row>
    <row r="93" spans="1:42" x14ac:dyDescent="0.2">
      <c r="A93" s="8" t="s">
        <v>51</v>
      </c>
      <c r="B93" s="33">
        <f>IFERROR(VLOOKUP(A93,lajit!B:D,3,0),"")</f>
        <v>156</v>
      </c>
      <c r="C93" s="21">
        <f>COUNTIF(D93:AP93,"x")</f>
        <v>39</v>
      </c>
      <c r="D93" s="9" t="s">
        <v>5017</v>
      </c>
      <c r="E93" s="9" t="s">
        <v>5017</v>
      </c>
      <c r="F93" s="9" t="s">
        <v>5017</v>
      </c>
      <c r="G93" s="9" t="s">
        <v>5017</v>
      </c>
      <c r="H93" s="9" t="s">
        <v>5017</v>
      </c>
      <c r="I93" s="9" t="s">
        <v>5017</v>
      </c>
      <c r="J93" s="9" t="s">
        <v>5017</v>
      </c>
      <c r="K93" s="9" t="s">
        <v>5017</v>
      </c>
      <c r="L93" s="9" t="s">
        <v>5017</v>
      </c>
      <c r="M93" s="9" t="s">
        <v>5017</v>
      </c>
      <c r="N93" s="9" t="s">
        <v>5017</v>
      </c>
      <c r="O93" s="9" t="s">
        <v>5017</v>
      </c>
      <c r="P93" s="9" t="s">
        <v>5017</v>
      </c>
      <c r="Q93" s="9" t="s">
        <v>5017</v>
      </c>
      <c r="R93" s="9" t="s">
        <v>5017</v>
      </c>
      <c r="S93" s="9" t="s">
        <v>5017</v>
      </c>
      <c r="T93" s="9" t="s">
        <v>5017</v>
      </c>
      <c r="U93" s="9" t="s">
        <v>5017</v>
      </c>
      <c r="V93" s="9" t="s">
        <v>5017</v>
      </c>
      <c r="W93" s="11" t="s">
        <v>5017</v>
      </c>
      <c r="X93" s="11" t="s">
        <v>5017</v>
      </c>
      <c r="Y93" s="11" t="s">
        <v>5017</v>
      </c>
      <c r="Z93" s="11" t="s">
        <v>5017</v>
      </c>
      <c r="AA93" s="9" t="s">
        <v>5017</v>
      </c>
      <c r="AB93" s="9" t="s">
        <v>5017</v>
      </c>
      <c r="AC93" s="9" t="s">
        <v>5017</v>
      </c>
      <c r="AD93" s="9" t="s">
        <v>5017</v>
      </c>
      <c r="AE93" s="9" t="s">
        <v>5017</v>
      </c>
      <c r="AF93" s="9" t="s">
        <v>5017</v>
      </c>
      <c r="AG93" s="9" t="s">
        <v>5017</v>
      </c>
      <c r="AH93" s="9" t="s">
        <v>5017</v>
      </c>
      <c r="AI93" s="9" t="s">
        <v>5017</v>
      </c>
      <c r="AJ93" s="9" t="s">
        <v>5017</v>
      </c>
      <c r="AK93" s="9" t="s">
        <v>5017</v>
      </c>
      <c r="AL93" s="9" t="s">
        <v>5017</v>
      </c>
      <c r="AM93" s="9" t="s">
        <v>5017</v>
      </c>
      <c r="AN93" s="9" t="s">
        <v>5017</v>
      </c>
      <c r="AO93" s="9" t="s">
        <v>5017</v>
      </c>
      <c r="AP93" s="9" t="s">
        <v>5017</v>
      </c>
    </row>
    <row r="94" spans="1:42" x14ac:dyDescent="0.2">
      <c r="A94" s="10" t="s">
        <v>1983</v>
      </c>
      <c r="B94" s="33">
        <f>IFERROR(VLOOKUP(A94,lajit!B:D,3,0),"")</f>
        <v>157</v>
      </c>
      <c r="C94" s="21">
        <f>COUNTIF(D94:AP94,"x")</f>
        <v>1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11"/>
      <c r="X94" s="11"/>
      <c r="Y94" s="11"/>
      <c r="Z94" s="11"/>
      <c r="AA94" s="9"/>
      <c r="AB94" s="9"/>
      <c r="AC94" s="9" t="str">
        <f>IFERROR(VLOOKUP(A94,apu!A:B,2,0),"")</f>
        <v/>
      </c>
      <c r="AD94" s="9" t="str">
        <f>IFERROR(VLOOKUP(A94,apu!E:F,2,0),"")</f>
        <v/>
      </c>
      <c r="AE94" s="9" t="str">
        <f>IFERROR(VLOOKUP(A94,apu!I:J,2,0),"")</f>
        <v/>
      </c>
      <c r="AF94" s="9" t="str">
        <f>IFERROR(VLOOKUP(A94,apu!M:N,2,0),"")</f>
        <v/>
      </c>
      <c r="AG94" s="9" t="str">
        <f>IFERROR(VLOOKUP(A94,apu!Q:R,2,0),"")</f>
        <v/>
      </c>
      <c r="AH94" s="9" t="str">
        <f>IFERROR(VLOOKUP(A94,apu!U:V,2,0),"")</f>
        <v/>
      </c>
      <c r="AI94" s="9" t="str">
        <f>IFERROR(VLOOKUP(A94,apu!Y:Z,2,0),"")</f>
        <v/>
      </c>
      <c r="AJ94" s="9" t="str">
        <f>IFERROR(VLOOKUP(A94,apu!AC:AD,2,0),"")</f>
        <v/>
      </c>
      <c r="AK94" s="9" t="str">
        <f>IFERROR(VLOOKUP(A94,apu!AG:AH,2,0),"")</f>
        <v/>
      </c>
      <c r="AL94" s="9" t="s">
        <v>5017</v>
      </c>
      <c r="AM94" s="9" t="str">
        <f>IFERROR(VLOOKUP(A94,apu!AO:AP,2,0),"")</f>
        <v/>
      </c>
      <c r="AN94" s="9" t="str">
        <f>IFERROR(VLOOKUP(A94,apu!AS:AT,2,0),"")</f>
        <v/>
      </c>
      <c r="AO94" s="9" t="str">
        <f>IFERROR(VLOOKUP(A94,apu!AW:AX,2,0),"")</f>
        <v/>
      </c>
      <c r="AP94" s="9" t="str">
        <f>IFERROR(VLOOKUP(A94,apu!BA:BB,2,0),"")</f>
        <v/>
      </c>
    </row>
    <row r="95" spans="1:42" x14ac:dyDescent="0.2">
      <c r="A95" s="8" t="s">
        <v>178</v>
      </c>
      <c r="B95" s="33">
        <f>IFERROR(VLOOKUP(A95,lajit!B:D,3,0),"")</f>
        <v>162</v>
      </c>
      <c r="C95" s="21">
        <f>COUNTIF(D95:AP95,"x")</f>
        <v>25</v>
      </c>
      <c r="D95" s="9"/>
      <c r="E95" s="9" t="s">
        <v>5017</v>
      </c>
      <c r="F95" s="9"/>
      <c r="G95" s="9"/>
      <c r="H95" s="9"/>
      <c r="I95" s="9"/>
      <c r="J95" s="9"/>
      <c r="K95" s="9"/>
      <c r="L95" s="9" t="s">
        <v>5017</v>
      </c>
      <c r="M95" s="9" t="s">
        <v>5017</v>
      </c>
      <c r="N95" s="9" t="s">
        <v>5017</v>
      </c>
      <c r="O95" s="9" t="s">
        <v>5017</v>
      </c>
      <c r="P95" s="9" t="s">
        <v>5017</v>
      </c>
      <c r="Q95" s="9" t="s">
        <v>5017</v>
      </c>
      <c r="R95" s="9" t="s">
        <v>5017</v>
      </c>
      <c r="S95" s="9" t="s">
        <v>5017</v>
      </c>
      <c r="T95" s="9"/>
      <c r="U95" s="9" t="s">
        <v>5017</v>
      </c>
      <c r="V95" s="9" t="s">
        <v>5017</v>
      </c>
      <c r="W95" s="11" t="s">
        <v>5017</v>
      </c>
      <c r="X95" s="11"/>
      <c r="Y95" s="11" t="s">
        <v>5017</v>
      </c>
      <c r="Z95" s="11" t="s">
        <v>5017</v>
      </c>
      <c r="AA95" s="9" t="s">
        <v>5017</v>
      </c>
      <c r="AB95" s="9"/>
      <c r="AC95" s="9" t="s">
        <v>5017</v>
      </c>
      <c r="AD95" s="9" t="s">
        <v>5017</v>
      </c>
      <c r="AE95" s="9" t="str">
        <f>IFERROR(VLOOKUP(A95,apu!I:J,2,0),"")</f>
        <v/>
      </c>
      <c r="AF95" s="9" t="s">
        <v>5017</v>
      </c>
      <c r="AG95" s="9" t="s">
        <v>5017</v>
      </c>
      <c r="AH95" s="9" t="str">
        <f>IFERROR(VLOOKUP(A95,apu!U:V,2,0),"")</f>
        <v/>
      </c>
      <c r="AI95" s="9" t="s">
        <v>5017</v>
      </c>
      <c r="AJ95" s="9" t="s">
        <v>5017</v>
      </c>
      <c r="AK95" s="9" t="s">
        <v>5017</v>
      </c>
      <c r="AL95" s="9" t="s">
        <v>5017</v>
      </c>
      <c r="AM95" s="9" t="str">
        <f>IFERROR(VLOOKUP(A95,apu!AO:AP,2,0),"")</f>
        <v/>
      </c>
      <c r="AN95" s="9" t="str">
        <f>IFERROR(VLOOKUP(A95,apu!AS:AT,2,0),"")</f>
        <v/>
      </c>
      <c r="AO95" s="9" t="s">
        <v>5017</v>
      </c>
      <c r="AP95" s="9" t="s">
        <v>5017</v>
      </c>
    </row>
    <row r="96" spans="1:42" x14ac:dyDescent="0.2">
      <c r="A96" s="8" t="s">
        <v>117</v>
      </c>
      <c r="B96" s="33">
        <f>IFERROR(VLOOKUP(A96,lajit!B:D,3,0),"")</f>
        <v>165</v>
      </c>
      <c r="C96" s="21">
        <f>COUNTIF(D96:AP96,"x")</f>
        <v>39</v>
      </c>
      <c r="D96" s="9" t="s">
        <v>5017</v>
      </c>
      <c r="E96" s="9" t="s">
        <v>5017</v>
      </c>
      <c r="F96" s="9" t="s">
        <v>5017</v>
      </c>
      <c r="G96" s="9" t="s">
        <v>5017</v>
      </c>
      <c r="H96" s="9" t="s">
        <v>5017</v>
      </c>
      <c r="I96" s="9" t="s">
        <v>5017</v>
      </c>
      <c r="J96" s="9" t="s">
        <v>5017</v>
      </c>
      <c r="K96" s="9" t="s">
        <v>5017</v>
      </c>
      <c r="L96" s="9" t="s">
        <v>5017</v>
      </c>
      <c r="M96" s="9" t="s">
        <v>5017</v>
      </c>
      <c r="N96" s="9" t="s">
        <v>5017</v>
      </c>
      <c r="O96" s="9" t="s">
        <v>5017</v>
      </c>
      <c r="P96" s="9" t="s">
        <v>5017</v>
      </c>
      <c r="Q96" s="9" t="s">
        <v>5017</v>
      </c>
      <c r="R96" s="9" t="s">
        <v>5017</v>
      </c>
      <c r="S96" s="9" t="s">
        <v>5017</v>
      </c>
      <c r="T96" s="9" t="s">
        <v>5017</v>
      </c>
      <c r="U96" s="9" t="s">
        <v>5017</v>
      </c>
      <c r="V96" s="9" t="s">
        <v>5017</v>
      </c>
      <c r="W96" s="11" t="s">
        <v>5017</v>
      </c>
      <c r="X96" s="11" t="s">
        <v>5017</v>
      </c>
      <c r="Y96" s="11" t="s">
        <v>5017</v>
      </c>
      <c r="Z96" s="11" t="s">
        <v>5017</v>
      </c>
      <c r="AA96" s="9" t="s">
        <v>5017</v>
      </c>
      <c r="AB96" s="9" t="s">
        <v>5017</v>
      </c>
      <c r="AC96" s="9" t="s">
        <v>5017</v>
      </c>
      <c r="AD96" s="9" t="s">
        <v>5017</v>
      </c>
      <c r="AE96" s="9" t="s">
        <v>5017</v>
      </c>
      <c r="AF96" s="9" t="s">
        <v>5017</v>
      </c>
      <c r="AG96" s="9" t="s">
        <v>5017</v>
      </c>
      <c r="AH96" s="9" t="s">
        <v>5017</v>
      </c>
      <c r="AI96" s="9" t="s">
        <v>5017</v>
      </c>
      <c r="AJ96" s="9" t="s">
        <v>5017</v>
      </c>
      <c r="AK96" s="9" t="s">
        <v>5017</v>
      </c>
      <c r="AL96" s="9" t="s">
        <v>5017</v>
      </c>
      <c r="AM96" s="9" t="s">
        <v>5017</v>
      </c>
      <c r="AN96" s="9" t="s">
        <v>5017</v>
      </c>
      <c r="AO96" s="9" t="s">
        <v>5017</v>
      </c>
      <c r="AP96" s="9" t="s">
        <v>5017</v>
      </c>
    </row>
    <row r="97" spans="1:42" x14ac:dyDescent="0.2">
      <c r="A97" s="8" t="s">
        <v>301</v>
      </c>
      <c r="B97" s="33">
        <f>IFERROR(VLOOKUP(A97,lajit!B:D,3,0),"")</f>
        <v>166</v>
      </c>
      <c r="C97" s="21">
        <f>COUNTIF(D97:AP97,"x")</f>
        <v>39</v>
      </c>
      <c r="D97" s="9" t="s">
        <v>5017</v>
      </c>
      <c r="E97" s="9" t="s">
        <v>5017</v>
      </c>
      <c r="F97" s="9" t="s">
        <v>5017</v>
      </c>
      <c r="G97" s="9" t="s">
        <v>5017</v>
      </c>
      <c r="H97" s="9" t="s">
        <v>5017</v>
      </c>
      <c r="I97" s="9" t="s">
        <v>5017</v>
      </c>
      <c r="J97" s="9" t="s">
        <v>5017</v>
      </c>
      <c r="K97" s="9" t="s">
        <v>5017</v>
      </c>
      <c r="L97" s="9" t="s">
        <v>5017</v>
      </c>
      <c r="M97" s="9" t="s">
        <v>5017</v>
      </c>
      <c r="N97" s="9" t="s">
        <v>5017</v>
      </c>
      <c r="O97" s="9" t="s">
        <v>5017</v>
      </c>
      <c r="P97" s="9" t="s">
        <v>5017</v>
      </c>
      <c r="Q97" s="9" t="s">
        <v>5017</v>
      </c>
      <c r="R97" s="9" t="s">
        <v>5017</v>
      </c>
      <c r="S97" s="9" t="s">
        <v>5017</v>
      </c>
      <c r="T97" s="9" t="s">
        <v>5017</v>
      </c>
      <c r="U97" s="9" t="s">
        <v>5017</v>
      </c>
      <c r="V97" s="9" t="s">
        <v>5017</v>
      </c>
      <c r="W97" s="11" t="s">
        <v>5017</v>
      </c>
      <c r="X97" s="11" t="s">
        <v>5017</v>
      </c>
      <c r="Y97" s="11" t="s">
        <v>5017</v>
      </c>
      <c r="Z97" s="11" t="s">
        <v>5017</v>
      </c>
      <c r="AA97" s="9" t="s">
        <v>5017</v>
      </c>
      <c r="AB97" s="9" t="s">
        <v>5017</v>
      </c>
      <c r="AC97" s="9" t="s">
        <v>5017</v>
      </c>
      <c r="AD97" s="9" t="s">
        <v>5017</v>
      </c>
      <c r="AE97" s="9" t="s">
        <v>5017</v>
      </c>
      <c r="AF97" s="9" t="s">
        <v>5017</v>
      </c>
      <c r="AG97" s="9" t="s">
        <v>5017</v>
      </c>
      <c r="AH97" s="9" t="s">
        <v>5017</v>
      </c>
      <c r="AI97" s="9" t="s">
        <v>5017</v>
      </c>
      <c r="AJ97" s="9" t="s">
        <v>5017</v>
      </c>
      <c r="AK97" s="9" t="s">
        <v>5017</v>
      </c>
      <c r="AL97" s="9" t="s">
        <v>5017</v>
      </c>
      <c r="AM97" s="9" t="s">
        <v>5017</v>
      </c>
      <c r="AN97" s="9" t="s">
        <v>5017</v>
      </c>
      <c r="AO97" s="9" t="s">
        <v>5017</v>
      </c>
      <c r="AP97" s="9" t="s">
        <v>5017</v>
      </c>
    </row>
    <row r="98" spans="1:42" x14ac:dyDescent="0.2">
      <c r="A98" s="8" t="s">
        <v>103</v>
      </c>
      <c r="B98" s="33">
        <f>IFERROR(VLOOKUP(A98,lajit!B:D,3,0),"")</f>
        <v>167</v>
      </c>
      <c r="C98" s="21">
        <f>COUNTIF(D98:AP98,"x")</f>
        <v>39</v>
      </c>
      <c r="D98" s="9" t="s">
        <v>5017</v>
      </c>
      <c r="E98" s="9" t="s">
        <v>5017</v>
      </c>
      <c r="F98" s="9" t="s">
        <v>5017</v>
      </c>
      <c r="G98" s="9" t="s">
        <v>5017</v>
      </c>
      <c r="H98" s="9" t="s">
        <v>5017</v>
      </c>
      <c r="I98" s="9" t="s">
        <v>5017</v>
      </c>
      <c r="J98" s="9" t="s">
        <v>5017</v>
      </c>
      <c r="K98" s="9" t="s">
        <v>5017</v>
      </c>
      <c r="L98" s="9" t="s">
        <v>5017</v>
      </c>
      <c r="M98" s="9" t="s">
        <v>5017</v>
      </c>
      <c r="N98" s="9" t="s">
        <v>5017</v>
      </c>
      <c r="O98" s="9" t="s">
        <v>5017</v>
      </c>
      <c r="P98" s="9" t="s">
        <v>5017</v>
      </c>
      <c r="Q98" s="9" t="s">
        <v>5017</v>
      </c>
      <c r="R98" s="9" t="s">
        <v>5017</v>
      </c>
      <c r="S98" s="9" t="s">
        <v>5017</v>
      </c>
      <c r="T98" s="9" t="s">
        <v>5017</v>
      </c>
      <c r="U98" s="9" t="s">
        <v>5017</v>
      </c>
      <c r="V98" s="9" t="s">
        <v>5017</v>
      </c>
      <c r="W98" s="11" t="s">
        <v>5017</v>
      </c>
      <c r="X98" s="11" t="s">
        <v>5017</v>
      </c>
      <c r="Y98" s="11" t="s">
        <v>5017</v>
      </c>
      <c r="Z98" s="11" t="s">
        <v>5017</v>
      </c>
      <c r="AA98" s="9" t="s">
        <v>5017</v>
      </c>
      <c r="AB98" s="9" t="s">
        <v>5017</v>
      </c>
      <c r="AC98" s="9" t="s">
        <v>5017</v>
      </c>
      <c r="AD98" s="9" t="s">
        <v>5017</v>
      </c>
      <c r="AE98" s="9" t="s">
        <v>5017</v>
      </c>
      <c r="AF98" s="9" t="s">
        <v>5017</v>
      </c>
      <c r="AG98" s="9" t="s">
        <v>5017</v>
      </c>
      <c r="AH98" s="9" t="s">
        <v>5017</v>
      </c>
      <c r="AI98" s="9" t="s">
        <v>5017</v>
      </c>
      <c r="AJ98" s="9" t="s">
        <v>5017</v>
      </c>
      <c r="AK98" s="9" t="s">
        <v>5017</v>
      </c>
      <c r="AL98" s="9" t="s">
        <v>5017</v>
      </c>
      <c r="AM98" s="9" t="s">
        <v>5017</v>
      </c>
      <c r="AN98" s="9" t="s">
        <v>5017</v>
      </c>
      <c r="AO98" s="9" t="s">
        <v>5017</v>
      </c>
      <c r="AP98" s="9" t="s">
        <v>5017</v>
      </c>
    </row>
    <row r="99" spans="1:42" x14ac:dyDescent="0.2">
      <c r="A99" s="8" t="s">
        <v>171</v>
      </c>
      <c r="B99" s="33">
        <f>IFERROR(VLOOKUP(A99,lajit!B:D,3,0),"")</f>
        <v>168</v>
      </c>
      <c r="C99" s="21">
        <f>COUNTIF(D99:AP99,"x")</f>
        <v>31</v>
      </c>
      <c r="D99" s="9" t="s">
        <v>5017</v>
      </c>
      <c r="E99" s="9"/>
      <c r="F99" s="9"/>
      <c r="G99" s="9" t="s">
        <v>5017</v>
      </c>
      <c r="H99" s="9" t="s">
        <v>5017</v>
      </c>
      <c r="I99" s="9" t="s">
        <v>5017</v>
      </c>
      <c r="J99" s="9" t="s">
        <v>5017</v>
      </c>
      <c r="K99" s="9" t="s">
        <v>5017</v>
      </c>
      <c r="L99" s="9" t="s">
        <v>5017</v>
      </c>
      <c r="M99" s="9" t="s">
        <v>5017</v>
      </c>
      <c r="N99" s="9" t="s">
        <v>5017</v>
      </c>
      <c r="O99" s="9" t="s">
        <v>5017</v>
      </c>
      <c r="P99" s="9" t="s">
        <v>5017</v>
      </c>
      <c r="Q99" s="9"/>
      <c r="R99" s="9" t="s">
        <v>5017</v>
      </c>
      <c r="S99" s="9" t="s">
        <v>5017</v>
      </c>
      <c r="T99" s="9" t="s">
        <v>5017</v>
      </c>
      <c r="U99" s="9" t="s">
        <v>5017</v>
      </c>
      <c r="V99" s="9" t="s">
        <v>5017</v>
      </c>
      <c r="W99" s="11"/>
      <c r="X99" s="11"/>
      <c r="Y99" s="11" t="s">
        <v>5017</v>
      </c>
      <c r="Z99" s="11" t="s">
        <v>5017</v>
      </c>
      <c r="AA99" s="9" t="s">
        <v>5017</v>
      </c>
      <c r="AB99" s="9"/>
      <c r="AC99" s="9" t="s">
        <v>5017</v>
      </c>
      <c r="AD99" s="9" t="s">
        <v>5017</v>
      </c>
      <c r="AE99" s="9" t="s">
        <v>5017</v>
      </c>
      <c r="AF99" s="9" t="s">
        <v>5017</v>
      </c>
      <c r="AG99" s="9" t="s">
        <v>5017</v>
      </c>
      <c r="AH99" s="9" t="s">
        <v>5017</v>
      </c>
      <c r="AI99" s="9" t="s">
        <v>5017</v>
      </c>
      <c r="AJ99" s="9" t="str">
        <f>IFERROR(VLOOKUP(A99,apu!AC:AD,2,0),"")</f>
        <v/>
      </c>
      <c r="AK99" s="9" t="s">
        <v>5017</v>
      </c>
      <c r="AL99" s="9" t="s">
        <v>5017</v>
      </c>
      <c r="AM99" s="9" t="s">
        <v>5017</v>
      </c>
      <c r="AN99" s="9" t="s">
        <v>5017</v>
      </c>
      <c r="AO99" s="9" t="str">
        <f>IFERROR(VLOOKUP(A99,apu!AW:AX,2,0),"")</f>
        <v/>
      </c>
      <c r="AP99" s="9" t="s">
        <v>5017</v>
      </c>
    </row>
    <row r="100" spans="1:42" x14ac:dyDescent="0.2">
      <c r="A100" s="8" t="s">
        <v>89</v>
      </c>
      <c r="B100" s="33">
        <f>IFERROR(VLOOKUP(A100,lajit!B:D,3,0),"")</f>
        <v>169</v>
      </c>
      <c r="C100" s="21">
        <f>COUNTIF(D100:AP100,"x")</f>
        <v>39</v>
      </c>
      <c r="D100" s="9" t="s">
        <v>5017</v>
      </c>
      <c r="E100" s="9" t="s">
        <v>5017</v>
      </c>
      <c r="F100" s="9" t="s">
        <v>5017</v>
      </c>
      <c r="G100" s="9" t="s">
        <v>5017</v>
      </c>
      <c r="H100" s="9" t="s">
        <v>5017</v>
      </c>
      <c r="I100" s="9" t="s">
        <v>5017</v>
      </c>
      <c r="J100" s="9" t="s">
        <v>5017</v>
      </c>
      <c r="K100" s="9" t="s">
        <v>5017</v>
      </c>
      <c r="L100" s="9" t="s">
        <v>5017</v>
      </c>
      <c r="M100" s="9" t="s">
        <v>5017</v>
      </c>
      <c r="N100" s="9" t="s">
        <v>5017</v>
      </c>
      <c r="O100" s="9" t="s">
        <v>5017</v>
      </c>
      <c r="P100" s="9" t="s">
        <v>5017</v>
      </c>
      <c r="Q100" s="9" t="s">
        <v>5017</v>
      </c>
      <c r="R100" s="9" t="s">
        <v>5017</v>
      </c>
      <c r="S100" s="9" t="s">
        <v>5017</v>
      </c>
      <c r="T100" s="9" t="s">
        <v>5017</v>
      </c>
      <c r="U100" s="9" t="s">
        <v>5017</v>
      </c>
      <c r="V100" s="9" t="s">
        <v>5017</v>
      </c>
      <c r="W100" s="11" t="s">
        <v>5017</v>
      </c>
      <c r="X100" s="11" t="s">
        <v>5017</v>
      </c>
      <c r="Y100" s="11" t="s">
        <v>5017</v>
      </c>
      <c r="Z100" s="11" t="s">
        <v>5017</v>
      </c>
      <c r="AA100" s="9" t="s">
        <v>5017</v>
      </c>
      <c r="AB100" s="9" t="s">
        <v>5017</v>
      </c>
      <c r="AC100" s="9" t="s">
        <v>5017</v>
      </c>
      <c r="AD100" s="9" t="s">
        <v>5017</v>
      </c>
      <c r="AE100" s="9" t="s">
        <v>5017</v>
      </c>
      <c r="AF100" s="9" t="s">
        <v>5017</v>
      </c>
      <c r="AG100" s="9" t="s">
        <v>5017</v>
      </c>
      <c r="AH100" s="9" t="s">
        <v>5017</v>
      </c>
      <c r="AI100" s="9" t="s">
        <v>5017</v>
      </c>
      <c r="AJ100" s="9" t="s">
        <v>5017</v>
      </c>
      <c r="AK100" s="9" t="s">
        <v>5017</v>
      </c>
      <c r="AL100" s="9" t="s">
        <v>5017</v>
      </c>
      <c r="AM100" s="9" t="s">
        <v>5017</v>
      </c>
      <c r="AN100" s="9" t="s">
        <v>5017</v>
      </c>
      <c r="AO100" s="9" t="s">
        <v>5017</v>
      </c>
      <c r="AP100" s="9" t="s">
        <v>5017</v>
      </c>
    </row>
    <row r="101" spans="1:42" x14ac:dyDescent="0.2">
      <c r="A101" s="8" t="s">
        <v>199</v>
      </c>
      <c r="B101" s="33">
        <f>IFERROR(VLOOKUP(A101,lajit!B:D,3,0),"")</f>
        <v>170</v>
      </c>
      <c r="C101" s="21">
        <f>COUNTIF(D101:AP101,"x")</f>
        <v>27</v>
      </c>
      <c r="D101" s="9"/>
      <c r="E101" s="9"/>
      <c r="F101" s="9"/>
      <c r="G101" s="9" t="s">
        <v>5017</v>
      </c>
      <c r="H101" s="9" t="s">
        <v>5017</v>
      </c>
      <c r="I101" s="9"/>
      <c r="J101" s="9"/>
      <c r="K101" s="9" t="s">
        <v>5017</v>
      </c>
      <c r="L101" s="9" t="s">
        <v>5017</v>
      </c>
      <c r="M101" s="9"/>
      <c r="N101" s="9" t="s">
        <v>5017</v>
      </c>
      <c r="O101" s="9" t="s">
        <v>5017</v>
      </c>
      <c r="P101" s="9" t="s">
        <v>5017</v>
      </c>
      <c r="Q101" s="9" t="s">
        <v>5017</v>
      </c>
      <c r="R101" s="9" t="s">
        <v>5017</v>
      </c>
      <c r="S101" s="9" t="s">
        <v>5017</v>
      </c>
      <c r="T101" s="9" t="s">
        <v>5017</v>
      </c>
      <c r="U101" s="9" t="s">
        <v>5017</v>
      </c>
      <c r="V101" s="9" t="s">
        <v>5017</v>
      </c>
      <c r="W101" s="11" t="s">
        <v>5017</v>
      </c>
      <c r="X101" s="11" t="s">
        <v>5017</v>
      </c>
      <c r="Y101" s="11"/>
      <c r="Z101" s="11" t="s">
        <v>5017</v>
      </c>
      <c r="AA101" s="9" t="s">
        <v>5017</v>
      </c>
      <c r="AB101" s="9" t="s">
        <v>5017</v>
      </c>
      <c r="AC101" s="9" t="str">
        <f>IFERROR(VLOOKUP(A101,apu!A:B,2,0),"")</f>
        <v/>
      </c>
      <c r="AD101" s="9" t="s">
        <v>5017</v>
      </c>
      <c r="AE101" s="9" t="s">
        <v>5017</v>
      </c>
      <c r="AF101" s="9" t="s">
        <v>5017</v>
      </c>
      <c r="AG101" s="9" t="s">
        <v>5017</v>
      </c>
      <c r="AH101" s="9" t="s">
        <v>5017</v>
      </c>
      <c r="AI101" s="9" t="s">
        <v>5017</v>
      </c>
      <c r="AJ101" s="9" t="str">
        <f>IFERROR(VLOOKUP(A101,apu!AC:AD,2,0),"")</f>
        <v/>
      </c>
      <c r="AK101" s="9" t="str">
        <f>IFERROR(VLOOKUP(A101,apu!AG:AH,2,0),"")</f>
        <v/>
      </c>
      <c r="AL101" s="9" t="s">
        <v>5017</v>
      </c>
      <c r="AM101" s="9" t="s">
        <v>5017</v>
      </c>
      <c r="AN101" s="9" t="str">
        <f>IFERROR(VLOOKUP(A101,apu!AS:AT,2,0),"")</f>
        <v/>
      </c>
      <c r="AO101" s="9" t="str">
        <f>IFERROR(VLOOKUP(A101,apu!AW:AX,2,0),"")</f>
        <v/>
      </c>
      <c r="AP101" s="9" t="s">
        <v>5017</v>
      </c>
    </row>
    <row r="102" spans="1:42" x14ac:dyDescent="0.2">
      <c r="A102" s="8" t="s">
        <v>33</v>
      </c>
      <c r="B102" s="33">
        <f>IFERROR(VLOOKUP(A102,lajit!B:D,3,0),"")</f>
        <v>171</v>
      </c>
      <c r="C102" s="21">
        <f>COUNTIF(D102:AP102,"x")</f>
        <v>39</v>
      </c>
      <c r="D102" s="9" t="s">
        <v>5017</v>
      </c>
      <c r="E102" s="9" t="s">
        <v>5017</v>
      </c>
      <c r="F102" s="9" t="s">
        <v>5017</v>
      </c>
      <c r="G102" s="9" t="s">
        <v>5017</v>
      </c>
      <c r="H102" s="9" t="s">
        <v>5017</v>
      </c>
      <c r="I102" s="9" t="s">
        <v>5017</v>
      </c>
      <c r="J102" s="9" t="s">
        <v>5017</v>
      </c>
      <c r="K102" s="9" t="s">
        <v>5017</v>
      </c>
      <c r="L102" s="9" t="s">
        <v>5017</v>
      </c>
      <c r="M102" s="9" t="s">
        <v>5017</v>
      </c>
      <c r="N102" s="9" t="s">
        <v>5017</v>
      </c>
      <c r="O102" s="9" t="s">
        <v>5017</v>
      </c>
      <c r="P102" s="9" t="s">
        <v>5017</v>
      </c>
      <c r="Q102" s="9" t="s">
        <v>5017</v>
      </c>
      <c r="R102" s="9" t="s">
        <v>5017</v>
      </c>
      <c r="S102" s="9" t="s">
        <v>5017</v>
      </c>
      <c r="T102" s="9" t="s">
        <v>5017</v>
      </c>
      <c r="U102" s="9" t="s">
        <v>5017</v>
      </c>
      <c r="V102" s="9" t="s">
        <v>5017</v>
      </c>
      <c r="W102" s="11" t="s">
        <v>5017</v>
      </c>
      <c r="X102" s="11" t="s">
        <v>5017</v>
      </c>
      <c r="Y102" s="11" t="s">
        <v>5017</v>
      </c>
      <c r="Z102" s="11" t="s">
        <v>5017</v>
      </c>
      <c r="AA102" s="9" t="s">
        <v>5017</v>
      </c>
      <c r="AB102" s="9" t="s">
        <v>5017</v>
      </c>
      <c r="AC102" s="9" t="s">
        <v>5017</v>
      </c>
      <c r="AD102" s="9" t="s">
        <v>5017</v>
      </c>
      <c r="AE102" s="9" t="s">
        <v>5017</v>
      </c>
      <c r="AF102" s="9" t="s">
        <v>5017</v>
      </c>
      <c r="AG102" s="9" t="s">
        <v>5017</v>
      </c>
      <c r="AH102" s="9" t="s">
        <v>5017</v>
      </c>
      <c r="AI102" s="9" t="s">
        <v>5017</v>
      </c>
      <c r="AJ102" s="9" t="s">
        <v>5017</v>
      </c>
      <c r="AK102" s="9" t="s">
        <v>5017</v>
      </c>
      <c r="AL102" s="9" t="s">
        <v>5017</v>
      </c>
      <c r="AM102" s="9" t="s">
        <v>5017</v>
      </c>
      <c r="AN102" s="9" t="s">
        <v>5017</v>
      </c>
      <c r="AO102" s="9" t="s">
        <v>5017</v>
      </c>
      <c r="AP102" s="9" t="s">
        <v>5017</v>
      </c>
    </row>
    <row r="103" spans="1:42" x14ac:dyDescent="0.2">
      <c r="A103" s="8" t="s">
        <v>136</v>
      </c>
      <c r="B103" s="33">
        <f>IFERROR(VLOOKUP(A103,lajit!B:D,3,0),"")</f>
        <v>173</v>
      </c>
      <c r="C103" s="21">
        <f>COUNTIF(D103:AP103,"x")</f>
        <v>39</v>
      </c>
      <c r="D103" s="9" t="s">
        <v>5017</v>
      </c>
      <c r="E103" s="9" t="s">
        <v>5017</v>
      </c>
      <c r="F103" s="9" t="s">
        <v>5017</v>
      </c>
      <c r="G103" s="9" t="s">
        <v>5017</v>
      </c>
      <c r="H103" s="9" t="s">
        <v>5017</v>
      </c>
      <c r="I103" s="9" t="s">
        <v>5017</v>
      </c>
      <c r="J103" s="9" t="s">
        <v>5017</v>
      </c>
      <c r="K103" s="9" t="s">
        <v>5017</v>
      </c>
      <c r="L103" s="9" t="s">
        <v>5017</v>
      </c>
      <c r="M103" s="9" t="s">
        <v>5017</v>
      </c>
      <c r="N103" s="9" t="s">
        <v>5017</v>
      </c>
      <c r="O103" s="9" t="s">
        <v>5017</v>
      </c>
      <c r="P103" s="9" t="s">
        <v>5017</v>
      </c>
      <c r="Q103" s="9" t="s">
        <v>5017</v>
      </c>
      <c r="R103" s="9" t="s">
        <v>5017</v>
      </c>
      <c r="S103" s="9" t="s">
        <v>5017</v>
      </c>
      <c r="T103" s="9" t="s">
        <v>5017</v>
      </c>
      <c r="U103" s="9" t="s">
        <v>5017</v>
      </c>
      <c r="V103" s="9" t="s">
        <v>5017</v>
      </c>
      <c r="W103" s="11" t="s">
        <v>5017</v>
      </c>
      <c r="X103" s="11" t="s">
        <v>5017</v>
      </c>
      <c r="Y103" s="11" t="s">
        <v>5017</v>
      </c>
      <c r="Z103" s="11" t="s">
        <v>5017</v>
      </c>
      <c r="AA103" s="9" t="s">
        <v>5017</v>
      </c>
      <c r="AB103" s="9" t="s">
        <v>5017</v>
      </c>
      <c r="AC103" s="9" t="s">
        <v>5017</v>
      </c>
      <c r="AD103" s="9" t="s">
        <v>5017</v>
      </c>
      <c r="AE103" s="9" t="s">
        <v>5017</v>
      </c>
      <c r="AF103" s="9" t="s">
        <v>5017</v>
      </c>
      <c r="AG103" s="9" t="s">
        <v>5017</v>
      </c>
      <c r="AH103" s="9" t="s">
        <v>5017</v>
      </c>
      <c r="AI103" s="9" t="s">
        <v>5017</v>
      </c>
      <c r="AJ103" s="9" t="s">
        <v>5017</v>
      </c>
      <c r="AK103" s="9" t="s">
        <v>5017</v>
      </c>
      <c r="AL103" s="9" t="s">
        <v>5017</v>
      </c>
      <c r="AM103" s="9" t="s">
        <v>5017</v>
      </c>
      <c r="AN103" s="9" t="s">
        <v>5017</v>
      </c>
      <c r="AO103" s="9" t="s">
        <v>5017</v>
      </c>
      <c r="AP103" s="9" t="s">
        <v>5017</v>
      </c>
    </row>
    <row r="104" spans="1:42" x14ac:dyDescent="0.2">
      <c r="A104" s="8" t="s">
        <v>203</v>
      </c>
      <c r="B104" s="33">
        <f>IFERROR(VLOOKUP(A104,lajit!B:D,3,0),"")</f>
        <v>174</v>
      </c>
      <c r="C104" s="21">
        <f>COUNTIF(D104:AP104,"x")</f>
        <v>18</v>
      </c>
      <c r="D104" s="9"/>
      <c r="E104" s="9"/>
      <c r="F104" s="9"/>
      <c r="G104" s="9" t="s">
        <v>5017</v>
      </c>
      <c r="H104" s="9"/>
      <c r="I104" s="9"/>
      <c r="J104" s="9" t="s">
        <v>5017</v>
      </c>
      <c r="K104" s="9" t="s">
        <v>5017</v>
      </c>
      <c r="L104" s="9" t="s">
        <v>5017</v>
      </c>
      <c r="M104" s="9"/>
      <c r="N104" s="9" t="s">
        <v>5017</v>
      </c>
      <c r="O104" s="9"/>
      <c r="P104" s="9"/>
      <c r="Q104" s="9" t="s">
        <v>5017</v>
      </c>
      <c r="R104" s="9"/>
      <c r="S104" s="9" t="s">
        <v>5017</v>
      </c>
      <c r="T104" s="9" t="s">
        <v>5017</v>
      </c>
      <c r="U104" s="9"/>
      <c r="V104" s="9" t="s">
        <v>5017</v>
      </c>
      <c r="W104" s="11"/>
      <c r="X104" s="11" t="s">
        <v>5017</v>
      </c>
      <c r="Y104" s="11" t="s">
        <v>5017</v>
      </c>
      <c r="Z104" s="11"/>
      <c r="AA104" s="9" t="s">
        <v>5017</v>
      </c>
      <c r="AB104" s="9" t="s">
        <v>5017</v>
      </c>
      <c r="AC104" s="9" t="str">
        <f>IFERROR(VLOOKUP(A104,apu!A:B,2,0),"")</f>
        <v/>
      </c>
      <c r="AD104" s="9" t="s">
        <v>5017</v>
      </c>
      <c r="AE104" s="9" t="s">
        <v>5017</v>
      </c>
      <c r="AF104" s="9" t="str">
        <f>IFERROR(VLOOKUP(A104,apu!M:N,2,0),"")</f>
        <v/>
      </c>
      <c r="AG104" s="9" t="s">
        <v>5017</v>
      </c>
      <c r="AH104" s="9" t="str">
        <f>IFERROR(VLOOKUP(A104,apu!U:V,2,0),"")</f>
        <v/>
      </c>
      <c r="AI104" s="9" t="s">
        <v>5017</v>
      </c>
      <c r="AJ104" s="9" t="str">
        <f>IFERROR(VLOOKUP(A104,apu!AC:AD,2,0),"")</f>
        <v/>
      </c>
      <c r="AK104" s="9" t="str">
        <f>IFERROR(VLOOKUP(A104,apu!AG:AH,2,0),"")</f>
        <v/>
      </c>
      <c r="AL104" s="9" t="str">
        <f>IFERROR(VLOOKUP(A104,apu!AK:AL,2,0),"")</f>
        <v/>
      </c>
      <c r="AM104" s="9" t="str">
        <f>IFERROR(VLOOKUP(A104,apu!AO:AP,2,0),"")</f>
        <v/>
      </c>
      <c r="AN104" s="9" t="s">
        <v>5017</v>
      </c>
      <c r="AO104" s="9" t="str">
        <f>IFERROR(VLOOKUP(A104,apu!AW:AX,2,0),"")</f>
        <v/>
      </c>
      <c r="AP104" s="9" t="str">
        <f>IFERROR(VLOOKUP(A104,apu!BA:BB,2,0),"")</f>
        <v/>
      </c>
    </row>
    <row r="105" spans="1:42" x14ac:dyDescent="0.2">
      <c r="A105" s="8" t="s">
        <v>74</v>
      </c>
      <c r="B105" s="33">
        <f>IFERROR(VLOOKUP(A105,lajit!B:D,3,0),"")</f>
        <v>178</v>
      </c>
      <c r="C105" s="21">
        <f>COUNTIF(D105:AP105,"x")</f>
        <v>39</v>
      </c>
      <c r="D105" s="9" t="s">
        <v>5017</v>
      </c>
      <c r="E105" s="9" t="s">
        <v>5017</v>
      </c>
      <c r="F105" s="9" t="s">
        <v>5017</v>
      </c>
      <c r="G105" s="9" t="s">
        <v>5017</v>
      </c>
      <c r="H105" s="9" t="s">
        <v>5017</v>
      </c>
      <c r="I105" s="9" t="s">
        <v>5017</v>
      </c>
      <c r="J105" s="9" t="s">
        <v>5017</v>
      </c>
      <c r="K105" s="9" t="s">
        <v>5017</v>
      </c>
      <c r="L105" s="9" t="s">
        <v>5017</v>
      </c>
      <c r="M105" s="9" t="s">
        <v>5017</v>
      </c>
      <c r="N105" s="9" t="s">
        <v>5017</v>
      </c>
      <c r="O105" s="9" t="s">
        <v>5017</v>
      </c>
      <c r="P105" s="9" t="s">
        <v>5017</v>
      </c>
      <c r="Q105" s="9" t="s">
        <v>5017</v>
      </c>
      <c r="R105" s="9" t="s">
        <v>5017</v>
      </c>
      <c r="S105" s="9" t="s">
        <v>5017</v>
      </c>
      <c r="T105" s="9" t="s">
        <v>5017</v>
      </c>
      <c r="U105" s="9" t="s">
        <v>5017</v>
      </c>
      <c r="V105" s="9" t="s">
        <v>5017</v>
      </c>
      <c r="W105" s="11" t="s">
        <v>5017</v>
      </c>
      <c r="X105" s="11" t="s">
        <v>5017</v>
      </c>
      <c r="Y105" s="11" t="s">
        <v>5017</v>
      </c>
      <c r="Z105" s="11" t="s">
        <v>5017</v>
      </c>
      <c r="AA105" s="9" t="s">
        <v>5017</v>
      </c>
      <c r="AB105" s="9" t="s">
        <v>5017</v>
      </c>
      <c r="AC105" s="9" t="s">
        <v>5017</v>
      </c>
      <c r="AD105" s="9" t="s">
        <v>5017</v>
      </c>
      <c r="AE105" s="9" t="s">
        <v>5017</v>
      </c>
      <c r="AF105" s="9" t="s">
        <v>5017</v>
      </c>
      <c r="AG105" s="9" t="s">
        <v>5017</v>
      </c>
      <c r="AH105" s="9" t="s">
        <v>5017</v>
      </c>
      <c r="AI105" s="9" t="s">
        <v>5017</v>
      </c>
      <c r="AJ105" s="9" t="s">
        <v>5017</v>
      </c>
      <c r="AK105" s="9" t="s">
        <v>5017</v>
      </c>
      <c r="AL105" s="9" t="s">
        <v>5017</v>
      </c>
      <c r="AM105" s="9" t="s">
        <v>5017</v>
      </c>
      <c r="AN105" s="9" t="s">
        <v>5017</v>
      </c>
      <c r="AO105" s="9" t="s">
        <v>5017</v>
      </c>
      <c r="AP105" s="9" t="s">
        <v>5017</v>
      </c>
    </row>
    <row r="106" spans="1:42" x14ac:dyDescent="0.2">
      <c r="A106" s="8" t="s">
        <v>206</v>
      </c>
      <c r="B106" s="33">
        <f>IFERROR(VLOOKUP(A106,lajit!B:D,3,0),"")</f>
        <v>179</v>
      </c>
      <c r="C106" s="21">
        <f>COUNTIF(D106:AP106,"x")</f>
        <v>22</v>
      </c>
      <c r="D106" s="9"/>
      <c r="E106" s="9"/>
      <c r="F106" s="9"/>
      <c r="G106" s="9"/>
      <c r="H106" s="9" t="s">
        <v>5017</v>
      </c>
      <c r="I106" s="9" t="s">
        <v>5017</v>
      </c>
      <c r="J106" s="9" t="s">
        <v>5017</v>
      </c>
      <c r="K106" s="9" t="s">
        <v>5017</v>
      </c>
      <c r="L106" s="9" t="s">
        <v>5017</v>
      </c>
      <c r="M106" s="9"/>
      <c r="N106" s="9" t="s">
        <v>5017</v>
      </c>
      <c r="O106" s="9" t="s">
        <v>5017</v>
      </c>
      <c r="P106" s="9"/>
      <c r="Q106" s="9"/>
      <c r="R106" s="9" t="s">
        <v>5017</v>
      </c>
      <c r="S106" s="9" t="s">
        <v>5017</v>
      </c>
      <c r="T106" s="9" t="s">
        <v>5017</v>
      </c>
      <c r="U106" s="9" t="s">
        <v>5017</v>
      </c>
      <c r="V106" s="9"/>
      <c r="W106" s="11" t="s">
        <v>5017</v>
      </c>
      <c r="X106" s="11"/>
      <c r="Y106" s="11"/>
      <c r="Z106" s="11"/>
      <c r="AA106" s="9" t="s">
        <v>5017</v>
      </c>
      <c r="AB106" s="9"/>
      <c r="AC106" s="9" t="s">
        <v>5017</v>
      </c>
      <c r="AD106" s="9" t="s">
        <v>5017</v>
      </c>
      <c r="AE106" s="9" t="str">
        <f>IFERROR(VLOOKUP(A106,apu!I:J,2,0),"")</f>
        <v/>
      </c>
      <c r="AF106" s="9" t="s">
        <v>5017</v>
      </c>
      <c r="AG106" s="9" t="s">
        <v>5017</v>
      </c>
      <c r="AH106" s="9" t="str">
        <f>IFERROR(VLOOKUP(A106,apu!U:V,2,0),"")</f>
        <v/>
      </c>
      <c r="AI106" s="9" t="s">
        <v>5017</v>
      </c>
      <c r="AJ106" s="9" t="str">
        <f>IFERROR(VLOOKUP(A106,apu!AC:AD,2,0),"")</f>
        <v/>
      </c>
      <c r="AK106" s="9" t="s">
        <v>5017</v>
      </c>
      <c r="AL106" s="9" t="str">
        <f>IFERROR(VLOOKUP(A106,apu!AK:AL,2,0),"")</f>
        <v/>
      </c>
      <c r="AM106" s="9" t="str">
        <f>IFERROR(VLOOKUP(A106,apu!AO:AP,2,0),"")</f>
        <v/>
      </c>
      <c r="AN106" s="9" t="s">
        <v>5017</v>
      </c>
      <c r="AO106" s="9" t="s">
        <v>5017</v>
      </c>
      <c r="AP106" s="9" t="s">
        <v>5017</v>
      </c>
    </row>
    <row r="107" spans="1:42" x14ac:dyDescent="0.2">
      <c r="A107" s="8" t="s">
        <v>106</v>
      </c>
      <c r="B107" s="33">
        <f>IFERROR(VLOOKUP(A107,lajit!B:D,3,0),"")</f>
        <v>180</v>
      </c>
      <c r="C107" s="21">
        <f>COUNTIF(D107:AP107,"x")</f>
        <v>39</v>
      </c>
      <c r="D107" s="9" t="s">
        <v>5017</v>
      </c>
      <c r="E107" s="9" t="s">
        <v>5017</v>
      </c>
      <c r="F107" s="9" t="s">
        <v>5017</v>
      </c>
      <c r="G107" s="9" t="s">
        <v>5017</v>
      </c>
      <c r="H107" s="9" t="s">
        <v>5017</v>
      </c>
      <c r="I107" s="9" t="s">
        <v>5017</v>
      </c>
      <c r="J107" s="9" t="s">
        <v>5017</v>
      </c>
      <c r="K107" s="9" t="s">
        <v>5017</v>
      </c>
      <c r="L107" s="9" t="s">
        <v>5017</v>
      </c>
      <c r="M107" s="9" t="s">
        <v>5017</v>
      </c>
      <c r="N107" s="9" t="s">
        <v>5017</v>
      </c>
      <c r="O107" s="9" t="s">
        <v>5017</v>
      </c>
      <c r="P107" s="9" t="s">
        <v>5017</v>
      </c>
      <c r="Q107" s="9" t="s">
        <v>5017</v>
      </c>
      <c r="R107" s="9" t="s">
        <v>5017</v>
      </c>
      <c r="S107" s="9" t="s">
        <v>5017</v>
      </c>
      <c r="T107" s="9" t="s">
        <v>5017</v>
      </c>
      <c r="U107" s="9" t="s">
        <v>5017</v>
      </c>
      <c r="V107" s="9" t="s">
        <v>5017</v>
      </c>
      <c r="W107" s="11" t="s">
        <v>5017</v>
      </c>
      <c r="X107" s="11" t="s">
        <v>5017</v>
      </c>
      <c r="Y107" s="11" t="s">
        <v>5017</v>
      </c>
      <c r="Z107" s="11" t="s">
        <v>5017</v>
      </c>
      <c r="AA107" s="9" t="s">
        <v>5017</v>
      </c>
      <c r="AB107" s="9" t="s">
        <v>5017</v>
      </c>
      <c r="AC107" s="9" t="s">
        <v>5017</v>
      </c>
      <c r="AD107" s="9" t="s">
        <v>5017</v>
      </c>
      <c r="AE107" s="9" t="s">
        <v>5017</v>
      </c>
      <c r="AF107" s="9" t="s">
        <v>5017</v>
      </c>
      <c r="AG107" s="9" t="s">
        <v>5017</v>
      </c>
      <c r="AH107" s="9" t="s">
        <v>5017</v>
      </c>
      <c r="AI107" s="9" t="s">
        <v>5017</v>
      </c>
      <c r="AJ107" s="9" t="s">
        <v>5017</v>
      </c>
      <c r="AK107" s="9" t="s">
        <v>5017</v>
      </c>
      <c r="AL107" s="9" t="s">
        <v>5017</v>
      </c>
      <c r="AM107" s="9" t="s">
        <v>5017</v>
      </c>
      <c r="AN107" s="9" t="s">
        <v>5017</v>
      </c>
      <c r="AO107" s="9" t="s">
        <v>5017</v>
      </c>
      <c r="AP107" s="9" t="s">
        <v>5017</v>
      </c>
    </row>
    <row r="108" spans="1:42" x14ac:dyDescent="0.2">
      <c r="A108" s="10" t="s">
        <v>2146</v>
      </c>
      <c r="B108" s="33">
        <f>IFERROR(VLOOKUP(A108,lajit!B:D,3,0),"")</f>
        <v>181</v>
      </c>
      <c r="C108" s="21">
        <f>COUNTIF(D108:AP108,"x")</f>
        <v>1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11"/>
      <c r="X108" s="11"/>
      <c r="Y108" s="11"/>
      <c r="Z108" s="11"/>
      <c r="AA108" s="9"/>
      <c r="AB108" s="9"/>
      <c r="AC108" s="9" t="str">
        <f>IFERROR(VLOOKUP(A108,apu!A:B,2,0),"")</f>
        <v/>
      </c>
      <c r="AD108" s="9" t="str">
        <f>IFERROR(VLOOKUP(A108,apu!E:F,2,0),"")</f>
        <v/>
      </c>
      <c r="AE108" s="9" t="str">
        <f>IFERROR(VLOOKUP(A108,apu!I:J,2,0),"")</f>
        <v/>
      </c>
      <c r="AF108" s="9" t="str">
        <f>IFERROR(VLOOKUP(A108,apu!M:N,2,0),"")</f>
        <v/>
      </c>
      <c r="AG108" s="9" t="str">
        <f>IFERROR(VLOOKUP(A108,apu!Q:R,2,0),"")</f>
        <v/>
      </c>
      <c r="AH108" s="9" t="str">
        <f>IFERROR(VLOOKUP(A108,apu!U:V,2,0),"")</f>
        <v/>
      </c>
      <c r="AI108" s="9" t="str">
        <f>IFERROR(VLOOKUP(A108,apu!Y:Z,2,0),"")</f>
        <v/>
      </c>
      <c r="AJ108" s="9" t="str">
        <f>IFERROR(VLOOKUP(A108,apu!AC:AD,2,0),"")</f>
        <v/>
      </c>
      <c r="AK108" s="9" t="str">
        <f>IFERROR(VLOOKUP(A108,apu!AG:AH,2,0),"")</f>
        <v/>
      </c>
      <c r="AL108" s="9" t="str">
        <f>IFERROR(VLOOKUP(A108,apu!AK:AL,2,0),"")</f>
        <v/>
      </c>
      <c r="AM108" s="9" t="str">
        <f>IFERROR(VLOOKUP(A108,apu!AO:AP,2,0),"")</f>
        <v/>
      </c>
      <c r="AN108" s="9" t="str">
        <f>IFERROR(VLOOKUP(A108,apu!AS:AT,2,0),"")</f>
        <v/>
      </c>
      <c r="AO108" s="9" t="str">
        <f>IFERROR(VLOOKUP(A108,apu!AW:AX,2,0),"")</f>
        <v/>
      </c>
      <c r="AP108" s="9" t="s">
        <v>5017</v>
      </c>
    </row>
    <row r="109" spans="1:42" x14ac:dyDescent="0.2">
      <c r="A109" s="8" t="s">
        <v>183</v>
      </c>
      <c r="B109" s="33">
        <f>IFERROR(VLOOKUP(A109,lajit!B:D,3,0),"")</f>
        <v>183</v>
      </c>
      <c r="C109" s="21">
        <f>COUNTIF(D109:AP109,"x")</f>
        <v>33</v>
      </c>
      <c r="D109" s="9"/>
      <c r="E109" s="9" t="s">
        <v>5017</v>
      </c>
      <c r="F109" s="9" t="s">
        <v>5017</v>
      </c>
      <c r="G109" s="9" t="s">
        <v>5017</v>
      </c>
      <c r="H109" s="9" t="s">
        <v>5017</v>
      </c>
      <c r="I109" s="9" t="s">
        <v>5017</v>
      </c>
      <c r="J109" s="9"/>
      <c r="K109" s="9" t="s">
        <v>5017</v>
      </c>
      <c r="L109" s="9" t="s">
        <v>5017</v>
      </c>
      <c r="M109" s="9" t="s">
        <v>5017</v>
      </c>
      <c r="N109" s="9" t="s">
        <v>5017</v>
      </c>
      <c r="O109" s="9" t="s">
        <v>5017</v>
      </c>
      <c r="P109" s="9"/>
      <c r="Q109" s="9" t="s">
        <v>5017</v>
      </c>
      <c r="R109" s="9" t="s">
        <v>5017</v>
      </c>
      <c r="S109" s="9" t="s">
        <v>5017</v>
      </c>
      <c r="T109" s="9" t="s">
        <v>5017</v>
      </c>
      <c r="U109" s="9" t="s">
        <v>5017</v>
      </c>
      <c r="V109" s="9"/>
      <c r="W109" s="11" t="s">
        <v>5017</v>
      </c>
      <c r="X109" s="11" t="s">
        <v>5017</v>
      </c>
      <c r="Y109" s="11"/>
      <c r="Z109" s="11" t="s">
        <v>5017</v>
      </c>
      <c r="AA109" s="9" t="s">
        <v>5017</v>
      </c>
      <c r="AB109" s="9" t="s">
        <v>5017</v>
      </c>
      <c r="AC109" s="9" t="str">
        <f>IFERROR(VLOOKUP(A109,apu!A:B,2,0),"")</f>
        <v/>
      </c>
      <c r="AD109" s="9" t="s">
        <v>5017</v>
      </c>
      <c r="AE109" s="9" t="s">
        <v>5017</v>
      </c>
      <c r="AF109" s="9" t="s">
        <v>5017</v>
      </c>
      <c r="AG109" s="9" t="s">
        <v>5017</v>
      </c>
      <c r="AH109" s="9" t="s">
        <v>5017</v>
      </c>
      <c r="AI109" s="9" t="s">
        <v>5017</v>
      </c>
      <c r="AJ109" s="9" t="s">
        <v>5017</v>
      </c>
      <c r="AK109" s="9" t="s">
        <v>5017</v>
      </c>
      <c r="AL109" s="9" t="s">
        <v>5017</v>
      </c>
      <c r="AM109" s="9" t="s">
        <v>5017</v>
      </c>
      <c r="AN109" s="9" t="s">
        <v>5017</v>
      </c>
      <c r="AO109" s="9" t="s">
        <v>5017</v>
      </c>
      <c r="AP109" s="9" t="s">
        <v>5017</v>
      </c>
    </row>
    <row r="110" spans="1:42" x14ac:dyDescent="0.2">
      <c r="A110" s="8" t="s">
        <v>115</v>
      </c>
      <c r="B110" s="33">
        <f>IFERROR(VLOOKUP(A110,lajit!B:D,3,0),"")</f>
        <v>189</v>
      </c>
      <c r="C110" s="21">
        <f>COUNTIF(D110:AP110,"x")</f>
        <v>38</v>
      </c>
      <c r="D110" s="9" t="s">
        <v>5017</v>
      </c>
      <c r="E110" s="9" t="s">
        <v>5017</v>
      </c>
      <c r="F110" s="9" t="s">
        <v>5017</v>
      </c>
      <c r="G110" s="9" t="s">
        <v>5017</v>
      </c>
      <c r="H110" s="9" t="s">
        <v>5017</v>
      </c>
      <c r="I110" s="9" t="s">
        <v>5017</v>
      </c>
      <c r="J110" s="9" t="s">
        <v>5017</v>
      </c>
      <c r="K110" s="9" t="s">
        <v>5017</v>
      </c>
      <c r="L110" s="9" t="s">
        <v>5017</v>
      </c>
      <c r="M110" s="9" t="s">
        <v>5017</v>
      </c>
      <c r="N110" s="9" t="s">
        <v>5017</v>
      </c>
      <c r="O110" s="9" t="s">
        <v>5017</v>
      </c>
      <c r="P110" s="9" t="s">
        <v>5017</v>
      </c>
      <c r="Q110" s="9" t="s">
        <v>5017</v>
      </c>
      <c r="R110" s="9" t="s">
        <v>5017</v>
      </c>
      <c r="S110" s="9" t="s">
        <v>5017</v>
      </c>
      <c r="T110" s="9" t="s">
        <v>5017</v>
      </c>
      <c r="U110" s="9" t="s">
        <v>5017</v>
      </c>
      <c r="V110" s="9" t="s">
        <v>5017</v>
      </c>
      <c r="W110" s="11" t="s">
        <v>5017</v>
      </c>
      <c r="X110" s="11" t="s">
        <v>5017</v>
      </c>
      <c r="Y110" s="11" t="s">
        <v>5017</v>
      </c>
      <c r="Z110" s="11" t="s">
        <v>5017</v>
      </c>
      <c r="AA110" s="9" t="s">
        <v>5017</v>
      </c>
      <c r="AB110" s="9" t="s">
        <v>5017</v>
      </c>
      <c r="AC110" s="9" t="s">
        <v>5017</v>
      </c>
      <c r="AD110" s="9" t="s">
        <v>5017</v>
      </c>
      <c r="AE110" s="9" t="s">
        <v>5017</v>
      </c>
      <c r="AF110" s="9" t="s">
        <v>5017</v>
      </c>
      <c r="AG110" s="9" t="s">
        <v>5017</v>
      </c>
      <c r="AH110" s="9" t="s">
        <v>5017</v>
      </c>
      <c r="AI110" s="9" t="s">
        <v>5017</v>
      </c>
      <c r="AJ110" s="9" t="s">
        <v>5017</v>
      </c>
      <c r="AK110" s="9" t="s">
        <v>5017</v>
      </c>
      <c r="AL110" s="9" t="str">
        <f>IFERROR(VLOOKUP(A110,apu!AK:AL,2,0),"")</f>
        <v/>
      </c>
      <c r="AM110" s="9" t="s">
        <v>5017</v>
      </c>
      <c r="AN110" s="9" t="s">
        <v>5017</v>
      </c>
      <c r="AO110" s="9" t="s">
        <v>5017</v>
      </c>
      <c r="AP110" s="9" t="s">
        <v>5017</v>
      </c>
    </row>
    <row r="111" spans="1:42" x14ac:dyDescent="0.2">
      <c r="A111" s="8" t="s">
        <v>160</v>
      </c>
      <c r="B111" s="33">
        <f>IFERROR(VLOOKUP(A111,lajit!B:D,3,0),"")</f>
        <v>191</v>
      </c>
      <c r="C111" s="21">
        <f>COUNTIF(D111:AP111,"x")</f>
        <v>38</v>
      </c>
      <c r="D111" s="9" t="s">
        <v>5017</v>
      </c>
      <c r="E111" s="9" t="s">
        <v>5017</v>
      </c>
      <c r="F111" s="9" t="s">
        <v>5017</v>
      </c>
      <c r="G111" s="9" t="s">
        <v>5017</v>
      </c>
      <c r="H111" s="9" t="s">
        <v>5017</v>
      </c>
      <c r="I111" s="9" t="s">
        <v>5017</v>
      </c>
      <c r="J111" s="9" t="s">
        <v>5017</v>
      </c>
      <c r="K111" s="9" t="s">
        <v>5017</v>
      </c>
      <c r="L111" s="9" t="s">
        <v>5017</v>
      </c>
      <c r="M111" s="9" t="s">
        <v>5017</v>
      </c>
      <c r="N111" s="9" t="s">
        <v>5017</v>
      </c>
      <c r="O111" s="9" t="s">
        <v>5017</v>
      </c>
      <c r="P111" s="9" t="s">
        <v>5017</v>
      </c>
      <c r="Q111" s="9" t="s">
        <v>5017</v>
      </c>
      <c r="R111" s="9" t="s">
        <v>5017</v>
      </c>
      <c r="S111" s="9" t="s">
        <v>5017</v>
      </c>
      <c r="T111" s="9" t="s">
        <v>5017</v>
      </c>
      <c r="U111" s="9" t="s">
        <v>5017</v>
      </c>
      <c r="V111" s="9" t="s">
        <v>5017</v>
      </c>
      <c r="W111" s="11" t="s">
        <v>5017</v>
      </c>
      <c r="X111" s="11" t="s">
        <v>5017</v>
      </c>
      <c r="Y111" s="11" t="s">
        <v>5017</v>
      </c>
      <c r="Z111" s="11" t="s">
        <v>5017</v>
      </c>
      <c r="AA111" s="9" t="s">
        <v>5017</v>
      </c>
      <c r="AB111" s="9" t="s">
        <v>5017</v>
      </c>
      <c r="AC111" s="9" t="s">
        <v>5017</v>
      </c>
      <c r="AD111" s="9" t="s">
        <v>5017</v>
      </c>
      <c r="AE111" s="9" t="s">
        <v>5017</v>
      </c>
      <c r="AF111" s="9" t="s">
        <v>5017</v>
      </c>
      <c r="AG111" s="9" t="s">
        <v>5017</v>
      </c>
      <c r="AH111" s="9" t="s">
        <v>5017</v>
      </c>
      <c r="AI111" s="9" t="s">
        <v>5017</v>
      </c>
      <c r="AJ111" s="9" t="s">
        <v>5017</v>
      </c>
      <c r="AK111" s="9" t="s">
        <v>5017</v>
      </c>
      <c r="AL111" s="9" t="s">
        <v>5017</v>
      </c>
      <c r="AM111" s="9" t="str">
        <f>IFERROR(VLOOKUP(A111,apu!AO:AP,2,0),"")</f>
        <v/>
      </c>
      <c r="AN111" s="9" t="s">
        <v>5017</v>
      </c>
      <c r="AO111" s="9" t="s">
        <v>5017</v>
      </c>
      <c r="AP111" s="9" t="s">
        <v>5017</v>
      </c>
    </row>
    <row r="112" spans="1:42" x14ac:dyDescent="0.2">
      <c r="A112" s="8" t="s">
        <v>44</v>
      </c>
      <c r="B112" s="33">
        <f>IFERROR(VLOOKUP(A112,lajit!B:D,3,0),"")</f>
        <v>192</v>
      </c>
      <c r="C112" s="21">
        <f>COUNTIF(D112:AP112,"x")</f>
        <v>39</v>
      </c>
      <c r="D112" s="9" t="s">
        <v>5017</v>
      </c>
      <c r="E112" s="9" t="s">
        <v>5017</v>
      </c>
      <c r="F112" s="9" t="s">
        <v>5017</v>
      </c>
      <c r="G112" s="9" t="s">
        <v>5017</v>
      </c>
      <c r="H112" s="9" t="s">
        <v>5017</v>
      </c>
      <c r="I112" s="9" t="s">
        <v>5017</v>
      </c>
      <c r="J112" s="9" t="s">
        <v>5017</v>
      </c>
      <c r="K112" s="9" t="s">
        <v>5017</v>
      </c>
      <c r="L112" s="9" t="s">
        <v>5017</v>
      </c>
      <c r="M112" s="9" t="s">
        <v>5017</v>
      </c>
      <c r="N112" s="9" t="s">
        <v>5017</v>
      </c>
      <c r="O112" s="9" t="s">
        <v>5017</v>
      </c>
      <c r="P112" s="9" t="s">
        <v>5017</v>
      </c>
      <c r="Q112" s="9" t="s">
        <v>5017</v>
      </c>
      <c r="R112" s="9" t="s">
        <v>5017</v>
      </c>
      <c r="S112" s="9" t="s">
        <v>5017</v>
      </c>
      <c r="T112" s="9" t="s">
        <v>5017</v>
      </c>
      <c r="U112" s="9" t="s">
        <v>5017</v>
      </c>
      <c r="V112" s="9" t="s">
        <v>5017</v>
      </c>
      <c r="W112" s="11" t="s">
        <v>5017</v>
      </c>
      <c r="X112" s="11" t="s">
        <v>5017</v>
      </c>
      <c r="Y112" s="11" t="s">
        <v>5017</v>
      </c>
      <c r="Z112" s="11" t="s">
        <v>5017</v>
      </c>
      <c r="AA112" s="9" t="s">
        <v>5017</v>
      </c>
      <c r="AB112" s="9" t="s">
        <v>5017</v>
      </c>
      <c r="AC112" s="9" t="s">
        <v>5017</v>
      </c>
      <c r="AD112" s="9" t="s">
        <v>5017</v>
      </c>
      <c r="AE112" s="9" t="s">
        <v>5017</v>
      </c>
      <c r="AF112" s="9" t="s">
        <v>5017</v>
      </c>
      <c r="AG112" s="9" t="s">
        <v>5017</v>
      </c>
      <c r="AH112" s="9" t="s">
        <v>5017</v>
      </c>
      <c r="AI112" s="9" t="s">
        <v>5017</v>
      </c>
      <c r="AJ112" s="9" t="s">
        <v>5017</v>
      </c>
      <c r="AK112" s="9" t="s">
        <v>5017</v>
      </c>
      <c r="AL112" s="9" t="s">
        <v>5017</v>
      </c>
      <c r="AM112" s="9" t="s">
        <v>5017</v>
      </c>
      <c r="AN112" s="9" t="s">
        <v>5017</v>
      </c>
      <c r="AO112" s="9" t="s">
        <v>5017</v>
      </c>
      <c r="AP112" s="9" t="s">
        <v>5017</v>
      </c>
    </row>
    <row r="113" spans="1:42" x14ac:dyDescent="0.2">
      <c r="A113" s="8" t="s">
        <v>109</v>
      </c>
      <c r="B113" s="33">
        <f>IFERROR(VLOOKUP(A113,lajit!B:D,3,0),"")</f>
        <v>194</v>
      </c>
      <c r="C113" s="21">
        <f>COUNTIF(D113:AP113,"x")</f>
        <v>39</v>
      </c>
      <c r="D113" s="9" t="s">
        <v>5017</v>
      </c>
      <c r="E113" s="9" t="s">
        <v>5017</v>
      </c>
      <c r="F113" s="9" t="s">
        <v>5017</v>
      </c>
      <c r="G113" s="9" t="s">
        <v>5017</v>
      </c>
      <c r="H113" s="9" t="s">
        <v>5017</v>
      </c>
      <c r="I113" s="9" t="s">
        <v>5017</v>
      </c>
      <c r="J113" s="9" t="s">
        <v>5017</v>
      </c>
      <c r="K113" s="9" t="s">
        <v>5017</v>
      </c>
      <c r="L113" s="9" t="s">
        <v>5017</v>
      </c>
      <c r="M113" s="9" t="s">
        <v>5017</v>
      </c>
      <c r="N113" s="9" t="s">
        <v>5017</v>
      </c>
      <c r="O113" s="9" t="s">
        <v>5017</v>
      </c>
      <c r="P113" s="9" t="s">
        <v>5017</v>
      </c>
      <c r="Q113" s="9" t="s">
        <v>5017</v>
      </c>
      <c r="R113" s="9" t="s">
        <v>5017</v>
      </c>
      <c r="S113" s="9" t="s">
        <v>5017</v>
      </c>
      <c r="T113" s="9" t="s">
        <v>5017</v>
      </c>
      <c r="U113" s="9" t="s">
        <v>5017</v>
      </c>
      <c r="V113" s="9" t="s">
        <v>5017</v>
      </c>
      <c r="W113" s="11" t="s">
        <v>5017</v>
      </c>
      <c r="X113" s="11" t="s">
        <v>5017</v>
      </c>
      <c r="Y113" s="11" t="s">
        <v>5017</v>
      </c>
      <c r="Z113" s="11" t="s">
        <v>5017</v>
      </c>
      <c r="AA113" s="9" t="s">
        <v>5017</v>
      </c>
      <c r="AB113" s="9" t="s">
        <v>5017</v>
      </c>
      <c r="AC113" s="9" t="s">
        <v>5017</v>
      </c>
      <c r="AD113" s="9" t="s">
        <v>5017</v>
      </c>
      <c r="AE113" s="9" t="s">
        <v>5017</v>
      </c>
      <c r="AF113" s="9" t="s">
        <v>5017</v>
      </c>
      <c r="AG113" s="9" t="s">
        <v>5017</v>
      </c>
      <c r="AH113" s="9" t="s">
        <v>5017</v>
      </c>
      <c r="AI113" s="9" t="s">
        <v>5017</v>
      </c>
      <c r="AJ113" s="9" t="s">
        <v>5017</v>
      </c>
      <c r="AK113" s="9" t="s">
        <v>5017</v>
      </c>
      <c r="AL113" s="9" t="s">
        <v>5017</v>
      </c>
      <c r="AM113" s="9" t="s">
        <v>5017</v>
      </c>
      <c r="AN113" s="9" t="s">
        <v>5017</v>
      </c>
      <c r="AO113" s="9" t="s">
        <v>5017</v>
      </c>
      <c r="AP113" s="9" t="s">
        <v>5017</v>
      </c>
    </row>
    <row r="114" spans="1:42" x14ac:dyDescent="0.2">
      <c r="A114" s="8" t="s">
        <v>150</v>
      </c>
      <c r="B114" s="33">
        <f>IFERROR(VLOOKUP(A114,lajit!B:D,3,0),"")</f>
        <v>195</v>
      </c>
      <c r="C114" s="21">
        <f>COUNTIF(D114:AP114,"x")</f>
        <v>38</v>
      </c>
      <c r="D114" s="9" t="s">
        <v>5017</v>
      </c>
      <c r="E114" s="9" t="s">
        <v>5017</v>
      </c>
      <c r="F114" s="9" t="s">
        <v>5017</v>
      </c>
      <c r="G114" s="9" t="s">
        <v>5017</v>
      </c>
      <c r="H114" s="9" t="s">
        <v>5017</v>
      </c>
      <c r="I114" s="9" t="s">
        <v>5017</v>
      </c>
      <c r="J114" s="9" t="s">
        <v>5017</v>
      </c>
      <c r="K114" s="9" t="s">
        <v>5017</v>
      </c>
      <c r="L114" s="9" t="s">
        <v>5017</v>
      </c>
      <c r="M114" s="9" t="s">
        <v>5017</v>
      </c>
      <c r="N114" s="9" t="s">
        <v>5017</v>
      </c>
      <c r="O114" s="9" t="s">
        <v>5017</v>
      </c>
      <c r="P114" s="9" t="s">
        <v>5017</v>
      </c>
      <c r="Q114" s="9" t="s">
        <v>5017</v>
      </c>
      <c r="R114" s="9" t="s">
        <v>5017</v>
      </c>
      <c r="S114" s="9" t="s">
        <v>5017</v>
      </c>
      <c r="T114" s="9" t="s">
        <v>5017</v>
      </c>
      <c r="U114" s="9" t="s">
        <v>5017</v>
      </c>
      <c r="V114" s="9" t="s">
        <v>5017</v>
      </c>
      <c r="W114" s="11" t="s">
        <v>5017</v>
      </c>
      <c r="X114" s="11" t="s">
        <v>5017</v>
      </c>
      <c r="Y114" s="11" t="s">
        <v>5017</v>
      </c>
      <c r="Z114" s="11" t="s">
        <v>5017</v>
      </c>
      <c r="AA114" s="9" t="s">
        <v>5017</v>
      </c>
      <c r="AB114" s="9" t="s">
        <v>5017</v>
      </c>
      <c r="AC114" s="9" t="s">
        <v>5017</v>
      </c>
      <c r="AD114" s="9" t="s">
        <v>5017</v>
      </c>
      <c r="AE114" s="9" t="s">
        <v>5017</v>
      </c>
      <c r="AF114" s="9" t="s">
        <v>5017</v>
      </c>
      <c r="AG114" s="9" t="str">
        <f>IFERROR(VLOOKUP(A114,apu!Q:R,2,0),"")</f>
        <v/>
      </c>
      <c r="AH114" s="9" t="s">
        <v>5017</v>
      </c>
      <c r="AI114" s="9" t="s">
        <v>5017</v>
      </c>
      <c r="AJ114" s="9" t="s">
        <v>5017</v>
      </c>
      <c r="AK114" s="9" t="s">
        <v>5017</v>
      </c>
      <c r="AL114" s="9" t="s">
        <v>5017</v>
      </c>
      <c r="AM114" s="9" t="s">
        <v>5017</v>
      </c>
      <c r="AN114" s="9" t="s">
        <v>5017</v>
      </c>
      <c r="AO114" s="9" t="s">
        <v>5017</v>
      </c>
      <c r="AP114" s="9" t="s">
        <v>5017</v>
      </c>
    </row>
    <row r="115" spans="1:42" x14ac:dyDescent="0.2">
      <c r="A115" s="8" t="s">
        <v>52</v>
      </c>
      <c r="B115" s="33">
        <f>IFERROR(VLOOKUP(A115,lajit!B:D,3,0),"")</f>
        <v>196</v>
      </c>
      <c r="C115" s="21">
        <f>COUNTIF(D115:AP115,"x")</f>
        <v>39</v>
      </c>
      <c r="D115" s="9" t="s">
        <v>5017</v>
      </c>
      <c r="E115" s="9" t="s">
        <v>5017</v>
      </c>
      <c r="F115" s="9" t="s">
        <v>5017</v>
      </c>
      <c r="G115" s="9" t="s">
        <v>5017</v>
      </c>
      <c r="H115" s="9" t="s">
        <v>5017</v>
      </c>
      <c r="I115" s="9" t="s">
        <v>5017</v>
      </c>
      <c r="J115" s="9" t="s">
        <v>5017</v>
      </c>
      <c r="K115" s="9" t="s">
        <v>5017</v>
      </c>
      <c r="L115" s="9" t="s">
        <v>5017</v>
      </c>
      <c r="M115" s="9" t="s">
        <v>5017</v>
      </c>
      <c r="N115" s="9" t="s">
        <v>5017</v>
      </c>
      <c r="O115" s="9" t="s">
        <v>5017</v>
      </c>
      <c r="P115" s="9" t="s">
        <v>5017</v>
      </c>
      <c r="Q115" s="9" t="s">
        <v>5017</v>
      </c>
      <c r="R115" s="9" t="s">
        <v>5017</v>
      </c>
      <c r="S115" s="9" t="s">
        <v>5017</v>
      </c>
      <c r="T115" s="9" t="s">
        <v>5017</v>
      </c>
      <c r="U115" s="9" t="s">
        <v>5017</v>
      </c>
      <c r="V115" s="9" t="s">
        <v>5017</v>
      </c>
      <c r="W115" s="11" t="s">
        <v>5017</v>
      </c>
      <c r="X115" s="11" t="s">
        <v>5017</v>
      </c>
      <c r="Y115" s="11" t="s">
        <v>5017</v>
      </c>
      <c r="Z115" s="11" t="s">
        <v>5017</v>
      </c>
      <c r="AA115" s="9" t="s">
        <v>5017</v>
      </c>
      <c r="AB115" s="9" t="s">
        <v>5017</v>
      </c>
      <c r="AC115" s="9" t="s">
        <v>5017</v>
      </c>
      <c r="AD115" s="9" t="s">
        <v>5017</v>
      </c>
      <c r="AE115" s="9" t="s">
        <v>5017</v>
      </c>
      <c r="AF115" s="9" t="s">
        <v>5017</v>
      </c>
      <c r="AG115" s="9" t="s">
        <v>5017</v>
      </c>
      <c r="AH115" s="9" t="s">
        <v>5017</v>
      </c>
      <c r="AI115" s="9" t="s">
        <v>5017</v>
      </c>
      <c r="AJ115" s="9" t="s">
        <v>5017</v>
      </c>
      <c r="AK115" s="9" t="s">
        <v>5017</v>
      </c>
      <c r="AL115" s="9" t="s">
        <v>5017</v>
      </c>
      <c r="AM115" s="9" t="s">
        <v>5017</v>
      </c>
      <c r="AN115" s="9" t="s">
        <v>5017</v>
      </c>
      <c r="AO115" s="9" t="s">
        <v>5017</v>
      </c>
      <c r="AP115" s="9" t="s">
        <v>5017</v>
      </c>
    </row>
    <row r="116" spans="1:42" x14ac:dyDescent="0.2">
      <c r="A116" s="8" t="s">
        <v>196</v>
      </c>
      <c r="B116" s="33">
        <f>IFERROR(VLOOKUP(A116,lajit!B:D,3,0),"")</f>
        <v>199</v>
      </c>
      <c r="C116" s="21">
        <f>COUNTIF(D116:AP116,"x")</f>
        <v>22</v>
      </c>
      <c r="D116" s="9"/>
      <c r="E116" s="9" t="s">
        <v>5017</v>
      </c>
      <c r="F116" s="9" t="s">
        <v>5017</v>
      </c>
      <c r="G116" s="9"/>
      <c r="H116" s="9" t="s">
        <v>5017</v>
      </c>
      <c r="I116" s="9" t="s">
        <v>5017</v>
      </c>
      <c r="J116" s="9"/>
      <c r="K116" s="9" t="s">
        <v>5017</v>
      </c>
      <c r="L116" s="9"/>
      <c r="M116" s="9"/>
      <c r="N116" s="9" t="s">
        <v>5017</v>
      </c>
      <c r="O116" s="9"/>
      <c r="P116" s="9" t="s">
        <v>5017</v>
      </c>
      <c r="Q116" s="9"/>
      <c r="R116" s="9" t="s">
        <v>5017</v>
      </c>
      <c r="S116" s="9"/>
      <c r="T116" s="9" t="s">
        <v>5017</v>
      </c>
      <c r="U116" s="9" t="s">
        <v>5017</v>
      </c>
      <c r="V116" s="9"/>
      <c r="W116" s="11"/>
      <c r="X116" s="11"/>
      <c r="Y116" s="11" t="s">
        <v>5017</v>
      </c>
      <c r="Z116" s="11" t="s">
        <v>5017</v>
      </c>
      <c r="AA116" s="9" t="s">
        <v>5017</v>
      </c>
      <c r="AB116" s="9"/>
      <c r="AC116" s="9" t="str">
        <f>IFERROR(VLOOKUP(A116,apu!A:B,2,0),"")</f>
        <v/>
      </c>
      <c r="AD116" s="9" t="s">
        <v>5017</v>
      </c>
      <c r="AE116" s="9" t="s">
        <v>5017</v>
      </c>
      <c r="AF116" s="9" t="s">
        <v>5017</v>
      </c>
      <c r="AG116" s="9" t="s">
        <v>5017</v>
      </c>
      <c r="AH116" s="9" t="s">
        <v>5017</v>
      </c>
      <c r="AI116" s="9" t="str">
        <f>IFERROR(VLOOKUP(A116,apu!Y:Z,2,0),"")</f>
        <v/>
      </c>
      <c r="AJ116" s="9" t="str">
        <f>IFERROR(VLOOKUP(A116,apu!AC:AD,2,0),"")</f>
        <v/>
      </c>
      <c r="AK116" s="9" t="str">
        <f>IFERROR(VLOOKUP(A116,apu!AG:AH,2,0),"")</f>
        <v/>
      </c>
      <c r="AL116" s="9" t="s">
        <v>5017</v>
      </c>
      <c r="AM116" s="9" t="s">
        <v>5017</v>
      </c>
      <c r="AN116" s="9" t="s">
        <v>5017</v>
      </c>
      <c r="AO116" s="9" t="str">
        <f>IFERROR(VLOOKUP(A116,apu!AW:AX,2,0),"")</f>
        <v/>
      </c>
      <c r="AP116" s="9" t="s">
        <v>5017</v>
      </c>
    </row>
    <row r="117" spans="1:42" x14ac:dyDescent="0.2">
      <c r="A117" s="8" t="s">
        <v>35</v>
      </c>
      <c r="B117" s="33">
        <f>IFERROR(VLOOKUP(A117,lajit!B:D,3,0),"")</f>
        <v>200</v>
      </c>
      <c r="C117" s="21">
        <f>COUNTIF(D117:AP117,"x")</f>
        <v>39</v>
      </c>
      <c r="D117" s="9" t="s">
        <v>5017</v>
      </c>
      <c r="E117" s="9" t="s">
        <v>5017</v>
      </c>
      <c r="F117" s="9" t="s">
        <v>5017</v>
      </c>
      <c r="G117" s="9" t="s">
        <v>5017</v>
      </c>
      <c r="H117" s="9" t="s">
        <v>5017</v>
      </c>
      <c r="I117" s="9" t="s">
        <v>5017</v>
      </c>
      <c r="J117" s="9" t="s">
        <v>5017</v>
      </c>
      <c r="K117" s="9" t="s">
        <v>5017</v>
      </c>
      <c r="L117" s="9" t="s">
        <v>5017</v>
      </c>
      <c r="M117" s="9" t="s">
        <v>5017</v>
      </c>
      <c r="N117" s="9" t="s">
        <v>5017</v>
      </c>
      <c r="O117" s="9" t="s">
        <v>5017</v>
      </c>
      <c r="P117" s="9" t="s">
        <v>5017</v>
      </c>
      <c r="Q117" s="9" t="s">
        <v>5017</v>
      </c>
      <c r="R117" s="9" t="s">
        <v>5017</v>
      </c>
      <c r="S117" s="9" t="s">
        <v>5017</v>
      </c>
      <c r="T117" s="9" t="s">
        <v>5017</v>
      </c>
      <c r="U117" s="9" t="s">
        <v>5017</v>
      </c>
      <c r="V117" s="9" t="s">
        <v>5017</v>
      </c>
      <c r="W117" s="11" t="s">
        <v>5017</v>
      </c>
      <c r="X117" s="11" t="s">
        <v>5017</v>
      </c>
      <c r="Y117" s="11" t="s">
        <v>5017</v>
      </c>
      <c r="Z117" s="11" t="s">
        <v>5017</v>
      </c>
      <c r="AA117" s="9" t="s">
        <v>5017</v>
      </c>
      <c r="AB117" s="9" t="s">
        <v>5017</v>
      </c>
      <c r="AC117" s="9" t="s">
        <v>5017</v>
      </c>
      <c r="AD117" s="9" t="s">
        <v>5017</v>
      </c>
      <c r="AE117" s="9" t="s">
        <v>5017</v>
      </c>
      <c r="AF117" s="9" t="s">
        <v>5017</v>
      </c>
      <c r="AG117" s="9" t="s">
        <v>5017</v>
      </c>
      <c r="AH117" s="9" t="s">
        <v>5017</v>
      </c>
      <c r="AI117" s="9" t="s">
        <v>5017</v>
      </c>
      <c r="AJ117" s="9" t="s">
        <v>5017</v>
      </c>
      <c r="AK117" s="9" t="s">
        <v>5017</v>
      </c>
      <c r="AL117" s="9" t="s">
        <v>5017</v>
      </c>
      <c r="AM117" s="9" t="s">
        <v>5017</v>
      </c>
      <c r="AN117" s="9" t="s">
        <v>5017</v>
      </c>
      <c r="AO117" s="9" t="s">
        <v>5017</v>
      </c>
      <c r="AP117" s="9" t="s">
        <v>5017</v>
      </c>
    </row>
    <row r="118" spans="1:42" x14ac:dyDescent="0.2">
      <c r="A118" s="8" t="s">
        <v>60</v>
      </c>
      <c r="B118" s="33">
        <f>IFERROR(VLOOKUP(A118,lajit!B:D,3,0),"")</f>
        <v>201</v>
      </c>
      <c r="C118" s="21">
        <f>COUNTIF(D118:AP118,"x")</f>
        <v>39</v>
      </c>
      <c r="D118" s="9" t="s">
        <v>5017</v>
      </c>
      <c r="E118" s="9" t="s">
        <v>5017</v>
      </c>
      <c r="F118" s="9" t="s">
        <v>5017</v>
      </c>
      <c r="G118" s="9" t="s">
        <v>5017</v>
      </c>
      <c r="H118" s="9" t="s">
        <v>5017</v>
      </c>
      <c r="I118" s="9" t="s">
        <v>5017</v>
      </c>
      <c r="J118" s="9" t="s">
        <v>5017</v>
      </c>
      <c r="K118" s="9" t="s">
        <v>5017</v>
      </c>
      <c r="L118" s="9" t="s">
        <v>5017</v>
      </c>
      <c r="M118" s="9" t="s">
        <v>5017</v>
      </c>
      <c r="N118" s="9" t="s">
        <v>5017</v>
      </c>
      <c r="O118" s="9" t="s">
        <v>5017</v>
      </c>
      <c r="P118" s="9" t="s">
        <v>5017</v>
      </c>
      <c r="Q118" s="9" t="s">
        <v>5017</v>
      </c>
      <c r="R118" s="9" t="s">
        <v>5017</v>
      </c>
      <c r="S118" s="9" t="s">
        <v>5017</v>
      </c>
      <c r="T118" s="9" t="s">
        <v>5017</v>
      </c>
      <c r="U118" s="9" t="s">
        <v>5017</v>
      </c>
      <c r="V118" s="9" t="s">
        <v>5017</v>
      </c>
      <c r="W118" s="11" t="s">
        <v>5017</v>
      </c>
      <c r="X118" s="11" t="s">
        <v>5017</v>
      </c>
      <c r="Y118" s="11" t="s">
        <v>5017</v>
      </c>
      <c r="Z118" s="11" t="s">
        <v>5017</v>
      </c>
      <c r="AA118" s="9" t="s">
        <v>5017</v>
      </c>
      <c r="AB118" s="9" t="s">
        <v>5017</v>
      </c>
      <c r="AC118" s="9" t="s">
        <v>5017</v>
      </c>
      <c r="AD118" s="9" t="s">
        <v>5017</v>
      </c>
      <c r="AE118" s="9" t="s">
        <v>5017</v>
      </c>
      <c r="AF118" s="9" t="s">
        <v>5017</v>
      </c>
      <c r="AG118" s="9" t="s">
        <v>5017</v>
      </c>
      <c r="AH118" s="9" t="s">
        <v>5017</v>
      </c>
      <c r="AI118" s="9" t="s">
        <v>5017</v>
      </c>
      <c r="AJ118" s="9" t="s">
        <v>5017</v>
      </c>
      <c r="AK118" s="9" t="s">
        <v>5017</v>
      </c>
      <c r="AL118" s="9" t="s">
        <v>5017</v>
      </c>
      <c r="AM118" s="9" t="s">
        <v>5017</v>
      </c>
      <c r="AN118" s="9" t="s">
        <v>5017</v>
      </c>
      <c r="AO118" s="9" t="s">
        <v>5017</v>
      </c>
      <c r="AP118" s="9" t="s">
        <v>5017</v>
      </c>
    </row>
    <row r="119" spans="1:42" x14ac:dyDescent="0.2">
      <c r="A119" s="8" t="s">
        <v>184</v>
      </c>
      <c r="B119" s="33">
        <f>IFERROR(VLOOKUP(A119,lajit!B:D,3,0),"")</f>
        <v>202</v>
      </c>
      <c r="C119" s="21">
        <f>COUNTIF(D119:AP119,"x")</f>
        <v>37</v>
      </c>
      <c r="D119" s="9" t="s">
        <v>5017</v>
      </c>
      <c r="E119" s="9" t="s">
        <v>5017</v>
      </c>
      <c r="F119" s="9" t="s">
        <v>5017</v>
      </c>
      <c r="G119" s="9" t="s">
        <v>5017</v>
      </c>
      <c r="H119" s="9" t="s">
        <v>5017</v>
      </c>
      <c r="I119" s="9" t="s">
        <v>5017</v>
      </c>
      <c r="J119" s="9" t="s">
        <v>5017</v>
      </c>
      <c r="K119" s="9" t="s">
        <v>5017</v>
      </c>
      <c r="L119" s="9" t="s">
        <v>5017</v>
      </c>
      <c r="M119" s="9" t="s">
        <v>5017</v>
      </c>
      <c r="N119" s="9" t="s">
        <v>5017</v>
      </c>
      <c r="O119" s="9" t="s">
        <v>5017</v>
      </c>
      <c r="P119" s="9"/>
      <c r="Q119" s="9" t="s">
        <v>5017</v>
      </c>
      <c r="R119" s="9" t="s">
        <v>5017</v>
      </c>
      <c r="S119" s="9" t="s">
        <v>5017</v>
      </c>
      <c r="T119" s="9" t="s">
        <v>5017</v>
      </c>
      <c r="U119" s="9" t="s">
        <v>5017</v>
      </c>
      <c r="V119" s="9" t="s">
        <v>5017</v>
      </c>
      <c r="W119" s="11" t="s">
        <v>5017</v>
      </c>
      <c r="X119" s="11" t="s">
        <v>5017</v>
      </c>
      <c r="Y119" s="11" t="s">
        <v>5017</v>
      </c>
      <c r="Z119" s="11" t="s">
        <v>5017</v>
      </c>
      <c r="AA119" s="9" t="s">
        <v>5017</v>
      </c>
      <c r="AB119" s="9" t="s">
        <v>5017</v>
      </c>
      <c r="AC119" s="9" t="s">
        <v>5017</v>
      </c>
      <c r="AD119" s="9" t="s">
        <v>5017</v>
      </c>
      <c r="AE119" s="9" t="s">
        <v>5017</v>
      </c>
      <c r="AF119" s="9" t="s">
        <v>5017</v>
      </c>
      <c r="AG119" s="9" t="s">
        <v>5017</v>
      </c>
      <c r="AH119" s="9" t="s">
        <v>5017</v>
      </c>
      <c r="AI119" s="9" t="s">
        <v>5017</v>
      </c>
      <c r="AJ119" s="9" t="str">
        <f>IFERROR(VLOOKUP(A119,apu!AC:AD,2,0),"")</f>
        <v/>
      </c>
      <c r="AK119" s="9" t="s">
        <v>5017</v>
      </c>
      <c r="AL119" s="9" t="s">
        <v>5017</v>
      </c>
      <c r="AM119" s="9" t="s">
        <v>5017</v>
      </c>
      <c r="AN119" s="9" t="s">
        <v>5017</v>
      </c>
      <c r="AO119" s="9" t="s">
        <v>5017</v>
      </c>
      <c r="AP119" s="9" t="s">
        <v>5017</v>
      </c>
    </row>
    <row r="120" spans="1:42" x14ac:dyDescent="0.2">
      <c r="A120" s="8" t="s">
        <v>93</v>
      </c>
      <c r="B120" s="33">
        <f>IFERROR(VLOOKUP(A120,lajit!B:D,3,0),"")</f>
        <v>204</v>
      </c>
      <c r="C120" s="21">
        <f>COUNTIF(D120:AP120,"x")</f>
        <v>39</v>
      </c>
      <c r="D120" s="9" t="s">
        <v>5017</v>
      </c>
      <c r="E120" s="9" t="s">
        <v>5017</v>
      </c>
      <c r="F120" s="9" t="s">
        <v>5017</v>
      </c>
      <c r="G120" s="9" t="s">
        <v>5017</v>
      </c>
      <c r="H120" s="9" t="s">
        <v>5017</v>
      </c>
      <c r="I120" s="9" t="s">
        <v>5017</v>
      </c>
      <c r="J120" s="9" t="s">
        <v>5017</v>
      </c>
      <c r="K120" s="9" t="s">
        <v>5017</v>
      </c>
      <c r="L120" s="9" t="s">
        <v>5017</v>
      </c>
      <c r="M120" s="9" t="s">
        <v>5017</v>
      </c>
      <c r="N120" s="9" t="s">
        <v>5017</v>
      </c>
      <c r="O120" s="9" t="s">
        <v>5017</v>
      </c>
      <c r="P120" s="9" t="s">
        <v>5017</v>
      </c>
      <c r="Q120" s="9" t="s">
        <v>5017</v>
      </c>
      <c r="R120" s="9" t="s">
        <v>5017</v>
      </c>
      <c r="S120" s="9" t="s">
        <v>5017</v>
      </c>
      <c r="T120" s="9" t="s">
        <v>5017</v>
      </c>
      <c r="U120" s="9" t="s">
        <v>5017</v>
      </c>
      <c r="V120" s="9" t="s">
        <v>5017</v>
      </c>
      <c r="W120" s="11" t="s">
        <v>5017</v>
      </c>
      <c r="X120" s="11" t="s">
        <v>5017</v>
      </c>
      <c r="Y120" s="11" t="s">
        <v>5017</v>
      </c>
      <c r="Z120" s="11" t="s">
        <v>5017</v>
      </c>
      <c r="AA120" s="9" t="s">
        <v>5017</v>
      </c>
      <c r="AB120" s="9" t="s">
        <v>5017</v>
      </c>
      <c r="AC120" s="9" t="s">
        <v>5017</v>
      </c>
      <c r="AD120" s="9" t="s">
        <v>5017</v>
      </c>
      <c r="AE120" s="9" t="s">
        <v>5017</v>
      </c>
      <c r="AF120" s="9" t="s">
        <v>5017</v>
      </c>
      <c r="AG120" s="9" t="s">
        <v>5017</v>
      </c>
      <c r="AH120" s="9" t="s">
        <v>5017</v>
      </c>
      <c r="AI120" s="9" t="s">
        <v>5017</v>
      </c>
      <c r="AJ120" s="9" t="s">
        <v>5017</v>
      </c>
      <c r="AK120" s="9" t="s">
        <v>5017</v>
      </c>
      <c r="AL120" s="9" t="s">
        <v>5017</v>
      </c>
      <c r="AM120" s="9" t="s">
        <v>5017</v>
      </c>
      <c r="AN120" s="9" t="s">
        <v>5017</v>
      </c>
      <c r="AO120" s="9" t="s">
        <v>5017</v>
      </c>
      <c r="AP120" s="9" t="s">
        <v>5017</v>
      </c>
    </row>
    <row r="121" spans="1:42" x14ac:dyDescent="0.2">
      <c r="A121" s="8" t="s">
        <v>34</v>
      </c>
      <c r="B121" s="33">
        <f>IFERROR(VLOOKUP(A121,lajit!B:D,3,0),"")</f>
        <v>205</v>
      </c>
      <c r="C121" s="21">
        <f>COUNTIF(D121:AP121,"x")</f>
        <v>39</v>
      </c>
      <c r="D121" s="9" t="s">
        <v>5017</v>
      </c>
      <c r="E121" s="9" t="s">
        <v>5017</v>
      </c>
      <c r="F121" s="9" t="s">
        <v>5017</v>
      </c>
      <c r="G121" s="9" t="s">
        <v>5017</v>
      </c>
      <c r="H121" s="9" t="s">
        <v>5017</v>
      </c>
      <c r="I121" s="9" t="s">
        <v>5017</v>
      </c>
      <c r="J121" s="9" t="s">
        <v>5017</v>
      </c>
      <c r="K121" s="9" t="s">
        <v>5017</v>
      </c>
      <c r="L121" s="9" t="s">
        <v>5017</v>
      </c>
      <c r="M121" s="9" t="s">
        <v>5017</v>
      </c>
      <c r="N121" s="9" t="s">
        <v>5017</v>
      </c>
      <c r="O121" s="9" t="s">
        <v>5017</v>
      </c>
      <c r="P121" s="9" t="s">
        <v>5017</v>
      </c>
      <c r="Q121" s="9" t="s">
        <v>5017</v>
      </c>
      <c r="R121" s="9" t="s">
        <v>5017</v>
      </c>
      <c r="S121" s="9" t="s">
        <v>5017</v>
      </c>
      <c r="T121" s="9" t="s">
        <v>5017</v>
      </c>
      <c r="U121" s="9" t="s">
        <v>5017</v>
      </c>
      <c r="V121" s="9" t="s">
        <v>5017</v>
      </c>
      <c r="W121" s="11" t="s">
        <v>5017</v>
      </c>
      <c r="X121" s="11" t="s">
        <v>5017</v>
      </c>
      <c r="Y121" s="11" t="s">
        <v>5017</v>
      </c>
      <c r="Z121" s="11" t="s">
        <v>5017</v>
      </c>
      <c r="AA121" s="9" t="s">
        <v>5017</v>
      </c>
      <c r="AB121" s="9" t="s">
        <v>5017</v>
      </c>
      <c r="AC121" s="9" t="s">
        <v>5017</v>
      </c>
      <c r="AD121" s="9" t="s">
        <v>5017</v>
      </c>
      <c r="AE121" s="9" t="s">
        <v>5017</v>
      </c>
      <c r="AF121" s="9" t="s">
        <v>5017</v>
      </c>
      <c r="AG121" s="9" t="s">
        <v>5017</v>
      </c>
      <c r="AH121" s="9" t="s">
        <v>5017</v>
      </c>
      <c r="AI121" s="9" t="s">
        <v>5017</v>
      </c>
      <c r="AJ121" s="9" t="s">
        <v>5017</v>
      </c>
      <c r="AK121" s="9" t="s">
        <v>5017</v>
      </c>
      <c r="AL121" s="9" t="s">
        <v>5017</v>
      </c>
      <c r="AM121" s="9" t="s">
        <v>5017</v>
      </c>
      <c r="AN121" s="9" t="s">
        <v>5017</v>
      </c>
      <c r="AO121" s="9" t="s">
        <v>5017</v>
      </c>
      <c r="AP121" s="9" t="s">
        <v>5017</v>
      </c>
    </row>
    <row r="122" spans="1:42" x14ac:dyDescent="0.2">
      <c r="A122" s="8" t="s">
        <v>279</v>
      </c>
      <c r="B122" s="33">
        <f>IFERROR(VLOOKUP(A122,lajit!B:D,3,0),"")</f>
        <v>207</v>
      </c>
      <c r="C122" s="21">
        <f>COUNTIF(D122:AP122,"x")</f>
        <v>1</v>
      </c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 t="s">
        <v>5017</v>
      </c>
      <c r="O122" s="9"/>
      <c r="P122" s="9"/>
      <c r="Q122" s="9"/>
      <c r="R122" s="9"/>
      <c r="S122" s="9"/>
      <c r="T122" s="9"/>
      <c r="U122" s="9"/>
      <c r="V122" s="9"/>
      <c r="W122" s="11"/>
      <c r="X122" s="11"/>
      <c r="Y122" s="11"/>
      <c r="Z122" s="11"/>
      <c r="AA122" s="9"/>
      <c r="AB122" s="9"/>
      <c r="AC122" s="9" t="str">
        <f>IFERROR(VLOOKUP(A122,apu!A:B,2,0),"")</f>
        <v/>
      </c>
      <c r="AD122" s="9" t="str">
        <f>IFERROR(VLOOKUP(A122,apu!E:F,2,0),"")</f>
        <v/>
      </c>
      <c r="AE122" s="9" t="str">
        <f>IFERROR(VLOOKUP(A122,apu!I:J,2,0),"")</f>
        <v/>
      </c>
      <c r="AF122" s="9" t="str">
        <f>IFERROR(VLOOKUP(A122,apu!M:N,2,0),"")</f>
        <v/>
      </c>
      <c r="AG122" s="9" t="str">
        <f>IFERROR(VLOOKUP(A122,apu!Q:R,2,0),"")</f>
        <v/>
      </c>
      <c r="AH122" s="9" t="str">
        <f>IFERROR(VLOOKUP(A122,apu!U:V,2,0),"")</f>
        <v/>
      </c>
      <c r="AI122" s="9" t="str">
        <f>IFERROR(VLOOKUP(A122,apu!Y:Z,2,0),"")</f>
        <v/>
      </c>
      <c r="AJ122" s="9" t="str">
        <f>IFERROR(VLOOKUP(A122,apu!AC:AD,2,0),"")</f>
        <v/>
      </c>
      <c r="AK122" s="9" t="str">
        <f>IFERROR(VLOOKUP(A122,apu!AG:AH,2,0),"")</f>
        <v/>
      </c>
      <c r="AL122" s="9" t="str">
        <f>IFERROR(VLOOKUP(A122,apu!AK:AL,2,0),"")</f>
        <v/>
      </c>
      <c r="AM122" s="9" t="str">
        <f>IFERROR(VLOOKUP(A122,apu!AO:AP,2,0),"")</f>
        <v/>
      </c>
      <c r="AN122" s="9" t="str">
        <f>IFERROR(VLOOKUP(A122,apu!AS:AT,2,0),"")</f>
        <v/>
      </c>
      <c r="AO122" s="9" t="str">
        <f>IFERROR(VLOOKUP(A122,apu!AW:AX,2,0),"")</f>
        <v/>
      </c>
      <c r="AP122" s="9" t="str">
        <f>IFERROR(VLOOKUP(A122,apu!BA:BB,2,0),"")</f>
        <v/>
      </c>
    </row>
    <row r="123" spans="1:42" x14ac:dyDescent="0.2">
      <c r="A123" s="24" t="s">
        <v>233</v>
      </c>
      <c r="B123" s="33">
        <f>IFERROR(VLOOKUP(A123,lajit!B:D,3,0),"")</f>
        <v>211</v>
      </c>
      <c r="C123" s="21">
        <f>COUNTIF(D123:AP123,"x")</f>
        <v>1</v>
      </c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 t="s">
        <v>5017</v>
      </c>
      <c r="U123" s="9"/>
      <c r="V123" s="9"/>
      <c r="W123" s="11"/>
      <c r="X123" s="11"/>
      <c r="Y123" s="11"/>
      <c r="Z123" s="11"/>
      <c r="AA123" s="9"/>
      <c r="AB123" s="9"/>
      <c r="AC123" s="9" t="str">
        <f>IFERROR(VLOOKUP(A123,apu!A:B,2,0),"")</f>
        <v/>
      </c>
      <c r="AD123" s="9" t="str">
        <f>IFERROR(VLOOKUP(A123,apu!E:F,2,0),"")</f>
        <v/>
      </c>
      <c r="AE123" s="9" t="str">
        <f>IFERROR(VLOOKUP(A123,apu!I:J,2,0),"")</f>
        <v/>
      </c>
      <c r="AF123" s="9" t="str">
        <f>IFERROR(VLOOKUP(A123,apu!M:N,2,0),"")</f>
        <v/>
      </c>
      <c r="AG123" s="9" t="str">
        <f>IFERROR(VLOOKUP(A123,apu!Q:R,2,0),"")</f>
        <v/>
      </c>
      <c r="AH123" s="9" t="str">
        <f>IFERROR(VLOOKUP(A123,apu!U:V,2,0),"")</f>
        <v/>
      </c>
      <c r="AI123" s="9" t="str">
        <f>IFERROR(VLOOKUP(A123,apu!Y:Z,2,0),"")</f>
        <v/>
      </c>
      <c r="AJ123" s="9" t="str">
        <f>IFERROR(VLOOKUP(A123,apu!AC:AD,2,0),"")</f>
        <v/>
      </c>
      <c r="AK123" s="9" t="str">
        <f>IFERROR(VLOOKUP(A123,apu!AG:AH,2,0),"")</f>
        <v/>
      </c>
      <c r="AL123" s="9" t="str">
        <f>IFERROR(VLOOKUP(A123,apu!AK:AL,2,0),"")</f>
        <v/>
      </c>
      <c r="AM123" s="9" t="str">
        <f>IFERROR(VLOOKUP(A123,apu!AO:AP,2,0),"")</f>
        <v/>
      </c>
      <c r="AN123" s="9" t="str">
        <f>IFERROR(VLOOKUP(A123,apu!AS:AT,2,0),"")</f>
        <v/>
      </c>
      <c r="AO123" s="9" t="str">
        <f>IFERROR(VLOOKUP(A123,apu!AW:AX,2,0),"")</f>
        <v/>
      </c>
      <c r="AP123" s="9" t="str">
        <f>IFERROR(VLOOKUP(A123,apu!BA:BB,2,0),"")</f>
        <v/>
      </c>
    </row>
    <row r="124" spans="1:42" x14ac:dyDescent="0.2">
      <c r="A124" s="8" t="s">
        <v>260</v>
      </c>
      <c r="B124" s="33">
        <f>IFERROR(VLOOKUP(A124,lajit!B:D,3,0),"")</f>
        <v>213</v>
      </c>
      <c r="C124" s="21">
        <f>COUNTIF(D124:AP124,"x")</f>
        <v>4</v>
      </c>
      <c r="D124" s="9"/>
      <c r="E124" s="9" t="s">
        <v>5017</v>
      </c>
      <c r="F124" s="9"/>
      <c r="G124" s="9"/>
      <c r="H124" s="9"/>
      <c r="I124" s="9"/>
      <c r="J124" s="9"/>
      <c r="K124" s="9"/>
      <c r="L124" s="9" t="s">
        <v>5017</v>
      </c>
      <c r="M124" s="9"/>
      <c r="N124" s="9"/>
      <c r="O124" s="9"/>
      <c r="P124" s="9"/>
      <c r="Q124" s="9"/>
      <c r="R124" s="9"/>
      <c r="S124" s="9"/>
      <c r="T124" s="9"/>
      <c r="U124" s="9"/>
      <c r="V124" s="9" t="s">
        <v>5017</v>
      </c>
      <c r="W124" s="11"/>
      <c r="X124" s="11"/>
      <c r="Y124" s="11"/>
      <c r="Z124" s="11"/>
      <c r="AA124" s="9"/>
      <c r="AB124" s="9"/>
      <c r="AC124" s="9" t="str">
        <f>IFERROR(VLOOKUP(A124,apu!A:B,2,0),"")</f>
        <v/>
      </c>
      <c r="AD124" s="9" t="str">
        <f>IFERROR(VLOOKUP(A124,apu!E:F,2,0),"")</f>
        <v/>
      </c>
      <c r="AE124" s="9" t="str">
        <f>IFERROR(VLOOKUP(A124,apu!I:J,2,0),"")</f>
        <v/>
      </c>
      <c r="AF124" s="9" t="s">
        <v>5017</v>
      </c>
      <c r="AG124" s="9" t="str">
        <f>IFERROR(VLOOKUP(A124,apu!Q:R,2,0),"")</f>
        <v/>
      </c>
      <c r="AH124" s="9" t="str">
        <f>IFERROR(VLOOKUP(A124,apu!U:V,2,0),"")</f>
        <v/>
      </c>
      <c r="AI124" s="9" t="str">
        <f>IFERROR(VLOOKUP(A124,apu!Y:Z,2,0),"")</f>
        <v/>
      </c>
      <c r="AJ124" s="9" t="str">
        <f>IFERROR(VLOOKUP(A124,apu!AC:AD,2,0),"")</f>
        <v/>
      </c>
      <c r="AK124" s="9" t="str">
        <f>IFERROR(VLOOKUP(A124,apu!AG:AH,2,0),"")</f>
        <v/>
      </c>
      <c r="AL124" s="9" t="str">
        <f>IFERROR(VLOOKUP(A124,apu!AK:AL,2,0),"")</f>
        <v/>
      </c>
      <c r="AM124" s="9" t="str">
        <f>IFERROR(VLOOKUP(A124,apu!AO:AP,2,0),"")</f>
        <v/>
      </c>
      <c r="AN124" s="9" t="str">
        <f>IFERROR(VLOOKUP(A124,apu!AS:AT,2,0),"")</f>
        <v/>
      </c>
      <c r="AO124" s="9" t="str">
        <f>IFERROR(VLOOKUP(A124,apu!AW:AX,2,0),"")</f>
        <v/>
      </c>
      <c r="AP124" s="9" t="str">
        <f>IFERROR(VLOOKUP(A124,apu!BA:BB,2,0),"")</f>
        <v/>
      </c>
    </row>
    <row r="125" spans="1:42" x14ac:dyDescent="0.2">
      <c r="A125" s="8" t="s">
        <v>124</v>
      </c>
      <c r="B125" s="33">
        <f>IFERROR(VLOOKUP(A125,lajit!B:D,3,0),"")</f>
        <v>214</v>
      </c>
      <c r="C125" s="21">
        <f>COUNTIF(D125:AP125,"x")</f>
        <v>39</v>
      </c>
      <c r="D125" s="9" t="s">
        <v>5017</v>
      </c>
      <c r="E125" s="9" t="s">
        <v>5017</v>
      </c>
      <c r="F125" s="9" t="s">
        <v>5017</v>
      </c>
      <c r="G125" s="9" t="s">
        <v>5017</v>
      </c>
      <c r="H125" s="9" t="s">
        <v>5017</v>
      </c>
      <c r="I125" s="9" t="s">
        <v>5017</v>
      </c>
      <c r="J125" s="9" t="s">
        <v>5017</v>
      </c>
      <c r="K125" s="9" t="s">
        <v>5017</v>
      </c>
      <c r="L125" s="9" t="s">
        <v>5017</v>
      </c>
      <c r="M125" s="9" t="s">
        <v>5017</v>
      </c>
      <c r="N125" s="9" t="s">
        <v>5017</v>
      </c>
      <c r="O125" s="9" t="s">
        <v>5017</v>
      </c>
      <c r="P125" s="9" t="s">
        <v>5017</v>
      </c>
      <c r="Q125" s="9" t="s">
        <v>5017</v>
      </c>
      <c r="R125" s="9" t="s">
        <v>5017</v>
      </c>
      <c r="S125" s="9" t="s">
        <v>5017</v>
      </c>
      <c r="T125" s="9" t="s">
        <v>5017</v>
      </c>
      <c r="U125" s="9" t="s">
        <v>5017</v>
      </c>
      <c r="V125" s="9" t="s">
        <v>5017</v>
      </c>
      <c r="W125" s="11" t="s">
        <v>5017</v>
      </c>
      <c r="X125" s="11" t="s">
        <v>5017</v>
      </c>
      <c r="Y125" s="11" t="s">
        <v>5017</v>
      </c>
      <c r="Z125" s="11" t="s">
        <v>5017</v>
      </c>
      <c r="AA125" s="9" t="s">
        <v>5017</v>
      </c>
      <c r="AB125" s="9" t="s">
        <v>5017</v>
      </c>
      <c r="AC125" s="9" t="s">
        <v>5017</v>
      </c>
      <c r="AD125" s="9" t="s">
        <v>5017</v>
      </c>
      <c r="AE125" s="9" t="s">
        <v>5017</v>
      </c>
      <c r="AF125" s="9" t="s">
        <v>5017</v>
      </c>
      <c r="AG125" s="9" t="s">
        <v>5017</v>
      </c>
      <c r="AH125" s="9" t="s">
        <v>5017</v>
      </c>
      <c r="AI125" s="9" t="s">
        <v>5017</v>
      </c>
      <c r="AJ125" s="9" t="s">
        <v>5017</v>
      </c>
      <c r="AK125" s="9" t="s">
        <v>5017</v>
      </c>
      <c r="AL125" s="9" t="s">
        <v>5017</v>
      </c>
      <c r="AM125" s="9" t="s">
        <v>5017</v>
      </c>
      <c r="AN125" s="9" t="s">
        <v>5017</v>
      </c>
      <c r="AO125" s="9" t="s">
        <v>5017</v>
      </c>
      <c r="AP125" s="9" t="s">
        <v>5017</v>
      </c>
    </row>
    <row r="126" spans="1:42" x14ac:dyDescent="0.2">
      <c r="A126" s="8" t="s">
        <v>228</v>
      </c>
      <c r="B126" s="33">
        <f>IFERROR(VLOOKUP(A126,lajit!B:D,3,0),"")</f>
        <v>215</v>
      </c>
      <c r="C126" s="21">
        <f>COUNTIF(D126:AP126,"x")</f>
        <v>7</v>
      </c>
      <c r="D126" s="9"/>
      <c r="E126" s="9"/>
      <c r="F126" s="9"/>
      <c r="G126" s="9"/>
      <c r="H126" s="9"/>
      <c r="I126" s="9" t="s">
        <v>5017</v>
      </c>
      <c r="J126" s="9"/>
      <c r="K126" s="9"/>
      <c r="L126" s="9"/>
      <c r="M126" s="9"/>
      <c r="N126" s="9"/>
      <c r="O126" s="9" t="s">
        <v>5017</v>
      </c>
      <c r="P126" s="9"/>
      <c r="Q126" s="9"/>
      <c r="R126" s="9"/>
      <c r="S126" s="9" t="s">
        <v>5017</v>
      </c>
      <c r="T126" s="9"/>
      <c r="U126" s="9"/>
      <c r="V126" s="9"/>
      <c r="W126" s="11" t="s">
        <v>5017</v>
      </c>
      <c r="X126" s="11"/>
      <c r="Y126" s="11"/>
      <c r="Z126" s="11" t="s">
        <v>5017</v>
      </c>
      <c r="AA126" s="9"/>
      <c r="AB126" s="9"/>
      <c r="AC126" s="9" t="str">
        <f>IFERROR(VLOOKUP(A126,apu!A:B,2,0),"")</f>
        <v/>
      </c>
      <c r="AD126" s="9" t="str">
        <f>IFERROR(VLOOKUP(A126,apu!E:F,2,0),"")</f>
        <v/>
      </c>
      <c r="AE126" s="9" t="str">
        <f>IFERROR(VLOOKUP(A126,apu!I:J,2,0),"")</f>
        <v/>
      </c>
      <c r="AF126" s="9" t="str">
        <f>IFERROR(VLOOKUP(A126,apu!M:N,2,0),"")</f>
        <v/>
      </c>
      <c r="AG126" s="9" t="str">
        <f>IFERROR(VLOOKUP(A126,apu!Q:R,2,0),"")</f>
        <v/>
      </c>
      <c r="AH126" s="9" t="str">
        <f>IFERROR(VLOOKUP(A126,apu!U:V,2,0),"")</f>
        <v/>
      </c>
      <c r="AI126" s="9" t="s">
        <v>5017</v>
      </c>
      <c r="AJ126" s="9" t="s">
        <v>5017</v>
      </c>
      <c r="AK126" s="9" t="str">
        <f>IFERROR(VLOOKUP(A126,apu!AG:AH,2,0),"")</f>
        <v/>
      </c>
      <c r="AL126" s="9" t="str">
        <f>IFERROR(VLOOKUP(A126,apu!AK:AL,2,0),"")</f>
        <v/>
      </c>
      <c r="AM126" s="9" t="str">
        <f>IFERROR(VLOOKUP(A126,apu!AO:AP,2,0),"")</f>
        <v/>
      </c>
      <c r="AN126" s="9" t="str">
        <f>IFERROR(VLOOKUP(A126,apu!AS:AT,2,0),"")</f>
        <v/>
      </c>
      <c r="AO126" s="9" t="str">
        <f>IFERROR(VLOOKUP(A126,apu!AW:AX,2,0),"")</f>
        <v/>
      </c>
      <c r="AP126" s="9" t="str">
        <f>IFERROR(VLOOKUP(A126,apu!BA:BB,2,0),"")</f>
        <v/>
      </c>
    </row>
    <row r="127" spans="1:42" x14ac:dyDescent="0.2">
      <c r="A127" s="8" t="s">
        <v>208</v>
      </c>
      <c r="B127" s="33">
        <f>IFERROR(VLOOKUP(A127,lajit!B:D,3,0),"")</f>
        <v>218</v>
      </c>
      <c r="C127" s="21">
        <f>COUNTIF(D127:AP127,"x")</f>
        <v>25</v>
      </c>
      <c r="D127" s="9"/>
      <c r="E127" s="9"/>
      <c r="F127" s="9"/>
      <c r="G127" s="9" t="s">
        <v>5017</v>
      </c>
      <c r="H127" s="9"/>
      <c r="I127" s="9"/>
      <c r="J127" s="9" t="s">
        <v>5017</v>
      </c>
      <c r="K127" s="9" t="s">
        <v>5017</v>
      </c>
      <c r="L127" s="9"/>
      <c r="M127" s="9" t="s">
        <v>5017</v>
      </c>
      <c r="N127" s="9"/>
      <c r="O127" s="9" t="s">
        <v>5017</v>
      </c>
      <c r="P127" s="9"/>
      <c r="Q127" s="9" t="s">
        <v>5017</v>
      </c>
      <c r="R127" s="9" t="s">
        <v>5017</v>
      </c>
      <c r="S127" s="9"/>
      <c r="T127" s="9" t="s">
        <v>5017</v>
      </c>
      <c r="U127" s="9"/>
      <c r="V127" s="9"/>
      <c r="W127" s="11" t="s">
        <v>5017</v>
      </c>
      <c r="X127" s="11"/>
      <c r="Y127" s="11" t="s">
        <v>5017</v>
      </c>
      <c r="Z127" s="11" t="s">
        <v>5017</v>
      </c>
      <c r="AA127" s="9" t="s">
        <v>5017</v>
      </c>
      <c r="AB127" s="9"/>
      <c r="AC127" s="9" t="s">
        <v>5017</v>
      </c>
      <c r="AD127" s="9" t="s">
        <v>5017</v>
      </c>
      <c r="AE127" s="9" t="s">
        <v>5017</v>
      </c>
      <c r="AF127" s="9" t="s">
        <v>5017</v>
      </c>
      <c r="AG127" s="9" t="str">
        <f>IFERROR(VLOOKUP(A127,apu!Q:R,2,0),"")</f>
        <v/>
      </c>
      <c r="AH127" s="9" t="s">
        <v>5017</v>
      </c>
      <c r="AI127" s="9" t="s">
        <v>5017</v>
      </c>
      <c r="AJ127" s="9" t="s">
        <v>5017</v>
      </c>
      <c r="AK127" s="9" t="s">
        <v>5017</v>
      </c>
      <c r="AL127" s="9" t="s">
        <v>5017</v>
      </c>
      <c r="AM127" s="9" t="s">
        <v>5017</v>
      </c>
      <c r="AN127" s="9" t="s">
        <v>5017</v>
      </c>
      <c r="AO127" s="9" t="s">
        <v>5017</v>
      </c>
      <c r="AP127" s="9" t="s">
        <v>5017</v>
      </c>
    </row>
    <row r="128" spans="1:42" x14ac:dyDescent="0.2">
      <c r="A128" s="8" t="s">
        <v>207</v>
      </c>
      <c r="B128" s="33">
        <f>IFERROR(VLOOKUP(A128,lajit!B:D,3,0),"")</f>
        <v>220</v>
      </c>
      <c r="C128" s="21">
        <f>COUNTIF(D128:AP128,"x")</f>
        <v>25</v>
      </c>
      <c r="D128" s="9"/>
      <c r="E128" s="9"/>
      <c r="F128" s="9"/>
      <c r="G128" s="9"/>
      <c r="H128" s="9" t="s">
        <v>5017</v>
      </c>
      <c r="I128" s="9"/>
      <c r="J128" s="9" t="s">
        <v>5017</v>
      </c>
      <c r="K128" s="9" t="s">
        <v>5017</v>
      </c>
      <c r="L128" s="9"/>
      <c r="M128" s="9" t="s">
        <v>5017</v>
      </c>
      <c r="N128" s="9"/>
      <c r="O128" s="9"/>
      <c r="P128" s="9" t="s">
        <v>5017</v>
      </c>
      <c r="Q128" s="9"/>
      <c r="R128" s="9" t="s">
        <v>5017</v>
      </c>
      <c r="S128" s="9"/>
      <c r="T128" s="9"/>
      <c r="U128" s="9" t="s">
        <v>5017</v>
      </c>
      <c r="V128" s="9" t="s">
        <v>5017</v>
      </c>
      <c r="W128" s="11" t="s">
        <v>5017</v>
      </c>
      <c r="X128" s="11"/>
      <c r="Y128" s="11" t="s">
        <v>5017</v>
      </c>
      <c r="Z128" s="11" t="s">
        <v>5017</v>
      </c>
      <c r="AA128" s="9" t="s">
        <v>5017</v>
      </c>
      <c r="AB128" s="9"/>
      <c r="AC128" s="9" t="s">
        <v>5017</v>
      </c>
      <c r="AD128" s="9" t="s">
        <v>5017</v>
      </c>
      <c r="AE128" s="9" t="str">
        <f>IFERROR(VLOOKUP(A128,apu!I:J,2,0),"")</f>
        <v/>
      </c>
      <c r="AF128" s="9" t="s">
        <v>5017</v>
      </c>
      <c r="AG128" s="9" t="s">
        <v>5017</v>
      </c>
      <c r="AH128" s="9" t="s">
        <v>5017</v>
      </c>
      <c r="AI128" s="9" t="s">
        <v>5017</v>
      </c>
      <c r="AJ128" s="9" t="s">
        <v>5017</v>
      </c>
      <c r="AK128" s="9" t="s">
        <v>5017</v>
      </c>
      <c r="AL128" s="9" t="s">
        <v>5017</v>
      </c>
      <c r="AM128" s="9" t="s">
        <v>5017</v>
      </c>
      <c r="AN128" s="9" t="s">
        <v>5017</v>
      </c>
      <c r="AO128" s="9" t="s">
        <v>5017</v>
      </c>
      <c r="AP128" s="9" t="s">
        <v>5017</v>
      </c>
    </row>
    <row r="129" spans="1:42" x14ac:dyDescent="0.2">
      <c r="A129" s="8" t="s">
        <v>112</v>
      </c>
      <c r="B129" s="33">
        <f>IFERROR(VLOOKUP(A129,lajit!B:D,3,0),"")</f>
        <v>224</v>
      </c>
      <c r="C129" s="21">
        <f>COUNTIF(D129:AP129,"x")</f>
        <v>39</v>
      </c>
      <c r="D129" s="9" t="s">
        <v>5017</v>
      </c>
      <c r="E129" s="9" t="s">
        <v>5017</v>
      </c>
      <c r="F129" s="9" t="s">
        <v>5017</v>
      </c>
      <c r="G129" s="9" t="s">
        <v>5017</v>
      </c>
      <c r="H129" s="9" t="s">
        <v>5017</v>
      </c>
      <c r="I129" s="9" t="s">
        <v>5017</v>
      </c>
      <c r="J129" s="9" t="s">
        <v>5017</v>
      </c>
      <c r="K129" s="9" t="s">
        <v>5017</v>
      </c>
      <c r="L129" s="9" t="s">
        <v>5017</v>
      </c>
      <c r="M129" s="9" t="s">
        <v>5017</v>
      </c>
      <c r="N129" s="9" t="s">
        <v>5017</v>
      </c>
      <c r="O129" s="9" t="s">
        <v>5017</v>
      </c>
      <c r="P129" s="9" t="s">
        <v>5017</v>
      </c>
      <c r="Q129" s="9" t="s">
        <v>5017</v>
      </c>
      <c r="R129" s="9" t="s">
        <v>5017</v>
      </c>
      <c r="S129" s="9" t="s">
        <v>5017</v>
      </c>
      <c r="T129" s="9" t="s">
        <v>5017</v>
      </c>
      <c r="U129" s="9" t="s">
        <v>5017</v>
      </c>
      <c r="V129" s="9" t="s">
        <v>5017</v>
      </c>
      <c r="W129" s="11" t="s">
        <v>5017</v>
      </c>
      <c r="X129" s="11" t="s">
        <v>5017</v>
      </c>
      <c r="Y129" s="11" t="s">
        <v>5017</v>
      </c>
      <c r="Z129" s="11" t="s">
        <v>5017</v>
      </c>
      <c r="AA129" s="9" t="s">
        <v>5017</v>
      </c>
      <c r="AB129" s="9" t="s">
        <v>5017</v>
      </c>
      <c r="AC129" s="9" t="s">
        <v>5017</v>
      </c>
      <c r="AD129" s="9" t="s">
        <v>5017</v>
      </c>
      <c r="AE129" s="9" t="s">
        <v>5017</v>
      </c>
      <c r="AF129" s="9" t="s">
        <v>5017</v>
      </c>
      <c r="AG129" s="9" t="s">
        <v>5017</v>
      </c>
      <c r="AH129" s="9" t="s">
        <v>5017</v>
      </c>
      <c r="AI129" s="9" t="s">
        <v>5017</v>
      </c>
      <c r="AJ129" s="9" t="s">
        <v>5017</v>
      </c>
      <c r="AK129" s="9" t="s">
        <v>5017</v>
      </c>
      <c r="AL129" s="9" t="s">
        <v>5017</v>
      </c>
      <c r="AM129" s="9" t="s">
        <v>5017</v>
      </c>
      <c r="AN129" s="9" t="s">
        <v>5017</v>
      </c>
      <c r="AO129" s="9" t="s">
        <v>5017</v>
      </c>
      <c r="AP129" s="9" t="s">
        <v>5017</v>
      </c>
    </row>
    <row r="130" spans="1:42" x14ac:dyDescent="0.2">
      <c r="A130" s="10" t="s">
        <v>2474</v>
      </c>
      <c r="B130" s="33">
        <f>IFERROR(VLOOKUP(A130,lajit!B:D,3,0),"")</f>
        <v>225</v>
      </c>
      <c r="C130" s="21">
        <f>COUNTIF(D130:AP130,"x")</f>
        <v>3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11"/>
      <c r="X130" s="11"/>
      <c r="Y130" s="11"/>
      <c r="Z130" s="11"/>
      <c r="AA130" s="9"/>
      <c r="AB130" s="9"/>
      <c r="AC130" s="9" t="str">
        <f>IFERROR(VLOOKUP(A130,apu!A:B,2,0),"")</f>
        <v/>
      </c>
      <c r="AD130" s="9" t="str">
        <f>IFERROR(VLOOKUP(A130,apu!E:F,2,0),"")</f>
        <v/>
      </c>
      <c r="AE130" s="9" t="str">
        <f>IFERROR(VLOOKUP(A130,apu!I:J,2,0),"")</f>
        <v/>
      </c>
      <c r="AF130" s="9" t="s">
        <v>5017</v>
      </c>
      <c r="AG130" s="9" t="s">
        <v>5017</v>
      </c>
      <c r="AH130" s="9" t="s">
        <v>5017</v>
      </c>
      <c r="AI130" s="9" t="str">
        <f>IFERROR(VLOOKUP(A130,apu!Y:Z,2,0),"")</f>
        <v/>
      </c>
      <c r="AJ130" s="9" t="str">
        <f>IFERROR(VLOOKUP(A130,apu!AC:AD,2,0),"")</f>
        <v/>
      </c>
      <c r="AK130" s="9" t="str">
        <f>IFERROR(VLOOKUP(A130,apu!AG:AH,2,0),"")</f>
        <v/>
      </c>
      <c r="AL130" s="9" t="str">
        <f>IFERROR(VLOOKUP(A130,apu!AK:AL,2,0),"")</f>
        <v/>
      </c>
      <c r="AM130" s="9" t="str">
        <f>IFERROR(VLOOKUP(A130,apu!AO:AP,2,0),"")</f>
        <v/>
      </c>
      <c r="AN130" s="9" t="str">
        <f>IFERROR(VLOOKUP(A130,apu!AS:AT,2,0),"")</f>
        <v/>
      </c>
      <c r="AO130" s="9" t="str">
        <f>IFERROR(VLOOKUP(A130,apu!AW:AX,2,0),"")</f>
        <v/>
      </c>
      <c r="AP130" s="9" t="str">
        <f>IFERROR(VLOOKUP(A130,apu!BA:BB,2,0),"")</f>
        <v/>
      </c>
    </row>
    <row r="131" spans="1:42" ht="12.75" customHeight="1" x14ac:dyDescent="0.2">
      <c r="A131" s="8" t="s">
        <v>121</v>
      </c>
      <c r="B131" s="33">
        <f>IFERROR(VLOOKUP(A131,lajit!B:D,3,0),"")</f>
        <v>226</v>
      </c>
      <c r="C131" s="21">
        <f>COUNTIF(D131:AP131,"x")</f>
        <v>39</v>
      </c>
      <c r="D131" s="9" t="s">
        <v>5017</v>
      </c>
      <c r="E131" s="9" t="s">
        <v>5017</v>
      </c>
      <c r="F131" s="9" t="s">
        <v>5017</v>
      </c>
      <c r="G131" s="9" t="s">
        <v>5017</v>
      </c>
      <c r="H131" s="9" t="s">
        <v>5017</v>
      </c>
      <c r="I131" s="9" t="s">
        <v>5017</v>
      </c>
      <c r="J131" s="9" t="s">
        <v>5017</v>
      </c>
      <c r="K131" s="9" t="s">
        <v>5017</v>
      </c>
      <c r="L131" s="9" t="s">
        <v>5017</v>
      </c>
      <c r="M131" s="9" t="s">
        <v>5017</v>
      </c>
      <c r="N131" s="9" t="s">
        <v>5017</v>
      </c>
      <c r="O131" s="9" t="s">
        <v>5017</v>
      </c>
      <c r="P131" s="9" t="s">
        <v>5017</v>
      </c>
      <c r="Q131" s="9" t="s">
        <v>5017</v>
      </c>
      <c r="R131" s="9" t="s">
        <v>5017</v>
      </c>
      <c r="S131" s="9" t="s">
        <v>5017</v>
      </c>
      <c r="T131" s="9" t="s">
        <v>5017</v>
      </c>
      <c r="U131" s="9" t="s">
        <v>5017</v>
      </c>
      <c r="V131" s="9" t="s">
        <v>5017</v>
      </c>
      <c r="W131" s="11" t="s">
        <v>5017</v>
      </c>
      <c r="X131" s="11" t="s">
        <v>5017</v>
      </c>
      <c r="Y131" s="11" t="s">
        <v>5017</v>
      </c>
      <c r="Z131" s="11" t="s">
        <v>5017</v>
      </c>
      <c r="AA131" s="9" t="s">
        <v>5017</v>
      </c>
      <c r="AB131" s="9" t="s">
        <v>5017</v>
      </c>
      <c r="AC131" s="9" t="s">
        <v>5017</v>
      </c>
      <c r="AD131" s="9" t="s">
        <v>5017</v>
      </c>
      <c r="AE131" s="9" t="s">
        <v>5017</v>
      </c>
      <c r="AF131" s="9" t="s">
        <v>5017</v>
      </c>
      <c r="AG131" s="9" t="s">
        <v>5017</v>
      </c>
      <c r="AH131" s="9" t="s">
        <v>5017</v>
      </c>
      <c r="AI131" s="9" t="s">
        <v>5017</v>
      </c>
      <c r="AJ131" s="9" t="s">
        <v>5017</v>
      </c>
      <c r="AK131" s="9" t="s">
        <v>5017</v>
      </c>
      <c r="AL131" s="9" t="s">
        <v>5017</v>
      </c>
      <c r="AM131" s="9" t="s">
        <v>5017</v>
      </c>
      <c r="AN131" s="9" t="s">
        <v>5017</v>
      </c>
      <c r="AO131" s="9" t="s">
        <v>5017</v>
      </c>
      <c r="AP131" s="9" t="s">
        <v>5017</v>
      </c>
    </row>
    <row r="132" spans="1:42" x14ac:dyDescent="0.2">
      <c r="A132" s="8" t="s">
        <v>200</v>
      </c>
      <c r="B132" s="33">
        <f>IFERROR(VLOOKUP(A132,lajit!B:D,3,0),"")</f>
        <v>228</v>
      </c>
      <c r="C132" s="21">
        <f>COUNTIF(D132:AP132,"x")</f>
        <v>14</v>
      </c>
      <c r="D132" s="9" t="s">
        <v>5017</v>
      </c>
      <c r="E132" s="9" t="s">
        <v>5017</v>
      </c>
      <c r="F132" s="9" t="s">
        <v>5017</v>
      </c>
      <c r="G132" s="9" t="s">
        <v>5017</v>
      </c>
      <c r="H132" s="9" t="s">
        <v>5017</v>
      </c>
      <c r="I132" s="9"/>
      <c r="J132" s="9"/>
      <c r="K132" s="9"/>
      <c r="L132" s="9"/>
      <c r="M132" s="9"/>
      <c r="N132" s="9" t="s">
        <v>5017</v>
      </c>
      <c r="O132" s="9"/>
      <c r="P132" s="9" t="s">
        <v>5017</v>
      </c>
      <c r="Q132" s="9"/>
      <c r="R132" s="9" t="s">
        <v>5017</v>
      </c>
      <c r="S132" s="9"/>
      <c r="T132" s="9" t="s">
        <v>5017</v>
      </c>
      <c r="U132" s="9"/>
      <c r="V132" s="9"/>
      <c r="W132" s="11" t="s">
        <v>5017</v>
      </c>
      <c r="X132" s="11" t="s">
        <v>5017</v>
      </c>
      <c r="Y132" s="11"/>
      <c r="Z132" s="11"/>
      <c r="AA132" s="9"/>
      <c r="AB132" s="9"/>
      <c r="AC132" s="9" t="str">
        <f>IFERROR(VLOOKUP(A132,apu!A:B,2,0),"")</f>
        <v/>
      </c>
      <c r="AD132" s="9" t="str">
        <f>IFERROR(VLOOKUP(A132,apu!E:F,2,0),"")</f>
        <v/>
      </c>
      <c r="AE132" s="9" t="s">
        <v>5017</v>
      </c>
      <c r="AF132" s="9" t="s">
        <v>5017</v>
      </c>
      <c r="AG132" s="9" t="str">
        <f>IFERROR(VLOOKUP(A132,apu!Q:R,2,0),"")</f>
        <v/>
      </c>
      <c r="AH132" s="9" t="s">
        <v>5017</v>
      </c>
      <c r="AI132" s="9" t="str">
        <f>IFERROR(VLOOKUP(A132,apu!Y:Z,2,0),"")</f>
        <v/>
      </c>
      <c r="AJ132" s="9" t="str">
        <f>IFERROR(VLOOKUP(A132,apu!AC:AD,2,0),"")</f>
        <v/>
      </c>
      <c r="AK132" s="9" t="str">
        <f>IFERROR(VLOOKUP(A132,apu!AG:AH,2,0),"")</f>
        <v/>
      </c>
      <c r="AL132" s="9" t="str">
        <f>IFERROR(VLOOKUP(A132,apu!AK:AL,2,0),"")</f>
        <v/>
      </c>
      <c r="AM132" s="9" t="str">
        <f>IFERROR(VLOOKUP(A132,apu!AO:AP,2,0),"")</f>
        <v/>
      </c>
      <c r="AN132" s="9" t="str">
        <f>IFERROR(VLOOKUP(A132,apu!AS:AT,2,0),"")</f>
        <v/>
      </c>
      <c r="AO132" s="9" t="str">
        <f>IFERROR(VLOOKUP(A132,apu!AW:AX,2,0),"")</f>
        <v/>
      </c>
      <c r="AP132" s="9" t="str">
        <f>IFERROR(VLOOKUP(A132,apu!BA:BB,2,0),"")</f>
        <v/>
      </c>
    </row>
    <row r="133" spans="1:42" x14ac:dyDescent="0.2">
      <c r="A133" s="8" t="s">
        <v>307</v>
      </c>
      <c r="B133" s="33">
        <f>IFERROR(VLOOKUP(A133,lajit!B:D,3,0),"")</f>
        <v>230</v>
      </c>
      <c r="C133" s="21">
        <f>COUNTIF(D133:AP133,"x")</f>
        <v>1</v>
      </c>
      <c r="D133" s="9"/>
      <c r="E133" s="9"/>
      <c r="F133" s="9"/>
      <c r="G133" s="9"/>
      <c r="H133" s="9"/>
      <c r="I133" s="9"/>
      <c r="J133" s="9"/>
      <c r="K133" s="9"/>
      <c r="L133" s="9"/>
      <c r="M133" s="9" t="s">
        <v>5017</v>
      </c>
      <c r="N133" s="9"/>
      <c r="O133" s="9"/>
      <c r="P133" s="9"/>
      <c r="Q133" s="9"/>
      <c r="R133" s="9"/>
      <c r="S133" s="9"/>
      <c r="T133" s="9"/>
      <c r="U133" s="9"/>
      <c r="V133" s="9"/>
      <c r="W133" s="11"/>
      <c r="X133" s="11"/>
      <c r="Y133" s="11"/>
      <c r="Z133" s="11"/>
      <c r="AA133" s="9"/>
      <c r="AB133" s="9"/>
      <c r="AC133" s="9" t="str">
        <f>IFERROR(VLOOKUP(A133,apu!A:B,2,0),"")</f>
        <v/>
      </c>
      <c r="AD133" s="9" t="str">
        <f>IFERROR(VLOOKUP(A133,apu!E:F,2,0),"")</f>
        <v/>
      </c>
      <c r="AE133" s="9" t="str">
        <f>IFERROR(VLOOKUP(A133,apu!I:J,2,0),"")</f>
        <v/>
      </c>
      <c r="AF133" s="9" t="str">
        <f>IFERROR(VLOOKUP(A133,apu!M:N,2,0),"")</f>
        <v/>
      </c>
      <c r="AG133" s="9" t="str">
        <f>IFERROR(VLOOKUP(A133,apu!Q:R,2,0),"")</f>
        <v/>
      </c>
      <c r="AH133" s="9" t="str">
        <f>IFERROR(VLOOKUP(A133,apu!U:V,2,0),"")</f>
        <v/>
      </c>
      <c r="AI133" s="9" t="str">
        <f>IFERROR(VLOOKUP(A133,apu!Y:Z,2,0),"")</f>
        <v/>
      </c>
      <c r="AJ133" s="9" t="str">
        <f>IFERROR(VLOOKUP(A133,apu!AC:AD,2,0),"")</f>
        <v/>
      </c>
      <c r="AK133" s="9" t="str">
        <f>IFERROR(VLOOKUP(A133,apu!AG:AH,2,0),"")</f>
        <v/>
      </c>
      <c r="AL133" s="9" t="str">
        <f>IFERROR(VLOOKUP(A133,apu!AK:AL,2,0),"")</f>
        <v/>
      </c>
      <c r="AM133" s="9" t="str">
        <f>IFERROR(VLOOKUP(A133,apu!AO:AP,2,0),"")</f>
        <v/>
      </c>
      <c r="AN133" s="9" t="str">
        <f>IFERROR(VLOOKUP(A133,apu!AS:AT,2,0),"")</f>
        <v/>
      </c>
      <c r="AO133" s="9" t="str">
        <f>IFERROR(VLOOKUP(A133,apu!AW:AX,2,0),"")</f>
        <v/>
      </c>
      <c r="AP133" s="9" t="str">
        <f>IFERROR(VLOOKUP(A133,apu!BA:BB,2,0),"")</f>
        <v/>
      </c>
    </row>
    <row r="134" spans="1:42" x14ac:dyDescent="0.2">
      <c r="A134" s="8" t="s">
        <v>55</v>
      </c>
      <c r="B134" s="33">
        <f>IFERROR(VLOOKUP(A134,lajit!B:D,3,0),"")</f>
        <v>231</v>
      </c>
      <c r="C134" s="21">
        <f>COUNTIF(D134:AP134,"x")</f>
        <v>39</v>
      </c>
      <c r="D134" s="9" t="s">
        <v>5017</v>
      </c>
      <c r="E134" s="9" t="s">
        <v>5017</v>
      </c>
      <c r="F134" s="9" t="s">
        <v>5017</v>
      </c>
      <c r="G134" s="9" t="s">
        <v>5017</v>
      </c>
      <c r="H134" s="9" t="s">
        <v>5017</v>
      </c>
      <c r="I134" s="9" t="s">
        <v>5017</v>
      </c>
      <c r="J134" s="9" t="s">
        <v>5017</v>
      </c>
      <c r="K134" s="9" t="s">
        <v>5017</v>
      </c>
      <c r="L134" s="9" t="s">
        <v>5017</v>
      </c>
      <c r="M134" s="9" t="s">
        <v>5017</v>
      </c>
      <c r="N134" s="9" t="s">
        <v>5017</v>
      </c>
      <c r="O134" s="9" t="s">
        <v>5017</v>
      </c>
      <c r="P134" s="9" t="s">
        <v>5017</v>
      </c>
      <c r="Q134" s="9" t="s">
        <v>5017</v>
      </c>
      <c r="R134" s="9" t="s">
        <v>5017</v>
      </c>
      <c r="S134" s="9" t="s">
        <v>5017</v>
      </c>
      <c r="T134" s="9" t="s">
        <v>5017</v>
      </c>
      <c r="U134" s="9" t="s">
        <v>5017</v>
      </c>
      <c r="V134" s="9" t="s">
        <v>5017</v>
      </c>
      <c r="W134" s="11" t="s">
        <v>5017</v>
      </c>
      <c r="X134" s="11" t="s">
        <v>5017</v>
      </c>
      <c r="Y134" s="11" t="s">
        <v>5017</v>
      </c>
      <c r="Z134" s="11" t="s">
        <v>5017</v>
      </c>
      <c r="AA134" s="9" t="s">
        <v>5017</v>
      </c>
      <c r="AB134" s="9" t="s">
        <v>5017</v>
      </c>
      <c r="AC134" s="9" t="s">
        <v>5017</v>
      </c>
      <c r="AD134" s="9" t="s">
        <v>5017</v>
      </c>
      <c r="AE134" s="9" t="s">
        <v>5017</v>
      </c>
      <c r="AF134" s="9" t="s">
        <v>5017</v>
      </c>
      <c r="AG134" s="9" t="s">
        <v>5017</v>
      </c>
      <c r="AH134" s="9" t="s">
        <v>5017</v>
      </c>
      <c r="AI134" s="9" t="s">
        <v>5017</v>
      </c>
      <c r="AJ134" s="9" t="s">
        <v>5017</v>
      </c>
      <c r="AK134" s="9" t="s">
        <v>5017</v>
      </c>
      <c r="AL134" s="9" t="s">
        <v>5017</v>
      </c>
      <c r="AM134" s="9" t="s">
        <v>5017</v>
      </c>
      <c r="AN134" s="9" t="s">
        <v>5017</v>
      </c>
      <c r="AO134" s="9" t="s">
        <v>5017</v>
      </c>
      <c r="AP134" s="9" t="s">
        <v>5017</v>
      </c>
    </row>
    <row r="135" spans="1:42" x14ac:dyDescent="0.2">
      <c r="A135" s="8" t="s">
        <v>45</v>
      </c>
      <c r="B135" s="33">
        <f>IFERROR(VLOOKUP(A135,lajit!B:D,3,0),"")</f>
        <v>232</v>
      </c>
      <c r="C135" s="21">
        <f>COUNTIF(D135:AP135,"x")</f>
        <v>39</v>
      </c>
      <c r="D135" s="9" t="s">
        <v>5017</v>
      </c>
      <c r="E135" s="9" t="s">
        <v>5017</v>
      </c>
      <c r="F135" s="9" t="s">
        <v>5017</v>
      </c>
      <c r="G135" s="9" t="s">
        <v>5017</v>
      </c>
      <c r="H135" s="9" t="s">
        <v>5017</v>
      </c>
      <c r="I135" s="9" t="s">
        <v>5017</v>
      </c>
      <c r="J135" s="9" t="s">
        <v>5017</v>
      </c>
      <c r="K135" s="9" t="s">
        <v>5017</v>
      </c>
      <c r="L135" s="9" t="s">
        <v>5017</v>
      </c>
      <c r="M135" s="9" t="s">
        <v>5017</v>
      </c>
      <c r="N135" s="9" t="s">
        <v>5017</v>
      </c>
      <c r="O135" s="9" t="s">
        <v>5017</v>
      </c>
      <c r="P135" s="9" t="s">
        <v>5017</v>
      </c>
      <c r="Q135" s="9" t="s">
        <v>5017</v>
      </c>
      <c r="R135" s="9" t="s">
        <v>5017</v>
      </c>
      <c r="S135" s="9" t="s">
        <v>5017</v>
      </c>
      <c r="T135" s="9" t="s">
        <v>5017</v>
      </c>
      <c r="U135" s="9" t="s">
        <v>5017</v>
      </c>
      <c r="V135" s="9" t="s">
        <v>5017</v>
      </c>
      <c r="W135" s="11" t="s">
        <v>5017</v>
      </c>
      <c r="X135" s="11" t="s">
        <v>5017</v>
      </c>
      <c r="Y135" s="11" t="s">
        <v>5017</v>
      </c>
      <c r="Z135" s="11" t="s">
        <v>5017</v>
      </c>
      <c r="AA135" s="9" t="s">
        <v>5017</v>
      </c>
      <c r="AB135" s="9" t="s">
        <v>5017</v>
      </c>
      <c r="AC135" s="9" t="s">
        <v>5017</v>
      </c>
      <c r="AD135" s="9" t="s">
        <v>5017</v>
      </c>
      <c r="AE135" s="9" t="s">
        <v>5017</v>
      </c>
      <c r="AF135" s="9" t="s">
        <v>5017</v>
      </c>
      <c r="AG135" s="9" t="s">
        <v>5017</v>
      </c>
      <c r="AH135" s="9" t="s">
        <v>5017</v>
      </c>
      <c r="AI135" s="9" t="s">
        <v>5017</v>
      </c>
      <c r="AJ135" s="9" t="s">
        <v>5017</v>
      </c>
      <c r="AK135" s="9" t="s">
        <v>5017</v>
      </c>
      <c r="AL135" s="9" t="s">
        <v>5017</v>
      </c>
      <c r="AM135" s="9" t="s">
        <v>5017</v>
      </c>
      <c r="AN135" s="9" t="s">
        <v>5017</v>
      </c>
      <c r="AO135" s="9" t="s">
        <v>5017</v>
      </c>
      <c r="AP135" s="9" t="s">
        <v>5017</v>
      </c>
    </row>
    <row r="136" spans="1:42" x14ac:dyDescent="0.2">
      <c r="A136" s="8" t="s">
        <v>53</v>
      </c>
      <c r="B136" s="33">
        <f>IFERROR(VLOOKUP(A136,lajit!B:D,3,0),"")</f>
        <v>233</v>
      </c>
      <c r="C136" s="21">
        <f>COUNTIF(D136:AP136,"x")</f>
        <v>39</v>
      </c>
      <c r="D136" s="9" t="s">
        <v>5017</v>
      </c>
      <c r="E136" s="9" t="s">
        <v>5017</v>
      </c>
      <c r="F136" s="9" t="s">
        <v>5017</v>
      </c>
      <c r="G136" s="9" t="s">
        <v>5017</v>
      </c>
      <c r="H136" s="9" t="s">
        <v>5017</v>
      </c>
      <c r="I136" s="9" t="s">
        <v>5017</v>
      </c>
      <c r="J136" s="9" t="s">
        <v>5017</v>
      </c>
      <c r="K136" s="9" t="s">
        <v>5017</v>
      </c>
      <c r="L136" s="9" t="s">
        <v>5017</v>
      </c>
      <c r="M136" s="9" t="s">
        <v>5017</v>
      </c>
      <c r="N136" s="9" t="s">
        <v>5017</v>
      </c>
      <c r="O136" s="9" t="s">
        <v>5017</v>
      </c>
      <c r="P136" s="9" t="s">
        <v>5017</v>
      </c>
      <c r="Q136" s="9" t="s">
        <v>5017</v>
      </c>
      <c r="R136" s="9" t="s">
        <v>5017</v>
      </c>
      <c r="S136" s="9" t="s">
        <v>5017</v>
      </c>
      <c r="T136" s="9" t="s">
        <v>5017</v>
      </c>
      <c r="U136" s="9" t="s">
        <v>5017</v>
      </c>
      <c r="V136" s="9" t="s">
        <v>5017</v>
      </c>
      <c r="W136" s="11" t="s">
        <v>5017</v>
      </c>
      <c r="X136" s="11" t="s">
        <v>5017</v>
      </c>
      <c r="Y136" s="11" t="s">
        <v>5017</v>
      </c>
      <c r="Z136" s="11" t="s">
        <v>5017</v>
      </c>
      <c r="AA136" s="9" t="s">
        <v>5017</v>
      </c>
      <c r="AB136" s="9" t="s">
        <v>5017</v>
      </c>
      <c r="AC136" s="9" t="s">
        <v>5017</v>
      </c>
      <c r="AD136" s="9" t="s">
        <v>5017</v>
      </c>
      <c r="AE136" s="9" t="s">
        <v>5017</v>
      </c>
      <c r="AF136" s="9" t="s">
        <v>5017</v>
      </c>
      <c r="AG136" s="9" t="s">
        <v>5017</v>
      </c>
      <c r="AH136" s="9" t="s">
        <v>5017</v>
      </c>
      <c r="AI136" s="9" t="s">
        <v>5017</v>
      </c>
      <c r="AJ136" s="9" t="s">
        <v>5017</v>
      </c>
      <c r="AK136" s="9" t="s">
        <v>5017</v>
      </c>
      <c r="AL136" s="9" t="s">
        <v>5017</v>
      </c>
      <c r="AM136" s="9" t="s">
        <v>5017</v>
      </c>
      <c r="AN136" s="9" t="s">
        <v>5017</v>
      </c>
      <c r="AO136" s="9" t="s">
        <v>5017</v>
      </c>
      <c r="AP136" s="9" t="s">
        <v>5017</v>
      </c>
    </row>
    <row r="137" spans="1:42" x14ac:dyDescent="0.2">
      <c r="A137" s="8" t="s">
        <v>267</v>
      </c>
      <c r="B137" s="33">
        <f>IFERROR(VLOOKUP(A137,lajit!B:D,3,0),"")</f>
        <v>237</v>
      </c>
      <c r="C137" s="21">
        <f>COUNTIF(D137:AP137,"x")</f>
        <v>2</v>
      </c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 t="s">
        <v>5017</v>
      </c>
      <c r="S137" s="9"/>
      <c r="T137" s="9"/>
      <c r="U137" s="9"/>
      <c r="V137" s="9"/>
      <c r="W137" s="11"/>
      <c r="X137" s="11"/>
      <c r="Y137" s="11"/>
      <c r="Z137" s="11"/>
      <c r="AA137" s="9"/>
      <c r="AB137" s="9"/>
      <c r="AC137" s="9" t="str">
        <f>IFERROR(VLOOKUP(A137,apu!A:B,2,0),"")</f>
        <v/>
      </c>
      <c r="AD137" s="9" t="str">
        <f>IFERROR(VLOOKUP(A137,apu!E:F,2,0),"")</f>
        <v/>
      </c>
      <c r="AE137" s="9" t="str">
        <f>IFERROR(VLOOKUP(A137,apu!I:J,2,0),"")</f>
        <v/>
      </c>
      <c r="AF137" s="9" t="str">
        <f>IFERROR(VLOOKUP(A137,apu!M:N,2,0),"")</f>
        <v/>
      </c>
      <c r="AG137" s="9" t="s">
        <v>5017</v>
      </c>
      <c r="AH137" s="9" t="str">
        <f>IFERROR(VLOOKUP(A137,apu!U:V,2,0),"")</f>
        <v/>
      </c>
      <c r="AI137" s="9" t="str">
        <f>IFERROR(VLOOKUP(A137,apu!Y:Z,2,0),"")</f>
        <v/>
      </c>
      <c r="AJ137" s="9" t="str">
        <f>IFERROR(VLOOKUP(A137,apu!AC:AD,2,0),"")</f>
        <v/>
      </c>
      <c r="AK137" s="9" t="str">
        <f>IFERROR(VLOOKUP(A137,apu!AG:AH,2,0),"")</f>
        <v/>
      </c>
      <c r="AL137" s="9" t="str">
        <f>IFERROR(VLOOKUP(A137,apu!AK:AL,2,0),"")</f>
        <v/>
      </c>
      <c r="AM137" s="9" t="str">
        <f>IFERROR(VLOOKUP(A137,apu!AO:AP,2,0),"")</f>
        <v/>
      </c>
      <c r="AN137" s="9" t="str">
        <f>IFERROR(VLOOKUP(A137,apu!AS:AT,2,0),"")</f>
        <v/>
      </c>
      <c r="AO137" s="9" t="str">
        <f>IFERROR(VLOOKUP(A137,apu!AW:AX,2,0),"")</f>
        <v/>
      </c>
      <c r="AP137" s="9" t="str">
        <f>IFERROR(VLOOKUP(A137,apu!BA:BB,2,0),"")</f>
        <v/>
      </c>
    </row>
    <row r="138" spans="1:42" x14ac:dyDescent="0.2">
      <c r="A138" s="8" t="s">
        <v>22</v>
      </c>
      <c r="B138" s="33">
        <f>IFERROR(VLOOKUP(A138,lajit!B:D,3,0),"")</f>
        <v>239</v>
      </c>
      <c r="C138" s="21">
        <f>COUNTIF(D138:AP138,"x")</f>
        <v>39</v>
      </c>
      <c r="D138" s="9" t="s">
        <v>5017</v>
      </c>
      <c r="E138" s="9" t="s">
        <v>5017</v>
      </c>
      <c r="F138" s="9" t="s">
        <v>5017</v>
      </c>
      <c r="G138" s="9" t="s">
        <v>5017</v>
      </c>
      <c r="H138" s="9" t="s">
        <v>5017</v>
      </c>
      <c r="I138" s="9" t="s">
        <v>5017</v>
      </c>
      <c r="J138" s="9" t="s">
        <v>5017</v>
      </c>
      <c r="K138" s="9" t="s">
        <v>5017</v>
      </c>
      <c r="L138" s="9" t="s">
        <v>5017</v>
      </c>
      <c r="M138" s="9" t="s">
        <v>5017</v>
      </c>
      <c r="N138" s="9" t="s">
        <v>5017</v>
      </c>
      <c r="O138" s="9" t="s">
        <v>5017</v>
      </c>
      <c r="P138" s="9" t="s">
        <v>5017</v>
      </c>
      <c r="Q138" s="9" t="s">
        <v>5017</v>
      </c>
      <c r="R138" s="9" t="s">
        <v>5017</v>
      </c>
      <c r="S138" s="9" t="s">
        <v>5017</v>
      </c>
      <c r="T138" s="9" t="s">
        <v>5017</v>
      </c>
      <c r="U138" s="9" t="s">
        <v>5017</v>
      </c>
      <c r="V138" s="9" t="s">
        <v>5017</v>
      </c>
      <c r="W138" s="11" t="s">
        <v>5017</v>
      </c>
      <c r="X138" s="11" t="s">
        <v>5017</v>
      </c>
      <c r="Y138" s="11" t="s">
        <v>5017</v>
      </c>
      <c r="Z138" s="11" t="s">
        <v>5017</v>
      </c>
      <c r="AA138" s="9" t="s">
        <v>5017</v>
      </c>
      <c r="AB138" s="9" t="s">
        <v>5017</v>
      </c>
      <c r="AC138" s="9" t="s">
        <v>5017</v>
      </c>
      <c r="AD138" s="9" t="s">
        <v>5017</v>
      </c>
      <c r="AE138" s="9" t="s">
        <v>5017</v>
      </c>
      <c r="AF138" s="9" t="s">
        <v>5017</v>
      </c>
      <c r="AG138" s="9" t="s">
        <v>5017</v>
      </c>
      <c r="AH138" s="9" t="s">
        <v>5017</v>
      </c>
      <c r="AI138" s="9" t="s">
        <v>5017</v>
      </c>
      <c r="AJ138" s="9" t="s">
        <v>5017</v>
      </c>
      <c r="AK138" s="9" t="s">
        <v>5017</v>
      </c>
      <c r="AL138" s="9" t="s">
        <v>5017</v>
      </c>
      <c r="AM138" s="9" t="s">
        <v>5017</v>
      </c>
      <c r="AN138" s="9" t="s">
        <v>5017</v>
      </c>
      <c r="AO138" s="9" t="s">
        <v>5017</v>
      </c>
      <c r="AP138" s="9" t="s">
        <v>5017</v>
      </c>
    </row>
    <row r="139" spans="1:42" x14ac:dyDescent="0.2">
      <c r="A139" s="8" t="s">
        <v>23</v>
      </c>
      <c r="B139" s="33">
        <f>IFERROR(VLOOKUP(A139,lajit!B:D,3,0),"")</f>
        <v>244</v>
      </c>
      <c r="C139" s="21">
        <f>COUNTIF(D139:AP139,"x")</f>
        <v>39</v>
      </c>
      <c r="D139" s="9" t="s">
        <v>5017</v>
      </c>
      <c r="E139" s="9" t="s">
        <v>5017</v>
      </c>
      <c r="F139" s="9" t="s">
        <v>5017</v>
      </c>
      <c r="G139" s="9" t="s">
        <v>5017</v>
      </c>
      <c r="H139" s="9" t="s">
        <v>5017</v>
      </c>
      <c r="I139" s="9" t="s">
        <v>5017</v>
      </c>
      <c r="J139" s="9" t="s">
        <v>5017</v>
      </c>
      <c r="K139" s="9" t="s">
        <v>5017</v>
      </c>
      <c r="L139" s="9" t="s">
        <v>5017</v>
      </c>
      <c r="M139" s="9" t="s">
        <v>5017</v>
      </c>
      <c r="N139" s="9" t="s">
        <v>5017</v>
      </c>
      <c r="O139" s="9" t="s">
        <v>5017</v>
      </c>
      <c r="P139" s="9" t="s">
        <v>5017</v>
      </c>
      <c r="Q139" s="9" t="s">
        <v>5017</v>
      </c>
      <c r="R139" s="9" t="s">
        <v>5017</v>
      </c>
      <c r="S139" s="9" t="s">
        <v>5017</v>
      </c>
      <c r="T139" s="9" t="s">
        <v>5017</v>
      </c>
      <c r="U139" s="9" t="s">
        <v>5017</v>
      </c>
      <c r="V139" s="9" t="s">
        <v>5017</v>
      </c>
      <c r="W139" s="11" t="s">
        <v>5017</v>
      </c>
      <c r="X139" s="11" t="s">
        <v>5017</v>
      </c>
      <c r="Y139" s="11" t="s">
        <v>5017</v>
      </c>
      <c r="Z139" s="11" t="s">
        <v>5017</v>
      </c>
      <c r="AA139" s="9" t="s">
        <v>5017</v>
      </c>
      <c r="AB139" s="9" t="s">
        <v>5017</v>
      </c>
      <c r="AC139" s="9" t="s">
        <v>5017</v>
      </c>
      <c r="AD139" s="9" t="s">
        <v>5017</v>
      </c>
      <c r="AE139" s="9" t="s">
        <v>5017</v>
      </c>
      <c r="AF139" s="9" t="s">
        <v>5017</v>
      </c>
      <c r="AG139" s="9" t="s">
        <v>5017</v>
      </c>
      <c r="AH139" s="9" t="s">
        <v>5017</v>
      </c>
      <c r="AI139" s="9" t="s">
        <v>5017</v>
      </c>
      <c r="AJ139" s="9" t="s">
        <v>5017</v>
      </c>
      <c r="AK139" s="9" t="s">
        <v>5017</v>
      </c>
      <c r="AL139" s="9" t="s">
        <v>5017</v>
      </c>
      <c r="AM139" s="9" t="s">
        <v>5017</v>
      </c>
      <c r="AN139" s="9" t="s">
        <v>5017</v>
      </c>
      <c r="AO139" s="9" t="s">
        <v>5017</v>
      </c>
      <c r="AP139" s="9" t="s">
        <v>5017</v>
      </c>
    </row>
    <row r="140" spans="1:42" x14ac:dyDescent="0.2">
      <c r="A140" s="8" t="s">
        <v>79</v>
      </c>
      <c r="B140" s="33">
        <f>IFERROR(VLOOKUP(A140,lajit!B:D,3,0),"")</f>
        <v>245</v>
      </c>
      <c r="C140" s="21">
        <f>COUNTIF(D140:AP140,"x")</f>
        <v>39</v>
      </c>
      <c r="D140" s="9" t="s">
        <v>5017</v>
      </c>
      <c r="E140" s="9" t="s">
        <v>5017</v>
      </c>
      <c r="F140" s="9" t="s">
        <v>5017</v>
      </c>
      <c r="G140" s="9" t="s">
        <v>5017</v>
      </c>
      <c r="H140" s="9" t="s">
        <v>5017</v>
      </c>
      <c r="I140" s="9" t="s">
        <v>5017</v>
      </c>
      <c r="J140" s="9" t="s">
        <v>5017</v>
      </c>
      <c r="K140" s="9" t="s">
        <v>5017</v>
      </c>
      <c r="L140" s="9" t="s">
        <v>5017</v>
      </c>
      <c r="M140" s="9" t="s">
        <v>5017</v>
      </c>
      <c r="N140" s="9" t="s">
        <v>5017</v>
      </c>
      <c r="O140" s="9" t="s">
        <v>5017</v>
      </c>
      <c r="P140" s="9" t="s">
        <v>5017</v>
      </c>
      <c r="Q140" s="9" t="s">
        <v>5017</v>
      </c>
      <c r="R140" s="9" t="s">
        <v>5017</v>
      </c>
      <c r="S140" s="9" t="s">
        <v>5017</v>
      </c>
      <c r="T140" s="9" t="s">
        <v>5017</v>
      </c>
      <c r="U140" s="9" t="s">
        <v>5017</v>
      </c>
      <c r="V140" s="9" t="s">
        <v>5017</v>
      </c>
      <c r="W140" s="11" t="s">
        <v>5017</v>
      </c>
      <c r="X140" s="11" t="s">
        <v>5017</v>
      </c>
      <c r="Y140" s="11" t="s">
        <v>5017</v>
      </c>
      <c r="Z140" s="11" t="s">
        <v>5017</v>
      </c>
      <c r="AA140" s="9" t="s">
        <v>5017</v>
      </c>
      <c r="AB140" s="9" t="s">
        <v>5017</v>
      </c>
      <c r="AC140" s="9" t="s">
        <v>5017</v>
      </c>
      <c r="AD140" s="9" t="s">
        <v>5017</v>
      </c>
      <c r="AE140" s="9" t="s">
        <v>5017</v>
      </c>
      <c r="AF140" s="9" t="s">
        <v>5017</v>
      </c>
      <c r="AG140" s="9" t="s">
        <v>5017</v>
      </c>
      <c r="AH140" s="9" t="s">
        <v>5017</v>
      </c>
      <c r="AI140" s="9" t="s">
        <v>5017</v>
      </c>
      <c r="AJ140" s="9" t="s">
        <v>5017</v>
      </c>
      <c r="AK140" s="9" t="s">
        <v>5017</v>
      </c>
      <c r="AL140" s="9" t="s">
        <v>5017</v>
      </c>
      <c r="AM140" s="9" t="s">
        <v>5017</v>
      </c>
      <c r="AN140" s="9" t="s">
        <v>5017</v>
      </c>
      <c r="AO140" s="9" t="s">
        <v>5017</v>
      </c>
      <c r="AP140" s="9" t="s">
        <v>5017</v>
      </c>
    </row>
    <row r="141" spans="1:42" x14ac:dyDescent="0.2">
      <c r="A141" s="8" t="s">
        <v>24</v>
      </c>
      <c r="B141" s="33">
        <f>IFERROR(VLOOKUP(A141,lajit!B:D,3,0),"")</f>
        <v>246</v>
      </c>
      <c r="C141" s="21">
        <f>COUNTIF(D141:AP141,"x")</f>
        <v>39</v>
      </c>
      <c r="D141" s="9" t="s">
        <v>5017</v>
      </c>
      <c r="E141" s="9" t="s">
        <v>5017</v>
      </c>
      <c r="F141" s="9" t="s">
        <v>5017</v>
      </c>
      <c r="G141" s="9" t="s">
        <v>5017</v>
      </c>
      <c r="H141" s="9" t="s">
        <v>5017</v>
      </c>
      <c r="I141" s="9" t="s">
        <v>5017</v>
      </c>
      <c r="J141" s="9" t="s">
        <v>5017</v>
      </c>
      <c r="K141" s="9" t="s">
        <v>5017</v>
      </c>
      <c r="L141" s="9" t="s">
        <v>5017</v>
      </c>
      <c r="M141" s="9" t="s">
        <v>5017</v>
      </c>
      <c r="N141" s="9" t="s">
        <v>5017</v>
      </c>
      <c r="O141" s="9" t="s">
        <v>5017</v>
      </c>
      <c r="P141" s="9" t="s">
        <v>5017</v>
      </c>
      <c r="Q141" s="9" t="s">
        <v>5017</v>
      </c>
      <c r="R141" s="9" t="s">
        <v>5017</v>
      </c>
      <c r="S141" s="9" t="s">
        <v>5017</v>
      </c>
      <c r="T141" s="9" t="s">
        <v>5017</v>
      </c>
      <c r="U141" s="9" t="s">
        <v>5017</v>
      </c>
      <c r="V141" s="9" t="s">
        <v>5017</v>
      </c>
      <c r="W141" s="11" t="s">
        <v>5017</v>
      </c>
      <c r="X141" s="11" t="s">
        <v>5017</v>
      </c>
      <c r="Y141" s="11" t="s">
        <v>5017</v>
      </c>
      <c r="Z141" s="11" t="s">
        <v>5017</v>
      </c>
      <c r="AA141" s="9" t="s">
        <v>5017</v>
      </c>
      <c r="AB141" s="9" t="s">
        <v>5017</v>
      </c>
      <c r="AC141" s="9" t="s">
        <v>5017</v>
      </c>
      <c r="AD141" s="9" t="s">
        <v>5017</v>
      </c>
      <c r="AE141" s="9" t="s">
        <v>5017</v>
      </c>
      <c r="AF141" s="9" t="s">
        <v>5017</v>
      </c>
      <c r="AG141" s="9" t="s">
        <v>5017</v>
      </c>
      <c r="AH141" s="9" t="s">
        <v>5017</v>
      </c>
      <c r="AI141" s="9" t="s">
        <v>5017</v>
      </c>
      <c r="AJ141" s="9" t="s">
        <v>5017</v>
      </c>
      <c r="AK141" s="9" t="s">
        <v>5017</v>
      </c>
      <c r="AL141" s="9" t="s">
        <v>5017</v>
      </c>
      <c r="AM141" s="9" t="s">
        <v>5017</v>
      </c>
      <c r="AN141" s="9" t="s">
        <v>5017</v>
      </c>
      <c r="AO141" s="9" t="s">
        <v>5017</v>
      </c>
      <c r="AP141" s="9" t="s">
        <v>5017</v>
      </c>
    </row>
    <row r="142" spans="1:42" x14ac:dyDescent="0.2">
      <c r="A142" s="8" t="s">
        <v>245</v>
      </c>
      <c r="B142" s="33">
        <f>IFERROR(VLOOKUP(A142,lajit!B:D,3,0),"")</f>
        <v>251</v>
      </c>
      <c r="C142" s="21">
        <f>COUNTIF(D142:AP142,"x")</f>
        <v>5</v>
      </c>
      <c r="D142" s="9" t="s">
        <v>5017</v>
      </c>
      <c r="E142" s="9"/>
      <c r="F142" s="9"/>
      <c r="G142" s="9"/>
      <c r="H142" s="9" t="s">
        <v>5017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 t="s">
        <v>5017</v>
      </c>
      <c r="T142" s="9"/>
      <c r="U142" s="9"/>
      <c r="V142" s="9" t="s">
        <v>5017</v>
      </c>
      <c r="W142" s="11"/>
      <c r="X142" s="11"/>
      <c r="Y142" s="11"/>
      <c r="Z142" s="11" t="s">
        <v>5017</v>
      </c>
      <c r="AA142" s="9"/>
      <c r="AB142" s="9"/>
      <c r="AC142" s="9" t="str">
        <f>IFERROR(VLOOKUP(A142,apu!A:B,2,0),"")</f>
        <v/>
      </c>
      <c r="AD142" s="9" t="str">
        <f>IFERROR(VLOOKUP(A142,apu!E:F,2,0),"")</f>
        <v/>
      </c>
      <c r="AE142" s="9" t="str">
        <f>IFERROR(VLOOKUP(A142,apu!I:J,2,0),"")</f>
        <v/>
      </c>
      <c r="AF142" s="9" t="str">
        <f>IFERROR(VLOOKUP(A142,apu!M:N,2,0),"")</f>
        <v/>
      </c>
      <c r="AG142" s="9" t="str">
        <f>IFERROR(VLOOKUP(A142,apu!Q:R,2,0),"")</f>
        <v/>
      </c>
      <c r="AH142" s="9" t="str">
        <f>IFERROR(VLOOKUP(A142,apu!U:V,2,0),"")</f>
        <v/>
      </c>
      <c r="AI142" s="9" t="str">
        <f>IFERROR(VLOOKUP(A142,apu!Y:Z,2,0),"")</f>
        <v/>
      </c>
      <c r="AJ142" s="9" t="str">
        <f>IFERROR(VLOOKUP(A142,apu!AC:AD,2,0),"")</f>
        <v/>
      </c>
      <c r="AK142" s="9" t="str">
        <f>IFERROR(VLOOKUP(A142,apu!AG:AH,2,0),"")</f>
        <v/>
      </c>
      <c r="AL142" s="9" t="str">
        <f>IFERROR(VLOOKUP(A142,apu!AK:AL,2,0),"")</f>
        <v/>
      </c>
      <c r="AM142" s="9" t="str">
        <f>IFERROR(VLOOKUP(A142,apu!AO:AP,2,0),"")</f>
        <v/>
      </c>
      <c r="AN142" s="9" t="str">
        <f>IFERROR(VLOOKUP(A142,apu!AS:AT,2,0),"")</f>
        <v/>
      </c>
      <c r="AO142" s="9" t="str">
        <f>IFERROR(VLOOKUP(A142,apu!AW:AX,2,0),"")</f>
        <v/>
      </c>
      <c r="AP142" s="9" t="str">
        <f>IFERROR(VLOOKUP(A142,apu!BA:BB,2,0),"")</f>
        <v/>
      </c>
    </row>
    <row r="143" spans="1:42" x14ac:dyDescent="0.2">
      <c r="A143" s="8" t="s">
        <v>98</v>
      </c>
      <c r="B143" s="33">
        <f>IFERROR(VLOOKUP(A143,lajit!B:D,3,0),"")</f>
        <v>252</v>
      </c>
      <c r="C143" s="21">
        <f>COUNTIF(D143:AP143,"x")</f>
        <v>39</v>
      </c>
      <c r="D143" s="9" t="s">
        <v>5017</v>
      </c>
      <c r="E143" s="9" t="s">
        <v>5017</v>
      </c>
      <c r="F143" s="9" t="s">
        <v>5017</v>
      </c>
      <c r="G143" s="9" t="s">
        <v>5017</v>
      </c>
      <c r="H143" s="9" t="s">
        <v>5017</v>
      </c>
      <c r="I143" s="9" t="s">
        <v>5017</v>
      </c>
      <c r="J143" s="9" t="s">
        <v>5017</v>
      </c>
      <c r="K143" s="9" t="s">
        <v>5017</v>
      </c>
      <c r="L143" s="9" t="s">
        <v>5017</v>
      </c>
      <c r="M143" s="9" t="s">
        <v>5017</v>
      </c>
      <c r="N143" s="9" t="s">
        <v>5017</v>
      </c>
      <c r="O143" s="9" t="s">
        <v>5017</v>
      </c>
      <c r="P143" s="9" t="s">
        <v>5017</v>
      </c>
      <c r="Q143" s="9" t="s">
        <v>5017</v>
      </c>
      <c r="R143" s="9" t="s">
        <v>5017</v>
      </c>
      <c r="S143" s="9" t="s">
        <v>5017</v>
      </c>
      <c r="T143" s="9" t="s">
        <v>5017</v>
      </c>
      <c r="U143" s="9" t="s">
        <v>5017</v>
      </c>
      <c r="V143" s="9" t="s">
        <v>5017</v>
      </c>
      <c r="W143" s="11" t="s">
        <v>5017</v>
      </c>
      <c r="X143" s="11" t="s">
        <v>5017</v>
      </c>
      <c r="Y143" s="11" t="s">
        <v>5017</v>
      </c>
      <c r="Z143" s="11" t="s">
        <v>5017</v>
      </c>
      <c r="AA143" s="9" t="s">
        <v>5017</v>
      </c>
      <c r="AB143" s="9" t="s">
        <v>5017</v>
      </c>
      <c r="AC143" s="9" t="s">
        <v>5017</v>
      </c>
      <c r="AD143" s="9" t="s">
        <v>5017</v>
      </c>
      <c r="AE143" s="9" t="s">
        <v>5017</v>
      </c>
      <c r="AF143" s="9" t="s">
        <v>5017</v>
      </c>
      <c r="AG143" s="9" t="s">
        <v>5017</v>
      </c>
      <c r="AH143" s="9" t="s">
        <v>5017</v>
      </c>
      <c r="AI143" s="9" t="s">
        <v>5017</v>
      </c>
      <c r="AJ143" s="9" t="s">
        <v>5017</v>
      </c>
      <c r="AK143" s="9" t="s">
        <v>5017</v>
      </c>
      <c r="AL143" s="9" t="s">
        <v>5017</v>
      </c>
      <c r="AM143" s="9" t="s">
        <v>5017</v>
      </c>
      <c r="AN143" s="9" t="s">
        <v>5017</v>
      </c>
      <c r="AO143" s="9" t="s">
        <v>5017</v>
      </c>
      <c r="AP143" s="9" t="s">
        <v>5017</v>
      </c>
    </row>
    <row r="144" spans="1:42" x14ac:dyDescent="0.2">
      <c r="A144" s="8" t="s">
        <v>86</v>
      </c>
      <c r="B144" s="33">
        <f>IFERROR(VLOOKUP(A144,lajit!B:D,3,0),"")</f>
        <v>254</v>
      </c>
      <c r="C144" s="21">
        <f>COUNTIF(D144:AP144,"x")</f>
        <v>39</v>
      </c>
      <c r="D144" s="9" t="s">
        <v>5017</v>
      </c>
      <c r="E144" s="9" t="s">
        <v>5017</v>
      </c>
      <c r="F144" s="9" t="s">
        <v>5017</v>
      </c>
      <c r="G144" s="9" t="s">
        <v>5017</v>
      </c>
      <c r="H144" s="9" t="s">
        <v>5017</v>
      </c>
      <c r="I144" s="9" t="s">
        <v>5017</v>
      </c>
      <c r="J144" s="9" t="s">
        <v>5017</v>
      </c>
      <c r="K144" s="9" t="s">
        <v>5017</v>
      </c>
      <c r="L144" s="9" t="s">
        <v>5017</v>
      </c>
      <c r="M144" s="9" t="s">
        <v>5017</v>
      </c>
      <c r="N144" s="9" t="s">
        <v>5017</v>
      </c>
      <c r="O144" s="9" t="s">
        <v>5017</v>
      </c>
      <c r="P144" s="9" t="s">
        <v>5017</v>
      </c>
      <c r="Q144" s="9" t="s">
        <v>5017</v>
      </c>
      <c r="R144" s="9" t="s">
        <v>5017</v>
      </c>
      <c r="S144" s="9" t="s">
        <v>5017</v>
      </c>
      <c r="T144" s="9" t="s">
        <v>5017</v>
      </c>
      <c r="U144" s="9" t="s">
        <v>5017</v>
      </c>
      <c r="V144" s="9" t="s">
        <v>5017</v>
      </c>
      <c r="W144" s="11" t="s">
        <v>5017</v>
      </c>
      <c r="X144" s="11" t="s">
        <v>5017</v>
      </c>
      <c r="Y144" s="11" t="s">
        <v>5017</v>
      </c>
      <c r="Z144" s="11" t="s">
        <v>5017</v>
      </c>
      <c r="AA144" s="9" t="s">
        <v>5017</v>
      </c>
      <c r="AB144" s="9" t="s">
        <v>5017</v>
      </c>
      <c r="AC144" s="9" t="s">
        <v>5017</v>
      </c>
      <c r="AD144" s="9" t="s">
        <v>5017</v>
      </c>
      <c r="AE144" s="9" t="s">
        <v>5017</v>
      </c>
      <c r="AF144" s="9" t="s">
        <v>5017</v>
      </c>
      <c r="AG144" s="9" t="s">
        <v>5017</v>
      </c>
      <c r="AH144" s="9" t="s">
        <v>5017</v>
      </c>
      <c r="AI144" s="9" t="s">
        <v>5017</v>
      </c>
      <c r="AJ144" s="9" t="s">
        <v>5017</v>
      </c>
      <c r="AK144" s="9" t="s">
        <v>5017</v>
      </c>
      <c r="AL144" s="9" t="s">
        <v>5017</v>
      </c>
      <c r="AM144" s="9" t="s">
        <v>5017</v>
      </c>
      <c r="AN144" s="9" t="s">
        <v>5017</v>
      </c>
      <c r="AO144" s="9" t="s">
        <v>5017</v>
      </c>
      <c r="AP144" s="9" t="s">
        <v>5017</v>
      </c>
    </row>
    <row r="145" spans="1:42" x14ac:dyDescent="0.2">
      <c r="A145" s="8" t="s">
        <v>164</v>
      </c>
      <c r="B145" s="33">
        <f>IFERROR(VLOOKUP(A145,lajit!B:D,3,0),"")</f>
        <v>255</v>
      </c>
      <c r="C145" s="21">
        <f>COUNTIF(D145:AP145,"x")</f>
        <v>32</v>
      </c>
      <c r="D145" s="9"/>
      <c r="E145" s="9" t="s">
        <v>5017</v>
      </c>
      <c r="F145" s="9"/>
      <c r="G145" s="9"/>
      <c r="H145" s="9" t="s">
        <v>5017</v>
      </c>
      <c r="I145" s="9"/>
      <c r="J145" s="9"/>
      <c r="K145" s="9"/>
      <c r="L145" s="9" t="s">
        <v>5017</v>
      </c>
      <c r="M145" s="9" t="s">
        <v>5017</v>
      </c>
      <c r="N145" s="9" t="s">
        <v>5017</v>
      </c>
      <c r="O145" s="9" t="s">
        <v>5017</v>
      </c>
      <c r="P145" s="9"/>
      <c r="Q145" s="9" t="s">
        <v>5017</v>
      </c>
      <c r="R145" s="9" t="s">
        <v>5017</v>
      </c>
      <c r="S145" s="9" t="s">
        <v>5017</v>
      </c>
      <c r="T145" s="9" t="s">
        <v>5017</v>
      </c>
      <c r="U145" s="9" t="s">
        <v>5017</v>
      </c>
      <c r="V145" s="9" t="s">
        <v>5017</v>
      </c>
      <c r="W145" s="11" t="s">
        <v>5017</v>
      </c>
      <c r="X145" s="11" t="s">
        <v>5017</v>
      </c>
      <c r="Y145" s="11" t="s">
        <v>5017</v>
      </c>
      <c r="Z145" s="11" t="s">
        <v>5017</v>
      </c>
      <c r="AA145" s="9" t="s">
        <v>5017</v>
      </c>
      <c r="AB145" s="9" t="s">
        <v>5017</v>
      </c>
      <c r="AC145" s="9" t="s">
        <v>5017</v>
      </c>
      <c r="AD145" s="9" t="s">
        <v>5017</v>
      </c>
      <c r="AE145" s="9" t="s">
        <v>5017</v>
      </c>
      <c r="AF145" s="9" t="s">
        <v>5017</v>
      </c>
      <c r="AG145" s="9" t="s">
        <v>5017</v>
      </c>
      <c r="AH145" s="9" t="s">
        <v>5017</v>
      </c>
      <c r="AI145" s="9" t="s">
        <v>5017</v>
      </c>
      <c r="AJ145" s="9" t="s">
        <v>5017</v>
      </c>
      <c r="AK145" s="9" t="s">
        <v>5017</v>
      </c>
      <c r="AL145" s="9" t="s">
        <v>5017</v>
      </c>
      <c r="AM145" s="9" t="s">
        <v>5017</v>
      </c>
      <c r="AN145" s="9" t="s">
        <v>5017</v>
      </c>
      <c r="AO145" s="9" t="s">
        <v>5017</v>
      </c>
      <c r="AP145" s="9" t="s">
        <v>5017</v>
      </c>
    </row>
    <row r="146" spans="1:42" x14ac:dyDescent="0.2">
      <c r="A146" s="8" t="s">
        <v>46</v>
      </c>
      <c r="B146" s="33">
        <f>IFERROR(VLOOKUP(A146,lajit!B:D,3,0),"")</f>
        <v>256</v>
      </c>
      <c r="C146" s="21">
        <f>COUNTIF(D146:AP146,"x")</f>
        <v>39</v>
      </c>
      <c r="D146" s="9" t="s">
        <v>5017</v>
      </c>
      <c r="E146" s="9" t="s">
        <v>5017</v>
      </c>
      <c r="F146" s="9" t="s">
        <v>5017</v>
      </c>
      <c r="G146" s="9" t="s">
        <v>5017</v>
      </c>
      <c r="H146" s="9" t="s">
        <v>5017</v>
      </c>
      <c r="I146" s="9" t="s">
        <v>5017</v>
      </c>
      <c r="J146" s="9" t="s">
        <v>5017</v>
      </c>
      <c r="K146" s="9" t="s">
        <v>5017</v>
      </c>
      <c r="L146" s="9" t="s">
        <v>5017</v>
      </c>
      <c r="M146" s="9" t="s">
        <v>5017</v>
      </c>
      <c r="N146" s="9" t="s">
        <v>5017</v>
      </c>
      <c r="O146" s="9" t="s">
        <v>5017</v>
      </c>
      <c r="P146" s="9" t="s">
        <v>5017</v>
      </c>
      <c r="Q146" s="9" t="s">
        <v>5017</v>
      </c>
      <c r="R146" s="9" t="s">
        <v>5017</v>
      </c>
      <c r="S146" s="9" t="s">
        <v>5017</v>
      </c>
      <c r="T146" s="9" t="s">
        <v>5017</v>
      </c>
      <c r="U146" s="9" t="s">
        <v>5017</v>
      </c>
      <c r="V146" s="9" t="s">
        <v>5017</v>
      </c>
      <c r="W146" s="11" t="s">
        <v>5017</v>
      </c>
      <c r="X146" s="11" t="s">
        <v>5017</v>
      </c>
      <c r="Y146" s="11" t="s">
        <v>5017</v>
      </c>
      <c r="Z146" s="11" t="s">
        <v>5017</v>
      </c>
      <c r="AA146" s="9" t="s">
        <v>5017</v>
      </c>
      <c r="AB146" s="9" t="s">
        <v>5017</v>
      </c>
      <c r="AC146" s="9" t="s">
        <v>5017</v>
      </c>
      <c r="AD146" s="9" t="s">
        <v>5017</v>
      </c>
      <c r="AE146" s="9" t="s">
        <v>5017</v>
      </c>
      <c r="AF146" s="9" t="s">
        <v>5017</v>
      </c>
      <c r="AG146" s="9" t="s">
        <v>5017</v>
      </c>
      <c r="AH146" s="9" t="s">
        <v>5017</v>
      </c>
      <c r="AI146" s="9" t="s">
        <v>5017</v>
      </c>
      <c r="AJ146" s="9" t="s">
        <v>5017</v>
      </c>
      <c r="AK146" s="9" t="s">
        <v>5017</v>
      </c>
      <c r="AL146" s="9" t="s">
        <v>5017</v>
      </c>
      <c r="AM146" s="9" t="s">
        <v>5017</v>
      </c>
      <c r="AN146" s="9" t="s">
        <v>5017</v>
      </c>
      <c r="AO146" s="9" t="s">
        <v>5017</v>
      </c>
      <c r="AP146" s="9" t="s">
        <v>5017</v>
      </c>
    </row>
    <row r="147" spans="1:42" x14ac:dyDescent="0.2">
      <c r="A147" s="8" t="s">
        <v>132</v>
      </c>
      <c r="B147" s="33">
        <f>IFERROR(VLOOKUP(A147,lajit!B:D,3,0),"")</f>
        <v>257</v>
      </c>
      <c r="C147" s="21">
        <f>COUNTIF(D147:AP147,"x")</f>
        <v>37</v>
      </c>
      <c r="D147" s="9" t="s">
        <v>5017</v>
      </c>
      <c r="E147" s="9"/>
      <c r="F147" s="9"/>
      <c r="G147" s="9" t="s">
        <v>5017</v>
      </c>
      <c r="H147" s="9" t="s">
        <v>5017</v>
      </c>
      <c r="I147" s="9" t="s">
        <v>5017</v>
      </c>
      <c r="J147" s="9" t="s">
        <v>5017</v>
      </c>
      <c r="K147" s="9" t="s">
        <v>5017</v>
      </c>
      <c r="L147" s="9" t="s">
        <v>5017</v>
      </c>
      <c r="M147" s="9" t="s">
        <v>5017</v>
      </c>
      <c r="N147" s="9" t="s">
        <v>5017</v>
      </c>
      <c r="O147" s="9" t="s">
        <v>5017</v>
      </c>
      <c r="P147" s="9" t="s">
        <v>5017</v>
      </c>
      <c r="Q147" s="9" t="s">
        <v>5017</v>
      </c>
      <c r="R147" s="9" t="s">
        <v>5017</v>
      </c>
      <c r="S147" s="9" t="s">
        <v>5017</v>
      </c>
      <c r="T147" s="9" t="s">
        <v>5017</v>
      </c>
      <c r="U147" s="9" t="s">
        <v>5017</v>
      </c>
      <c r="V147" s="9" t="s">
        <v>5017</v>
      </c>
      <c r="W147" s="11" t="s">
        <v>5017</v>
      </c>
      <c r="X147" s="11" t="s">
        <v>5017</v>
      </c>
      <c r="Y147" s="11" t="s">
        <v>5017</v>
      </c>
      <c r="Z147" s="11" t="s">
        <v>5017</v>
      </c>
      <c r="AA147" s="9" t="s">
        <v>5017</v>
      </c>
      <c r="AB147" s="9" t="s">
        <v>5017</v>
      </c>
      <c r="AC147" s="9" t="s">
        <v>5017</v>
      </c>
      <c r="AD147" s="9" t="s">
        <v>5017</v>
      </c>
      <c r="AE147" s="9" t="s">
        <v>5017</v>
      </c>
      <c r="AF147" s="9" t="s">
        <v>5017</v>
      </c>
      <c r="AG147" s="9" t="s">
        <v>5017</v>
      </c>
      <c r="AH147" s="9" t="s">
        <v>5017</v>
      </c>
      <c r="AI147" s="9" t="s">
        <v>5017</v>
      </c>
      <c r="AJ147" s="9" t="s">
        <v>5017</v>
      </c>
      <c r="AK147" s="9" t="s">
        <v>5017</v>
      </c>
      <c r="AL147" s="9" t="s">
        <v>5017</v>
      </c>
      <c r="AM147" s="9" t="s">
        <v>5017</v>
      </c>
      <c r="AN147" s="9" t="s">
        <v>5017</v>
      </c>
      <c r="AO147" s="9" t="s">
        <v>5017</v>
      </c>
      <c r="AP147" s="9" t="s">
        <v>5017</v>
      </c>
    </row>
    <row r="148" spans="1:42" x14ac:dyDescent="0.2">
      <c r="A148" s="8" t="s">
        <v>281</v>
      </c>
      <c r="B148" s="33">
        <f>IFERROR(VLOOKUP(A148,lajit!B:D,3,0),"")</f>
        <v>258</v>
      </c>
      <c r="C148" s="21">
        <f>COUNTIF(D148:AP148,"x")</f>
        <v>2</v>
      </c>
      <c r="D148" s="9"/>
      <c r="E148" s="9" t="s">
        <v>5017</v>
      </c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11"/>
      <c r="X148" s="11"/>
      <c r="Y148" s="11"/>
      <c r="Z148" s="11"/>
      <c r="AA148" s="9"/>
      <c r="AB148" s="9"/>
      <c r="AC148" s="9" t="str">
        <f>IFERROR(VLOOKUP(A148,apu!A:B,2,0),"")</f>
        <v/>
      </c>
      <c r="AD148" s="9" t="str">
        <f>IFERROR(VLOOKUP(A148,apu!E:F,2,0),"")</f>
        <v/>
      </c>
      <c r="AE148" s="9" t="str">
        <f>IFERROR(VLOOKUP(A148,apu!I:J,2,0),"")</f>
        <v/>
      </c>
      <c r="AF148" s="9" t="str">
        <f>IFERROR(VLOOKUP(A148,apu!M:N,2,0),"")</f>
        <v/>
      </c>
      <c r="AG148" s="9" t="str">
        <f>IFERROR(VLOOKUP(A148,apu!Q:R,2,0),"")</f>
        <v/>
      </c>
      <c r="AH148" s="9" t="str">
        <f>IFERROR(VLOOKUP(A148,apu!U:V,2,0),"")</f>
        <v/>
      </c>
      <c r="AI148" s="9" t="str">
        <f>IFERROR(VLOOKUP(A148,apu!Y:Z,2,0),"")</f>
        <v/>
      </c>
      <c r="AJ148" s="9" t="str">
        <f>IFERROR(VLOOKUP(A148,apu!AC:AD,2,0),"")</f>
        <v/>
      </c>
      <c r="AK148" s="9" t="str">
        <f>IFERROR(VLOOKUP(A148,apu!AG:AH,2,0),"")</f>
        <v/>
      </c>
      <c r="AL148" s="9" t="str">
        <f>IFERROR(VLOOKUP(A148,apu!AK:AL,2,0),"")</f>
        <v/>
      </c>
      <c r="AM148" s="9" t="str">
        <f>IFERROR(VLOOKUP(A148,apu!AO:AP,2,0),"")</f>
        <v/>
      </c>
      <c r="AN148" s="9" t="str">
        <f>IFERROR(VLOOKUP(A148,apu!AS:AT,2,0),"")</f>
        <v/>
      </c>
      <c r="AO148" s="9" t="s">
        <v>5017</v>
      </c>
      <c r="AP148" s="9" t="str">
        <f>IFERROR(VLOOKUP(A148,apu!BA:BB,2,0),"")</f>
        <v/>
      </c>
    </row>
    <row r="149" spans="1:42" x14ac:dyDescent="0.2">
      <c r="A149" s="8" t="s">
        <v>87</v>
      </c>
      <c r="B149" s="33">
        <f>IFERROR(VLOOKUP(A149,lajit!B:D,3,0),"")</f>
        <v>261</v>
      </c>
      <c r="C149" s="21">
        <f>COUNTIF(D149:AP149,"x")</f>
        <v>39</v>
      </c>
      <c r="D149" s="9" t="s">
        <v>5017</v>
      </c>
      <c r="E149" s="9" t="s">
        <v>5017</v>
      </c>
      <c r="F149" s="9" t="s">
        <v>5017</v>
      </c>
      <c r="G149" s="9" t="s">
        <v>5017</v>
      </c>
      <c r="H149" s="9" t="s">
        <v>5017</v>
      </c>
      <c r="I149" s="9" t="s">
        <v>5017</v>
      </c>
      <c r="J149" s="9" t="s">
        <v>5017</v>
      </c>
      <c r="K149" s="9" t="s">
        <v>5017</v>
      </c>
      <c r="L149" s="9" t="s">
        <v>5017</v>
      </c>
      <c r="M149" s="9" t="s">
        <v>5017</v>
      </c>
      <c r="N149" s="9" t="s">
        <v>5017</v>
      </c>
      <c r="O149" s="9" t="s">
        <v>5017</v>
      </c>
      <c r="P149" s="9" t="s">
        <v>5017</v>
      </c>
      <c r="Q149" s="9" t="s">
        <v>5017</v>
      </c>
      <c r="R149" s="9" t="s">
        <v>5017</v>
      </c>
      <c r="S149" s="9" t="s">
        <v>5017</v>
      </c>
      <c r="T149" s="9" t="s">
        <v>5017</v>
      </c>
      <c r="U149" s="9" t="s">
        <v>5017</v>
      </c>
      <c r="V149" s="9" t="s">
        <v>5017</v>
      </c>
      <c r="W149" s="11" t="s">
        <v>5017</v>
      </c>
      <c r="X149" s="11" t="s">
        <v>5017</v>
      </c>
      <c r="Y149" s="11" t="s">
        <v>5017</v>
      </c>
      <c r="Z149" s="11" t="s">
        <v>5017</v>
      </c>
      <c r="AA149" s="9" t="s">
        <v>5017</v>
      </c>
      <c r="AB149" s="9" t="s">
        <v>5017</v>
      </c>
      <c r="AC149" s="9" t="s">
        <v>5017</v>
      </c>
      <c r="AD149" s="9" t="s">
        <v>5017</v>
      </c>
      <c r="AE149" s="9" t="s">
        <v>5017</v>
      </c>
      <c r="AF149" s="9" t="s">
        <v>5017</v>
      </c>
      <c r="AG149" s="9" t="s">
        <v>5017</v>
      </c>
      <c r="AH149" s="9" t="s">
        <v>5017</v>
      </c>
      <c r="AI149" s="9" t="s">
        <v>5017</v>
      </c>
      <c r="AJ149" s="9" t="s">
        <v>5017</v>
      </c>
      <c r="AK149" s="9" t="s">
        <v>5017</v>
      </c>
      <c r="AL149" s="9" t="s">
        <v>5017</v>
      </c>
      <c r="AM149" s="9" t="s">
        <v>5017</v>
      </c>
      <c r="AN149" s="9" t="s">
        <v>5017</v>
      </c>
      <c r="AO149" s="9" t="s">
        <v>5017</v>
      </c>
      <c r="AP149" s="9" t="s">
        <v>5017</v>
      </c>
    </row>
    <row r="150" spans="1:42" x14ac:dyDescent="0.2">
      <c r="A150" s="8" t="s">
        <v>167</v>
      </c>
      <c r="B150" s="33">
        <f>IFERROR(VLOOKUP(A150,lajit!B:D,3,0),"")</f>
        <v>265</v>
      </c>
      <c r="C150" s="21">
        <f>COUNTIF(D150:AP150,"x")</f>
        <v>37</v>
      </c>
      <c r="D150" s="9" t="s">
        <v>5017</v>
      </c>
      <c r="E150" s="9"/>
      <c r="F150" s="9" t="s">
        <v>5017</v>
      </c>
      <c r="G150" s="9" t="s">
        <v>5017</v>
      </c>
      <c r="H150" s="9" t="s">
        <v>5017</v>
      </c>
      <c r="I150" s="9" t="s">
        <v>5017</v>
      </c>
      <c r="J150" s="9" t="s">
        <v>5017</v>
      </c>
      <c r="K150" s="9" t="s">
        <v>5017</v>
      </c>
      <c r="L150" s="9" t="s">
        <v>5017</v>
      </c>
      <c r="M150" s="9" t="s">
        <v>5017</v>
      </c>
      <c r="N150" s="9" t="s">
        <v>5017</v>
      </c>
      <c r="O150" s="9" t="s">
        <v>5017</v>
      </c>
      <c r="P150" s="9" t="s">
        <v>5017</v>
      </c>
      <c r="Q150" s="9" t="s">
        <v>5017</v>
      </c>
      <c r="R150" s="9" t="s">
        <v>5017</v>
      </c>
      <c r="S150" s="9" t="s">
        <v>5017</v>
      </c>
      <c r="T150" s="9" t="s">
        <v>5017</v>
      </c>
      <c r="U150" s="9" t="s">
        <v>5017</v>
      </c>
      <c r="V150" s="9" t="s">
        <v>5017</v>
      </c>
      <c r="W150" s="11" t="s">
        <v>5017</v>
      </c>
      <c r="X150" s="11" t="s">
        <v>5017</v>
      </c>
      <c r="Y150" s="11" t="s">
        <v>5017</v>
      </c>
      <c r="Z150" s="11"/>
      <c r="AA150" s="9" t="s">
        <v>5017</v>
      </c>
      <c r="AB150" s="9" t="s">
        <v>5017</v>
      </c>
      <c r="AC150" s="9" t="s">
        <v>5017</v>
      </c>
      <c r="AD150" s="9" t="s">
        <v>5017</v>
      </c>
      <c r="AE150" s="9" t="s">
        <v>5017</v>
      </c>
      <c r="AF150" s="9" t="s">
        <v>5017</v>
      </c>
      <c r="AG150" s="9" t="s">
        <v>5017</v>
      </c>
      <c r="AH150" s="9" t="s">
        <v>5017</v>
      </c>
      <c r="AI150" s="9" t="s">
        <v>5017</v>
      </c>
      <c r="AJ150" s="9" t="s">
        <v>5017</v>
      </c>
      <c r="AK150" s="9" t="s">
        <v>5017</v>
      </c>
      <c r="AL150" s="9" t="s">
        <v>5017</v>
      </c>
      <c r="AM150" s="9" t="s">
        <v>5017</v>
      </c>
      <c r="AN150" s="9" t="s">
        <v>5017</v>
      </c>
      <c r="AO150" s="9" t="s">
        <v>5017</v>
      </c>
      <c r="AP150" s="9" t="s">
        <v>5017</v>
      </c>
    </row>
    <row r="151" spans="1:42" x14ac:dyDescent="0.2">
      <c r="A151" s="8" t="s">
        <v>190</v>
      </c>
      <c r="B151" s="33">
        <f>IFERROR(VLOOKUP(A151,lajit!B:D,3,0),"")</f>
        <v>267</v>
      </c>
      <c r="C151" s="21">
        <f>COUNTIF(D151:AP151,"x")</f>
        <v>20</v>
      </c>
      <c r="D151" s="9" t="s">
        <v>5017</v>
      </c>
      <c r="E151" s="9"/>
      <c r="F151" s="9" t="s">
        <v>5017</v>
      </c>
      <c r="G151" s="9" t="s">
        <v>5017</v>
      </c>
      <c r="H151" s="9" t="s">
        <v>5017</v>
      </c>
      <c r="I151" s="9"/>
      <c r="J151" s="9" t="s">
        <v>5017</v>
      </c>
      <c r="K151" s="9" t="s">
        <v>5017</v>
      </c>
      <c r="L151" s="9"/>
      <c r="M151" s="9"/>
      <c r="N151" s="9" t="s">
        <v>5017</v>
      </c>
      <c r="O151" s="9"/>
      <c r="P151" s="9"/>
      <c r="Q151" s="9"/>
      <c r="R151" s="9" t="s">
        <v>5017</v>
      </c>
      <c r="S151" s="9"/>
      <c r="T151" s="9"/>
      <c r="U151" s="9" t="s">
        <v>5017</v>
      </c>
      <c r="V151" s="9" t="s">
        <v>5017</v>
      </c>
      <c r="W151" s="11" t="s">
        <v>5017</v>
      </c>
      <c r="X151" s="11" t="s">
        <v>5017</v>
      </c>
      <c r="Y151" s="11" t="s">
        <v>5017</v>
      </c>
      <c r="Z151" s="11"/>
      <c r="AA151" s="9"/>
      <c r="AB151" s="9"/>
      <c r="AC151" s="9" t="s">
        <v>5017</v>
      </c>
      <c r="AD151" s="9" t="str">
        <f>IFERROR(VLOOKUP(A151,apu!E:F,2,0),"")</f>
        <v/>
      </c>
      <c r="AE151" s="9" t="str">
        <f>IFERROR(VLOOKUP(A151,apu!I:J,2,0),"")</f>
        <v/>
      </c>
      <c r="AF151" s="9" t="s">
        <v>5017</v>
      </c>
      <c r="AG151" s="9" t="s">
        <v>5017</v>
      </c>
      <c r="AH151" s="9" t="str">
        <f>IFERROR(VLOOKUP(A151,apu!U:V,2,0),"")</f>
        <v/>
      </c>
      <c r="AI151" s="9" t="str">
        <f>IFERROR(VLOOKUP(A151,apu!Y:Z,2,0),"")</f>
        <v/>
      </c>
      <c r="AJ151" s="9" t="s">
        <v>5017</v>
      </c>
      <c r="AK151" s="9" t="s">
        <v>5017</v>
      </c>
      <c r="AL151" s="9" t="str">
        <f>IFERROR(VLOOKUP(A151,apu!AK:AL,2,0),"")</f>
        <v/>
      </c>
      <c r="AM151" s="9" t="s">
        <v>5017</v>
      </c>
      <c r="AN151" s="9" t="str">
        <f>IFERROR(VLOOKUP(A151,apu!AS:AT,2,0),"")</f>
        <v/>
      </c>
      <c r="AO151" s="9" t="str">
        <f>IFERROR(VLOOKUP(A151,apu!AW:AX,2,0),"")</f>
        <v/>
      </c>
      <c r="AP151" s="9" t="s">
        <v>5017</v>
      </c>
    </row>
    <row r="152" spans="1:42" x14ac:dyDescent="0.2">
      <c r="A152" s="8" t="s">
        <v>177</v>
      </c>
      <c r="B152" s="33">
        <f>IFERROR(VLOOKUP(A152,lajit!B:D,3,0),"")</f>
        <v>268</v>
      </c>
      <c r="C152" s="21">
        <f>COUNTIF(D152:AP152,"x")</f>
        <v>30</v>
      </c>
      <c r="D152" s="9"/>
      <c r="E152" s="9"/>
      <c r="F152" s="9" t="s">
        <v>5017</v>
      </c>
      <c r="G152" s="9"/>
      <c r="H152" s="9" t="s">
        <v>5017</v>
      </c>
      <c r="I152" s="9" t="s">
        <v>5017</v>
      </c>
      <c r="J152" s="9" t="s">
        <v>5017</v>
      </c>
      <c r="K152" s="9" t="s">
        <v>5017</v>
      </c>
      <c r="L152" s="9" t="s">
        <v>5017</v>
      </c>
      <c r="M152" s="9" t="s">
        <v>5017</v>
      </c>
      <c r="N152" s="9"/>
      <c r="O152" s="9"/>
      <c r="P152" s="9"/>
      <c r="Q152" s="9" t="s">
        <v>5017</v>
      </c>
      <c r="R152" s="9" t="s">
        <v>5017</v>
      </c>
      <c r="S152" s="9"/>
      <c r="T152" s="9" t="s">
        <v>5017</v>
      </c>
      <c r="U152" s="9" t="s">
        <v>5017</v>
      </c>
      <c r="V152" s="9" t="s">
        <v>5017</v>
      </c>
      <c r="W152" s="11" t="s">
        <v>5017</v>
      </c>
      <c r="X152" s="11" t="s">
        <v>5017</v>
      </c>
      <c r="Y152" s="11" t="s">
        <v>5017</v>
      </c>
      <c r="Z152" s="11" t="s">
        <v>5017</v>
      </c>
      <c r="AA152" s="9" t="s">
        <v>5017</v>
      </c>
      <c r="AB152" s="9" t="s">
        <v>5017</v>
      </c>
      <c r="AC152" s="9" t="s">
        <v>5017</v>
      </c>
      <c r="AD152" s="9" t="s">
        <v>5017</v>
      </c>
      <c r="AE152" s="9" t="s">
        <v>5017</v>
      </c>
      <c r="AF152" s="9" t="s">
        <v>5017</v>
      </c>
      <c r="AG152" s="9" t="s">
        <v>5017</v>
      </c>
      <c r="AH152" s="9" t="s">
        <v>5017</v>
      </c>
      <c r="AI152" s="9" t="str">
        <f>IFERROR(VLOOKUP(A152,apu!Y:Z,2,0),"")</f>
        <v/>
      </c>
      <c r="AJ152" s="9" t="str">
        <f>IFERROR(VLOOKUP(A152,apu!AC:AD,2,0),"")</f>
        <v/>
      </c>
      <c r="AK152" s="9" t="s">
        <v>5017</v>
      </c>
      <c r="AL152" s="9" t="s">
        <v>5017</v>
      </c>
      <c r="AM152" s="9" t="s">
        <v>5017</v>
      </c>
      <c r="AN152" s="9" t="s">
        <v>5017</v>
      </c>
      <c r="AO152" s="9" t="s">
        <v>5017</v>
      </c>
      <c r="AP152" s="9" t="s">
        <v>5017</v>
      </c>
    </row>
    <row r="153" spans="1:42" x14ac:dyDescent="0.2">
      <c r="A153" s="8" t="s">
        <v>151</v>
      </c>
      <c r="B153" s="33">
        <f>IFERROR(VLOOKUP(A153,lajit!B:D,3,0),"")</f>
        <v>271</v>
      </c>
      <c r="C153" s="21">
        <f>COUNTIF(D153:AP153,"x")</f>
        <v>38</v>
      </c>
      <c r="D153" s="9" t="s">
        <v>5017</v>
      </c>
      <c r="E153" s="9"/>
      <c r="F153" s="9" t="s">
        <v>5017</v>
      </c>
      <c r="G153" s="9" t="s">
        <v>5017</v>
      </c>
      <c r="H153" s="9" t="s">
        <v>5017</v>
      </c>
      <c r="I153" s="9" t="s">
        <v>5017</v>
      </c>
      <c r="J153" s="9" t="s">
        <v>5017</v>
      </c>
      <c r="K153" s="9" t="s">
        <v>5017</v>
      </c>
      <c r="L153" s="9" t="s">
        <v>5017</v>
      </c>
      <c r="M153" s="9" t="s">
        <v>5017</v>
      </c>
      <c r="N153" s="9" t="s">
        <v>5017</v>
      </c>
      <c r="O153" s="9" t="s">
        <v>5017</v>
      </c>
      <c r="P153" s="9" t="s">
        <v>5017</v>
      </c>
      <c r="Q153" s="9" t="s">
        <v>5017</v>
      </c>
      <c r="R153" s="9" t="s">
        <v>5017</v>
      </c>
      <c r="S153" s="9" t="s">
        <v>5017</v>
      </c>
      <c r="T153" s="9" t="s">
        <v>5017</v>
      </c>
      <c r="U153" s="9" t="s">
        <v>5017</v>
      </c>
      <c r="V153" s="9" t="s">
        <v>5017</v>
      </c>
      <c r="W153" s="11" t="s">
        <v>5017</v>
      </c>
      <c r="X153" s="11" t="s">
        <v>5017</v>
      </c>
      <c r="Y153" s="11" t="s">
        <v>5017</v>
      </c>
      <c r="Z153" s="11" t="s">
        <v>5017</v>
      </c>
      <c r="AA153" s="9" t="s">
        <v>5017</v>
      </c>
      <c r="AB153" s="9" t="s">
        <v>5017</v>
      </c>
      <c r="AC153" s="9" t="s">
        <v>5017</v>
      </c>
      <c r="AD153" s="9" t="s">
        <v>5017</v>
      </c>
      <c r="AE153" s="9" t="s">
        <v>5017</v>
      </c>
      <c r="AF153" s="9" t="s">
        <v>5017</v>
      </c>
      <c r="AG153" s="9" t="s">
        <v>5017</v>
      </c>
      <c r="AH153" s="9" t="s">
        <v>5017</v>
      </c>
      <c r="AI153" s="9" t="s">
        <v>5017</v>
      </c>
      <c r="AJ153" s="9" t="s">
        <v>5017</v>
      </c>
      <c r="AK153" s="9" t="s">
        <v>5017</v>
      </c>
      <c r="AL153" s="9" t="s">
        <v>5017</v>
      </c>
      <c r="AM153" s="9" t="s">
        <v>5017</v>
      </c>
      <c r="AN153" s="9" t="s">
        <v>5017</v>
      </c>
      <c r="AO153" s="9" t="s">
        <v>5017</v>
      </c>
      <c r="AP153" s="9" t="s">
        <v>5017</v>
      </c>
    </row>
    <row r="154" spans="1:42" x14ac:dyDescent="0.2">
      <c r="A154" s="8" t="s">
        <v>162</v>
      </c>
      <c r="B154" s="33">
        <f>IFERROR(VLOOKUP(A154,lajit!B:D,3,0),"")</f>
        <v>272</v>
      </c>
      <c r="C154" s="21">
        <f>COUNTIF(D154:AP154,"x")</f>
        <v>31</v>
      </c>
      <c r="D154" s="9" t="s">
        <v>5017</v>
      </c>
      <c r="E154" s="9" t="s">
        <v>5017</v>
      </c>
      <c r="F154" s="9" t="s">
        <v>5017</v>
      </c>
      <c r="G154" s="9" t="s">
        <v>5017</v>
      </c>
      <c r="H154" s="9"/>
      <c r="I154" s="9" t="s">
        <v>5017</v>
      </c>
      <c r="J154" s="9" t="s">
        <v>5017</v>
      </c>
      <c r="K154" s="9" t="s">
        <v>5017</v>
      </c>
      <c r="L154" s="9"/>
      <c r="M154" s="9" t="s">
        <v>5017</v>
      </c>
      <c r="N154" s="9" t="s">
        <v>5017</v>
      </c>
      <c r="O154" s="9" t="s">
        <v>5017</v>
      </c>
      <c r="P154" s="9"/>
      <c r="Q154" s="9" t="s">
        <v>5017</v>
      </c>
      <c r="R154" s="9" t="s">
        <v>5017</v>
      </c>
      <c r="S154" s="9"/>
      <c r="T154" s="9" t="s">
        <v>5017</v>
      </c>
      <c r="U154" s="9" t="s">
        <v>5017</v>
      </c>
      <c r="V154" s="9"/>
      <c r="W154" s="11" t="s">
        <v>5017</v>
      </c>
      <c r="X154" s="11" t="s">
        <v>5017</v>
      </c>
      <c r="Y154" s="11" t="s">
        <v>5017</v>
      </c>
      <c r="Z154" s="11" t="s">
        <v>5017</v>
      </c>
      <c r="AA154" s="9" t="s">
        <v>5017</v>
      </c>
      <c r="AB154" s="9" t="s">
        <v>5017</v>
      </c>
      <c r="AC154" s="9" t="s">
        <v>5017</v>
      </c>
      <c r="AD154" s="9" t="s">
        <v>5017</v>
      </c>
      <c r="AE154" s="9" t="s">
        <v>5017</v>
      </c>
      <c r="AF154" s="9" t="s">
        <v>5017</v>
      </c>
      <c r="AG154" s="9" t="s">
        <v>5017</v>
      </c>
      <c r="AH154" s="9" t="s">
        <v>5017</v>
      </c>
      <c r="AI154" s="9" t="str">
        <f>IFERROR(VLOOKUP(A154,apu!Y:Z,2,0),"")</f>
        <v/>
      </c>
      <c r="AJ154" s="9" t="s">
        <v>5017</v>
      </c>
      <c r="AK154" s="9" t="s">
        <v>5017</v>
      </c>
      <c r="AL154" s="9" t="str">
        <f>IFERROR(VLOOKUP(A154,apu!AK:AL,2,0),"")</f>
        <v/>
      </c>
      <c r="AM154" s="9" t="s">
        <v>5017</v>
      </c>
      <c r="AN154" s="9" t="s">
        <v>5017</v>
      </c>
      <c r="AO154" s="9" t="s">
        <v>5017</v>
      </c>
      <c r="AP154" s="9" t="str">
        <f>IFERROR(VLOOKUP(A154,apu!BA:BB,2,0),"")</f>
        <v/>
      </c>
    </row>
    <row r="155" spans="1:42" x14ac:dyDescent="0.2">
      <c r="A155" s="8" t="s">
        <v>185</v>
      </c>
      <c r="B155" s="33">
        <f>IFERROR(VLOOKUP(A155,lajit!B:D,3,0),"")</f>
        <v>273</v>
      </c>
      <c r="C155" s="21">
        <f>COUNTIF(D155:AP155,"x")</f>
        <v>31</v>
      </c>
      <c r="D155" s="9"/>
      <c r="E155" s="9"/>
      <c r="F155" s="9" t="s">
        <v>5017</v>
      </c>
      <c r="G155" s="9" t="s">
        <v>5017</v>
      </c>
      <c r="H155" s="9" t="s">
        <v>5017</v>
      </c>
      <c r="I155" s="9" t="s">
        <v>5017</v>
      </c>
      <c r="J155" s="9" t="s">
        <v>5017</v>
      </c>
      <c r="K155" s="9"/>
      <c r="L155" s="9" t="s">
        <v>5017</v>
      </c>
      <c r="M155" s="9" t="s">
        <v>5017</v>
      </c>
      <c r="N155" s="9"/>
      <c r="O155" s="9"/>
      <c r="P155" s="9" t="s">
        <v>5017</v>
      </c>
      <c r="Q155" s="9" t="s">
        <v>5017</v>
      </c>
      <c r="R155" s="9" t="s">
        <v>5017</v>
      </c>
      <c r="S155" s="9"/>
      <c r="T155" s="9" t="s">
        <v>5017</v>
      </c>
      <c r="U155" s="9" t="s">
        <v>5017</v>
      </c>
      <c r="V155" s="9"/>
      <c r="W155" s="11" t="s">
        <v>5017</v>
      </c>
      <c r="X155" s="11" t="s">
        <v>5017</v>
      </c>
      <c r="Y155" s="11"/>
      <c r="Z155" s="11" t="s">
        <v>5017</v>
      </c>
      <c r="AA155" s="9" t="s">
        <v>5017</v>
      </c>
      <c r="AB155" s="9" t="s">
        <v>5017</v>
      </c>
      <c r="AC155" s="9" t="s">
        <v>5017</v>
      </c>
      <c r="AD155" s="9" t="s">
        <v>5017</v>
      </c>
      <c r="AE155" s="9" t="s">
        <v>5017</v>
      </c>
      <c r="AF155" s="9" t="s">
        <v>5017</v>
      </c>
      <c r="AG155" s="9" t="s">
        <v>5017</v>
      </c>
      <c r="AH155" s="9" t="s">
        <v>5017</v>
      </c>
      <c r="AI155" s="9" t="s">
        <v>5017</v>
      </c>
      <c r="AJ155" s="9" t="s">
        <v>5017</v>
      </c>
      <c r="AK155" s="9" t="s">
        <v>5017</v>
      </c>
      <c r="AL155" s="9" t="s">
        <v>5017</v>
      </c>
      <c r="AM155" s="9" t="s">
        <v>5017</v>
      </c>
      <c r="AN155" s="9" t="s">
        <v>5017</v>
      </c>
      <c r="AO155" s="9" t="s">
        <v>5017</v>
      </c>
      <c r="AP155" s="9" t="s">
        <v>5017</v>
      </c>
    </row>
    <row r="156" spans="1:42" x14ac:dyDescent="0.2">
      <c r="A156" s="8" t="s">
        <v>114</v>
      </c>
      <c r="B156" s="33">
        <f>IFERROR(VLOOKUP(A156,lajit!B:D,3,0),"")</f>
        <v>274</v>
      </c>
      <c r="C156" s="21">
        <f>COUNTIF(D156:AP156,"x")</f>
        <v>39</v>
      </c>
      <c r="D156" s="9" t="s">
        <v>5017</v>
      </c>
      <c r="E156" s="9" t="s">
        <v>5017</v>
      </c>
      <c r="F156" s="9" t="s">
        <v>5017</v>
      </c>
      <c r="G156" s="9" t="s">
        <v>5017</v>
      </c>
      <c r="H156" s="9" t="s">
        <v>5017</v>
      </c>
      <c r="I156" s="9" t="s">
        <v>5017</v>
      </c>
      <c r="J156" s="9" t="s">
        <v>5017</v>
      </c>
      <c r="K156" s="9" t="s">
        <v>5017</v>
      </c>
      <c r="L156" s="9" t="s">
        <v>5017</v>
      </c>
      <c r="M156" s="9" t="s">
        <v>5017</v>
      </c>
      <c r="N156" s="9" t="s">
        <v>5017</v>
      </c>
      <c r="O156" s="9" t="s">
        <v>5017</v>
      </c>
      <c r="P156" s="9" t="s">
        <v>5017</v>
      </c>
      <c r="Q156" s="9" t="s">
        <v>5017</v>
      </c>
      <c r="R156" s="9" t="s">
        <v>5017</v>
      </c>
      <c r="S156" s="9" t="s">
        <v>5017</v>
      </c>
      <c r="T156" s="9" t="s">
        <v>5017</v>
      </c>
      <c r="U156" s="9" t="s">
        <v>5017</v>
      </c>
      <c r="V156" s="9" t="s">
        <v>5017</v>
      </c>
      <c r="W156" s="11" t="s">
        <v>5017</v>
      </c>
      <c r="X156" s="11" t="s">
        <v>5017</v>
      </c>
      <c r="Y156" s="11" t="s">
        <v>5017</v>
      </c>
      <c r="Z156" s="11" t="s">
        <v>5017</v>
      </c>
      <c r="AA156" s="9" t="s">
        <v>5017</v>
      </c>
      <c r="AB156" s="9" t="s">
        <v>5017</v>
      </c>
      <c r="AC156" s="9" t="s">
        <v>5017</v>
      </c>
      <c r="AD156" s="9" t="s">
        <v>5017</v>
      </c>
      <c r="AE156" s="9" t="s">
        <v>5017</v>
      </c>
      <c r="AF156" s="9" t="s">
        <v>5017</v>
      </c>
      <c r="AG156" s="9" t="s">
        <v>5017</v>
      </c>
      <c r="AH156" s="9" t="s">
        <v>5017</v>
      </c>
      <c r="AI156" s="9" t="s">
        <v>5017</v>
      </c>
      <c r="AJ156" s="9" t="s">
        <v>5017</v>
      </c>
      <c r="AK156" s="9" t="s">
        <v>5017</v>
      </c>
      <c r="AL156" s="9" t="s">
        <v>5017</v>
      </c>
      <c r="AM156" s="9" t="s">
        <v>5017</v>
      </c>
      <c r="AN156" s="9" t="s">
        <v>5017</v>
      </c>
      <c r="AO156" s="9" t="s">
        <v>5017</v>
      </c>
      <c r="AP156" s="9" t="s">
        <v>5017</v>
      </c>
    </row>
    <row r="157" spans="1:42" x14ac:dyDescent="0.2">
      <c r="A157" s="8" t="s">
        <v>146</v>
      </c>
      <c r="B157" s="33">
        <f>IFERROR(VLOOKUP(A157,lajit!B:D,3,0),"")</f>
        <v>275</v>
      </c>
      <c r="C157" s="21">
        <f>COUNTIF(D157:AP157,"x")</f>
        <v>35</v>
      </c>
      <c r="D157" s="9" t="s">
        <v>5017</v>
      </c>
      <c r="E157" s="9" t="s">
        <v>5017</v>
      </c>
      <c r="F157" s="9" t="s">
        <v>5017</v>
      </c>
      <c r="G157" s="9" t="s">
        <v>5017</v>
      </c>
      <c r="H157" s="9" t="s">
        <v>5017</v>
      </c>
      <c r="I157" s="9" t="s">
        <v>5017</v>
      </c>
      <c r="J157" s="9" t="s">
        <v>5017</v>
      </c>
      <c r="K157" s="9" t="s">
        <v>5017</v>
      </c>
      <c r="L157" s="9" t="s">
        <v>5017</v>
      </c>
      <c r="M157" s="9" t="s">
        <v>5017</v>
      </c>
      <c r="N157" s="9" t="s">
        <v>5017</v>
      </c>
      <c r="O157" s="9" t="s">
        <v>5017</v>
      </c>
      <c r="P157" s="9" t="s">
        <v>5017</v>
      </c>
      <c r="Q157" s="9" t="s">
        <v>5017</v>
      </c>
      <c r="R157" s="9" t="s">
        <v>5017</v>
      </c>
      <c r="S157" s="9" t="s">
        <v>5017</v>
      </c>
      <c r="T157" s="9" t="s">
        <v>5017</v>
      </c>
      <c r="U157" s="9" t="s">
        <v>5017</v>
      </c>
      <c r="V157" s="9" t="s">
        <v>5017</v>
      </c>
      <c r="W157" s="11" t="s">
        <v>5017</v>
      </c>
      <c r="X157" s="11" t="s">
        <v>5017</v>
      </c>
      <c r="Y157" s="11" t="s">
        <v>5017</v>
      </c>
      <c r="Z157" s="11" t="s">
        <v>5017</v>
      </c>
      <c r="AA157" s="9" t="s">
        <v>5017</v>
      </c>
      <c r="AB157" s="9" t="s">
        <v>5017</v>
      </c>
      <c r="AC157" s="9" t="s">
        <v>5017</v>
      </c>
      <c r="AD157" s="9" t="s">
        <v>5017</v>
      </c>
      <c r="AE157" s="9" t="s">
        <v>5017</v>
      </c>
      <c r="AF157" s="9" t="s">
        <v>5017</v>
      </c>
      <c r="AG157" s="9" t="s">
        <v>5017</v>
      </c>
      <c r="AH157" s="9" t="str">
        <f>IFERROR(VLOOKUP(A157,apu!U:V,2,0),"")</f>
        <v/>
      </c>
      <c r="AI157" s="9" t="str">
        <f>IFERROR(VLOOKUP(A157,apu!Y:Z,2,0),"")</f>
        <v/>
      </c>
      <c r="AJ157" s="9" t="s">
        <v>5017</v>
      </c>
      <c r="AK157" s="9" t="s">
        <v>5017</v>
      </c>
      <c r="AL157" s="9" t="str">
        <f>IFERROR(VLOOKUP(A157,apu!AK:AL,2,0),"")</f>
        <v/>
      </c>
      <c r="AM157" s="9" t="s">
        <v>5017</v>
      </c>
      <c r="AN157" s="9" t="s">
        <v>5017</v>
      </c>
      <c r="AO157" s="9" t="str">
        <f>IFERROR(VLOOKUP(A157,apu!AW:AX,2,0),"")</f>
        <v/>
      </c>
      <c r="AP157" s="9" t="s">
        <v>5017</v>
      </c>
    </row>
    <row r="158" spans="1:42" x14ac:dyDescent="0.2">
      <c r="A158" s="8" t="s">
        <v>85</v>
      </c>
      <c r="B158" s="33">
        <f>IFERROR(VLOOKUP(A158,lajit!B:D,3,0),"")</f>
        <v>278</v>
      </c>
      <c r="C158" s="21">
        <f>COUNTIF(D158:AP158,"x")</f>
        <v>39</v>
      </c>
      <c r="D158" s="9" t="s">
        <v>5017</v>
      </c>
      <c r="E158" s="9" t="s">
        <v>5017</v>
      </c>
      <c r="F158" s="9" t="s">
        <v>5017</v>
      </c>
      <c r="G158" s="9" t="s">
        <v>5017</v>
      </c>
      <c r="H158" s="9" t="s">
        <v>5017</v>
      </c>
      <c r="I158" s="9" t="s">
        <v>5017</v>
      </c>
      <c r="J158" s="9" t="s">
        <v>5017</v>
      </c>
      <c r="K158" s="9" t="s">
        <v>5017</v>
      </c>
      <c r="L158" s="9" t="s">
        <v>5017</v>
      </c>
      <c r="M158" s="9" t="s">
        <v>5017</v>
      </c>
      <c r="N158" s="9" t="s">
        <v>5017</v>
      </c>
      <c r="O158" s="9" t="s">
        <v>5017</v>
      </c>
      <c r="P158" s="9" t="s">
        <v>5017</v>
      </c>
      <c r="Q158" s="9" t="s">
        <v>5017</v>
      </c>
      <c r="R158" s="9" t="s">
        <v>5017</v>
      </c>
      <c r="S158" s="9" t="s">
        <v>5017</v>
      </c>
      <c r="T158" s="9" t="s">
        <v>5017</v>
      </c>
      <c r="U158" s="9" t="s">
        <v>5017</v>
      </c>
      <c r="V158" s="9" t="s">
        <v>5017</v>
      </c>
      <c r="W158" s="11" t="s">
        <v>5017</v>
      </c>
      <c r="X158" s="11" t="s">
        <v>5017</v>
      </c>
      <c r="Y158" s="11" t="s">
        <v>5017</v>
      </c>
      <c r="Z158" s="11" t="s">
        <v>5017</v>
      </c>
      <c r="AA158" s="9" t="s">
        <v>5017</v>
      </c>
      <c r="AB158" s="9" t="s">
        <v>5017</v>
      </c>
      <c r="AC158" s="9" t="s">
        <v>5017</v>
      </c>
      <c r="AD158" s="9" t="s">
        <v>5017</v>
      </c>
      <c r="AE158" s="9" t="s">
        <v>5017</v>
      </c>
      <c r="AF158" s="9" t="s">
        <v>5017</v>
      </c>
      <c r="AG158" s="9" t="s">
        <v>5017</v>
      </c>
      <c r="AH158" s="9" t="s">
        <v>5017</v>
      </c>
      <c r="AI158" s="9" t="s">
        <v>5017</v>
      </c>
      <c r="AJ158" s="9" t="s">
        <v>5017</v>
      </c>
      <c r="AK158" s="9" t="s">
        <v>5017</v>
      </c>
      <c r="AL158" s="9" t="s">
        <v>5017</v>
      </c>
      <c r="AM158" s="9" t="s">
        <v>5017</v>
      </c>
      <c r="AN158" s="9" t="s">
        <v>5017</v>
      </c>
      <c r="AO158" s="9" t="s">
        <v>5017</v>
      </c>
      <c r="AP158" s="9" t="s">
        <v>5017</v>
      </c>
    </row>
    <row r="159" spans="1:42" x14ac:dyDescent="0.2">
      <c r="A159" s="10" t="s">
        <v>3016</v>
      </c>
      <c r="B159" s="33">
        <f>IFERROR(VLOOKUP(A159,lajit!B:D,3,0),"")</f>
        <v>282</v>
      </c>
      <c r="C159" s="21">
        <f>COUNTIF(D159:AP159,"x")</f>
        <v>1</v>
      </c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11"/>
      <c r="X159" s="11"/>
      <c r="Y159" s="11"/>
      <c r="Z159" s="11"/>
      <c r="AA159" s="9"/>
      <c r="AB159" s="9"/>
      <c r="AC159" s="9" t="str">
        <f>IFERROR(VLOOKUP(A159,apu!A:B,2,0),"")</f>
        <v/>
      </c>
      <c r="AD159" s="9" t="str">
        <f>IFERROR(VLOOKUP(A159,apu!E:F,2,0),"")</f>
        <v/>
      </c>
      <c r="AE159" s="9" t="str">
        <f>IFERROR(VLOOKUP(A159,apu!I:J,2,0),"")</f>
        <v/>
      </c>
      <c r="AF159" s="9" t="str">
        <f>IFERROR(VLOOKUP(A159,apu!M:N,2,0),"")</f>
        <v/>
      </c>
      <c r="AG159" s="9" t="str">
        <f>IFERROR(VLOOKUP(A159,apu!Q:R,2,0),"")</f>
        <v/>
      </c>
      <c r="AH159" s="9" t="str">
        <f>IFERROR(VLOOKUP(A159,apu!U:V,2,0),"")</f>
        <v/>
      </c>
      <c r="AI159" s="9" t="s">
        <v>5017</v>
      </c>
      <c r="AJ159" s="9" t="str">
        <f>IFERROR(VLOOKUP(A159,apu!AC:AD,2,0),"")</f>
        <v/>
      </c>
      <c r="AK159" s="9" t="str">
        <f>IFERROR(VLOOKUP(A159,apu!AG:AH,2,0),"")</f>
        <v/>
      </c>
      <c r="AL159" s="9" t="str">
        <f>IFERROR(VLOOKUP(A159,apu!AK:AL,2,0),"")</f>
        <v/>
      </c>
      <c r="AM159" s="9" t="str">
        <f>IFERROR(VLOOKUP(A159,apu!AO:AP,2,0),"")</f>
        <v/>
      </c>
      <c r="AN159" s="9" t="str">
        <f>IFERROR(VLOOKUP(A159,apu!AS:AT,2,0),"")</f>
        <v/>
      </c>
      <c r="AO159" s="9" t="str">
        <f>IFERROR(VLOOKUP(A159,apu!AW:AX,2,0),"")</f>
        <v/>
      </c>
      <c r="AP159" s="9" t="str">
        <f>IFERROR(VLOOKUP(A159,apu!BA:BB,2,0),"")</f>
        <v/>
      </c>
    </row>
    <row r="160" spans="1:42" x14ac:dyDescent="0.2">
      <c r="A160" s="8" t="s">
        <v>234</v>
      </c>
      <c r="B160" s="33">
        <f>IFERROR(VLOOKUP(A160,lajit!B:D,3,0),"")</f>
        <v>283</v>
      </c>
      <c r="C160" s="21">
        <f>COUNTIF(D160:AP160,"x")</f>
        <v>2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11"/>
      <c r="X160" s="11" t="s">
        <v>5017</v>
      </c>
      <c r="Y160" s="11"/>
      <c r="Z160" s="11"/>
      <c r="AA160" s="9" t="s">
        <v>5017</v>
      </c>
      <c r="AB160" s="9"/>
      <c r="AC160" s="9" t="str">
        <f>IFERROR(VLOOKUP(A160,apu!A:B,2,0),"")</f>
        <v/>
      </c>
      <c r="AD160" s="9" t="str">
        <f>IFERROR(VLOOKUP(A160,apu!E:F,2,0),"")</f>
        <v/>
      </c>
      <c r="AE160" s="9" t="str">
        <f>IFERROR(VLOOKUP(A160,apu!I:J,2,0),"")</f>
        <v/>
      </c>
      <c r="AF160" s="9" t="str">
        <f>IFERROR(VLOOKUP(A160,apu!M:N,2,0),"")</f>
        <v/>
      </c>
      <c r="AG160" s="9" t="str">
        <f>IFERROR(VLOOKUP(A160,apu!Q:R,2,0),"")</f>
        <v/>
      </c>
      <c r="AH160" s="9" t="str">
        <f>IFERROR(VLOOKUP(A160,apu!U:V,2,0),"")</f>
        <v/>
      </c>
      <c r="AI160" s="9" t="str">
        <f>IFERROR(VLOOKUP(A160,apu!Y:Z,2,0),"")</f>
        <v/>
      </c>
      <c r="AJ160" s="9" t="str">
        <f>IFERROR(VLOOKUP(A160,apu!AC:AD,2,0),"")</f>
        <v/>
      </c>
      <c r="AK160" s="9" t="str">
        <f>IFERROR(VLOOKUP(A160,apu!AG:AH,2,0),"")</f>
        <v/>
      </c>
      <c r="AL160" s="9" t="str">
        <f>IFERROR(VLOOKUP(A160,apu!AK:AL,2,0),"")</f>
        <v/>
      </c>
      <c r="AM160" s="9" t="str">
        <f>IFERROR(VLOOKUP(A160,apu!AO:AP,2,0),"")</f>
        <v/>
      </c>
      <c r="AN160" s="9" t="str">
        <f>IFERROR(VLOOKUP(A160,apu!AS:AT,2,0),"")</f>
        <v/>
      </c>
      <c r="AO160" s="9" t="str">
        <f>IFERROR(VLOOKUP(A160,apu!AW:AX,2,0),"")</f>
        <v/>
      </c>
      <c r="AP160" s="9" t="str">
        <f>IFERROR(VLOOKUP(A160,apu!BA:BB,2,0),"")</f>
        <v/>
      </c>
    </row>
    <row r="161" spans="1:42" x14ac:dyDescent="0.2">
      <c r="A161" s="8" t="s">
        <v>125</v>
      </c>
      <c r="B161" s="33">
        <f>IFERROR(VLOOKUP(A161,lajit!B:D,3,0),"")</f>
        <v>287</v>
      </c>
      <c r="C161" s="21">
        <f>COUNTIF(D161:AP161,"x")</f>
        <v>39</v>
      </c>
      <c r="D161" s="9" t="s">
        <v>5017</v>
      </c>
      <c r="E161" s="9" t="s">
        <v>5017</v>
      </c>
      <c r="F161" s="9" t="s">
        <v>5017</v>
      </c>
      <c r="G161" s="9" t="s">
        <v>5017</v>
      </c>
      <c r="H161" s="9" t="s">
        <v>5017</v>
      </c>
      <c r="I161" s="9" t="s">
        <v>5017</v>
      </c>
      <c r="J161" s="9" t="s">
        <v>5017</v>
      </c>
      <c r="K161" s="9" t="s">
        <v>5017</v>
      </c>
      <c r="L161" s="9" t="s">
        <v>5017</v>
      </c>
      <c r="M161" s="9" t="s">
        <v>5017</v>
      </c>
      <c r="N161" s="9" t="s">
        <v>5017</v>
      </c>
      <c r="O161" s="9" t="s">
        <v>5017</v>
      </c>
      <c r="P161" s="9" t="s">
        <v>5017</v>
      </c>
      <c r="Q161" s="9" t="s">
        <v>5017</v>
      </c>
      <c r="R161" s="9" t="s">
        <v>5017</v>
      </c>
      <c r="S161" s="9" t="s">
        <v>5017</v>
      </c>
      <c r="T161" s="9" t="s">
        <v>5017</v>
      </c>
      <c r="U161" s="9" t="s">
        <v>5017</v>
      </c>
      <c r="V161" s="9" t="s">
        <v>5017</v>
      </c>
      <c r="W161" s="11" t="s">
        <v>5017</v>
      </c>
      <c r="X161" s="11" t="s">
        <v>5017</v>
      </c>
      <c r="Y161" s="11" t="s">
        <v>5017</v>
      </c>
      <c r="Z161" s="11" t="s">
        <v>5017</v>
      </c>
      <c r="AA161" s="9" t="s">
        <v>5017</v>
      </c>
      <c r="AB161" s="9" t="s">
        <v>5017</v>
      </c>
      <c r="AC161" s="9" t="s">
        <v>5017</v>
      </c>
      <c r="AD161" s="9" t="s">
        <v>5017</v>
      </c>
      <c r="AE161" s="9" t="s">
        <v>5017</v>
      </c>
      <c r="AF161" s="9" t="s">
        <v>5017</v>
      </c>
      <c r="AG161" s="9" t="s">
        <v>5017</v>
      </c>
      <c r="AH161" s="9" t="s">
        <v>5017</v>
      </c>
      <c r="AI161" s="9" t="s">
        <v>5017</v>
      </c>
      <c r="AJ161" s="9" t="s">
        <v>5017</v>
      </c>
      <c r="AK161" s="9" t="s">
        <v>5017</v>
      </c>
      <c r="AL161" s="9" t="s">
        <v>5017</v>
      </c>
      <c r="AM161" s="9" t="s">
        <v>5017</v>
      </c>
      <c r="AN161" s="9" t="s">
        <v>5017</v>
      </c>
      <c r="AO161" s="9" t="s">
        <v>5017</v>
      </c>
      <c r="AP161" s="9" t="s">
        <v>5017</v>
      </c>
    </row>
    <row r="162" spans="1:42" x14ac:dyDescent="0.2">
      <c r="A162" s="10" t="s">
        <v>3059</v>
      </c>
      <c r="B162" s="33">
        <f>IFERROR(VLOOKUP(A162,lajit!B:D,3,0),"")</f>
        <v>288</v>
      </c>
      <c r="C162" s="21">
        <f>COUNTIF(D162:AP162,"x")</f>
        <v>1</v>
      </c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11"/>
      <c r="X162" s="11"/>
      <c r="Y162" s="11"/>
      <c r="Z162" s="11"/>
      <c r="AA162" s="9"/>
      <c r="AB162" s="9"/>
      <c r="AC162" s="9" t="str">
        <f>IFERROR(VLOOKUP(A162,apu!A:B,2,0),"")</f>
        <v/>
      </c>
      <c r="AD162" s="9" t="str">
        <f>IFERROR(VLOOKUP(A162,apu!E:F,2,0),"")</f>
        <v/>
      </c>
      <c r="AE162" s="9" t="str">
        <f>IFERROR(VLOOKUP(A162,apu!I:J,2,0),"")</f>
        <v/>
      </c>
      <c r="AF162" s="9" t="str">
        <f>IFERROR(VLOOKUP(A162,apu!M:N,2,0),"")</f>
        <v/>
      </c>
      <c r="AG162" s="9" t="str">
        <f>IFERROR(VLOOKUP(A162,apu!Q:R,2,0),"")</f>
        <v/>
      </c>
      <c r="AH162" s="9" t="str">
        <f>IFERROR(VLOOKUP(A162,apu!U:V,2,0),"")</f>
        <v/>
      </c>
      <c r="AI162" s="9" t="str">
        <f>IFERROR(VLOOKUP(A162,apu!Y:Z,2,0),"")</f>
        <v/>
      </c>
      <c r="AJ162" s="9" t="str">
        <f>IFERROR(VLOOKUP(A162,apu!AC:AD,2,0),"")</f>
        <v/>
      </c>
      <c r="AK162" s="9" t="str">
        <f>IFERROR(VLOOKUP(A162,apu!AG:AH,2,0),"")</f>
        <v/>
      </c>
      <c r="AL162" s="9" t="str">
        <f>IFERROR(VLOOKUP(A162,apu!AK:AL,2,0),"")</f>
        <v/>
      </c>
      <c r="AM162" s="9" t="str">
        <f>IFERROR(VLOOKUP(A162,apu!AO:AP,2,0),"")</f>
        <v/>
      </c>
      <c r="AN162" s="9" t="str">
        <f>IFERROR(VLOOKUP(A162,apu!AS:AT,2,0),"")</f>
        <v/>
      </c>
      <c r="AO162" s="9" t="s">
        <v>5017</v>
      </c>
      <c r="AP162" s="9" t="str">
        <f>IFERROR(VLOOKUP(A162,apu!BA:BB,2,0),"")</f>
        <v/>
      </c>
    </row>
    <row r="163" spans="1:42" x14ac:dyDescent="0.2">
      <c r="A163" s="8" t="s">
        <v>141</v>
      </c>
      <c r="B163" s="33">
        <f>IFERROR(VLOOKUP(A163,lajit!B:D,3,0),"")</f>
        <v>290</v>
      </c>
      <c r="C163" s="21">
        <f>COUNTIF(D163:AP163,"x")</f>
        <v>38</v>
      </c>
      <c r="D163" s="9" t="s">
        <v>5017</v>
      </c>
      <c r="E163" s="9" t="s">
        <v>5017</v>
      </c>
      <c r="F163" s="9" t="s">
        <v>5017</v>
      </c>
      <c r="G163" s="9" t="s">
        <v>5017</v>
      </c>
      <c r="H163" s="9" t="s">
        <v>5017</v>
      </c>
      <c r="I163" s="9" t="s">
        <v>5017</v>
      </c>
      <c r="J163" s="9" t="s">
        <v>5017</v>
      </c>
      <c r="K163" s="9" t="s">
        <v>5017</v>
      </c>
      <c r="L163" s="9" t="s">
        <v>5017</v>
      </c>
      <c r="M163" s="9" t="s">
        <v>5017</v>
      </c>
      <c r="N163" s="9" t="s">
        <v>5017</v>
      </c>
      <c r="O163" s="9" t="s">
        <v>5017</v>
      </c>
      <c r="P163" s="9"/>
      <c r="Q163" s="9" t="s">
        <v>5017</v>
      </c>
      <c r="R163" s="9" t="s">
        <v>5017</v>
      </c>
      <c r="S163" s="9" t="s">
        <v>5017</v>
      </c>
      <c r="T163" s="9" t="s">
        <v>5017</v>
      </c>
      <c r="U163" s="9" t="s">
        <v>5017</v>
      </c>
      <c r="V163" s="9" t="s">
        <v>5017</v>
      </c>
      <c r="W163" s="11" t="s">
        <v>5017</v>
      </c>
      <c r="X163" s="11" t="s">
        <v>5017</v>
      </c>
      <c r="Y163" s="11" t="s">
        <v>5017</v>
      </c>
      <c r="Z163" s="11" t="s">
        <v>5017</v>
      </c>
      <c r="AA163" s="9" t="s">
        <v>5017</v>
      </c>
      <c r="AB163" s="9" t="s">
        <v>5017</v>
      </c>
      <c r="AC163" s="9" t="s">
        <v>5017</v>
      </c>
      <c r="AD163" s="9" t="s">
        <v>5017</v>
      </c>
      <c r="AE163" s="9" t="s">
        <v>5017</v>
      </c>
      <c r="AF163" s="9" t="s">
        <v>5017</v>
      </c>
      <c r="AG163" s="9" t="s">
        <v>5017</v>
      </c>
      <c r="AH163" s="9" t="s">
        <v>5017</v>
      </c>
      <c r="AI163" s="9" t="s">
        <v>5017</v>
      </c>
      <c r="AJ163" s="9" t="s">
        <v>5017</v>
      </c>
      <c r="AK163" s="9" t="s">
        <v>5017</v>
      </c>
      <c r="AL163" s="9" t="s">
        <v>5017</v>
      </c>
      <c r="AM163" s="9" t="s">
        <v>5017</v>
      </c>
      <c r="AN163" s="9" t="s">
        <v>5017</v>
      </c>
      <c r="AO163" s="9" t="s">
        <v>5017</v>
      </c>
      <c r="AP163" s="9" t="s">
        <v>5017</v>
      </c>
    </row>
    <row r="164" spans="1:42" x14ac:dyDescent="0.2">
      <c r="A164" s="8" t="s">
        <v>122</v>
      </c>
      <c r="B164" s="33">
        <f>IFERROR(VLOOKUP(A164,lajit!B:D,3,0),"")</f>
        <v>291</v>
      </c>
      <c r="C164" s="21">
        <f>COUNTIF(D164:AP164,"x")</f>
        <v>39</v>
      </c>
      <c r="D164" s="9" t="s">
        <v>5017</v>
      </c>
      <c r="E164" s="9" t="s">
        <v>5017</v>
      </c>
      <c r="F164" s="9" t="s">
        <v>5017</v>
      </c>
      <c r="G164" s="9" t="s">
        <v>5017</v>
      </c>
      <c r="H164" s="9" t="s">
        <v>5017</v>
      </c>
      <c r="I164" s="9" t="s">
        <v>5017</v>
      </c>
      <c r="J164" s="9" t="s">
        <v>5017</v>
      </c>
      <c r="K164" s="9" t="s">
        <v>5017</v>
      </c>
      <c r="L164" s="9" t="s">
        <v>5017</v>
      </c>
      <c r="M164" s="9" t="s">
        <v>5017</v>
      </c>
      <c r="N164" s="9" t="s">
        <v>5017</v>
      </c>
      <c r="O164" s="9" t="s">
        <v>5017</v>
      </c>
      <c r="P164" s="9" t="s">
        <v>5017</v>
      </c>
      <c r="Q164" s="9" t="s">
        <v>5017</v>
      </c>
      <c r="R164" s="9" t="s">
        <v>5017</v>
      </c>
      <c r="S164" s="9" t="s">
        <v>5017</v>
      </c>
      <c r="T164" s="9" t="s">
        <v>5017</v>
      </c>
      <c r="U164" s="9" t="s">
        <v>5017</v>
      </c>
      <c r="V164" s="9" t="s">
        <v>5017</v>
      </c>
      <c r="W164" s="11" t="s">
        <v>5017</v>
      </c>
      <c r="X164" s="11" t="s">
        <v>5017</v>
      </c>
      <c r="Y164" s="11" t="s">
        <v>5017</v>
      </c>
      <c r="Z164" s="11" t="s">
        <v>5017</v>
      </c>
      <c r="AA164" s="9" t="s">
        <v>5017</v>
      </c>
      <c r="AB164" s="9" t="s">
        <v>5017</v>
      </c>
      <c r="AC164" s="9" t="s">
        <v>5017</v>
      </c>
      <c r="AD164" s="9" t="s">
        <v>5017</v>
      </c>
      <c r="AE164" s="9" t="s">
        <v>5017</v>
      </c>
      <c r="AF164" s="9" t="s">
        <v>5017</v>
      </c>
      <c r="AG164" s="9" t="s">
        <v>5017</v>
      </c>
      <c r="AH164" s="9" t="s">
        <v>5017</v>
      </c>
      <c r="AI164" s="9" t="s">
        <v>5017</v>
      </c>
      <c r="AJ164" s="9" t="s">
        <v>5017</v>
      </c>
      <c r="AK164" s="9" t="s">
        <v>5017</v>
      </c>
      <c r="AL164" s="9" t="s">
        <v>5017</v>
      </c>
      <c r="AM164" s="9" t="s">
        <v>5017</v>
      </c>
      <c r="AN164" s="9" t="s">
        <v>5017</v>
      </c>
      <c r="AO164" s="9" t="s">
        <v>5017</v>
      </c>
      <c r="AP164" s="9" t="s">
        <v>5017</v>
      </c>
    </row>
    <row r="165" spans="1:42" x14ac:dyDescent="0.2">
      <c r="A165" s="8" t="s">
        <v>268</v>
      </c>
      <c r="B165" s="33">
        <f>IFERROR(VLOOKUP(A165,lajit!B:D,3,0),"")</f>
        <v>293</v>
      </c>
      <c r="C165" s="21">
        <f>COUNTIF(D165:AP165,"x")</f>
        <v>10</v>
      </c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11"/>
      <c r="X165" s="11"/>
      <c r="Y165" s="11"/>
      <c r="Z165" s="11"/>
      <c r="AA165" s="9"/>
      <c r="AB165" s="9" t="s">
        <v>5017</v>
      </c>
      <c r="AC165" s="9" t="str">
        <f>IFERROR(VLOOKUP(A165,apu!A:B,2,0),"")</f>
        <v/>
      </c>
      <c r="AD165" s="9" t="str">
        <f>IFERROR(VLOOKUP(A165,apu!E:F,2,0),"")</f>
        <v/>
      </c>
      <c r="AE165" s="9" t="str">
        <f>IFERROR(VLOOKUP(A165,apu!I:J,2,0),"")</f>
        <v/>
      </c>
      <c r="AF165" s="9" t="str">
        <f>IFERROR(VLOOKUP(A165,apu!M:N,2,0),"")</f>
        <v/>
      </c>
      <c r="AG165" s="9" t="s">
        <v>5017</v>
      </c>
      <c r="AH165" s="9" t="s">
        <v>5017</v>
      </c>
      <c r="AI165" s="9" t="s">
        <v>5017</v>
      </c>
      <c r="AJ165" s="9" t="s">
        <v>5017</v>
      </c>
      <c r="AK165" s="9" t="s">
        <v>5017</v>
      </c>
      <c r="AL165" s="9" t="s">
        <v>5017</v>
      </c>
      <c r="AM165" s="9" t="s">
        <v>5017</v>
      </c>
      <c r="AN165" s="9" t="s">
        <v>5017</v>
      </c>
      <c r="AO165" s="9" t="s">
        <v>5017</v>
      </c>
      <c r="AP165" s="9" t="str">
        <f>IFERROR(VLOOKUP(A165,apu!BA:BB,2,0),"")</f>
        <v/>
      </c>
    </row>
    <row r="166" spans="1:42" x14ac:dyDescent="0.2">
      <c r="A166" s="8" t="s">
        <v>161</v>
      </c>
      <c r="B166" s="33">
        <f>IFERROR(VLOOKUP(A166,lajit!B:D,3,0),"")</f>
        <v>294</v>
      </c>
      <c r="C166" s="21">
        <f>COUNTIF(D166:AP166,"x")</f>
        <v>37</v>
      </c>
      <c r="D166" s="9" t="s">
        <v>5017</v>
      </c>
      <c r="E166" s="9" t="s">
        <v>5017</v>
      </c>
      <c r="F166" s="9" t="s">
        <v>5017</v>
      </c>
      <c r="G166" s="9" t="s">
        <v>5017</v>
      </c>
      <c r="H166" s="9" t="s">
        <v>5017</v>
      </c>
      <c r="I166" s="9" t="s">
        <v>5017</v>
      </c>
      <c r="J166" s="9" t="s">
        <v>5017</v>
      </c>
      <c r="K166" s="9" t="s">
        <v>5017</v>
      </c>
      <c r="L166" s="9" t="s">
        <v>5017</v>
      </c>
      <c r="M166" s="9" t="s">
        <v>5017</v>
      </c>
      <c r="N166" s="9" t="s">
        <v>5017</v>
      </c>
      <c r="O166" s="9" t="s">
        <v>5017</v>
      </c>
      <c r="P166" s="9" t="s">
        <v>5017</v>
      </c>
      <c r="Q166" s="9" t="s">
        <v>5017</v>
      </c>
      <c r="R166" s="9" t="s">
        <v>5017</v>
      </c>
      <c r="S166" s="9" t="s">
        <v>5017</v>
      </c>
      <c r="T166" s="9" t="s">
        <v>5017</v>
      </c>
      <c r="U166" s="9" t="s">
        <v>5017</v>
      </c>
      <c r="V166" s="9" t="s">
        <v>5017</v>
      </c>
      <c r="W166" s="11" t="s">
        <v>5017</v>
      </c>
      <c r="X166" s="11" t="s">
        <v>5017</v>
      </c>
      <c r="Y166" s="11" t="s">
        <v>5017</v>
      </c>
      <c r="Z166" s="11" t="s">
        <v>5017</v>
      </c>
      <c r="AA166" s="9" t="s">
        <v>5017</v>
      </c>
      <c r="AB166" s="9" t="s">
        <v>5017</v>
      </c>
      <c r="AC166" s="9" t="s">
        <v>5017</v>
      </c>
      <c r="AD166" s="9" t="s">
        <v>5017</v>
      </c>
      <c r="AE166" s="9" t="s">
        <v>5017</v>
      </c>
      <c r="AF166" s="9" t="s">
        <v>5017</v>
      </c>
      <c r="AG166" s="9" t="s">
        <v>5017</v>
      </c>
      <c r="AH166" s="9" t="s">
        <v>5017</v>
      </c>
      <c r="AI166" s="9" t="s">
        <v>5017</v>
      </c>
      <c r="AJ166" s="9" t="s">
        <v>5017</v>
      </c>
      <c r="AK166" s="9" t="str">
        <f>IFERROR(VLOOKUP(A166,apu!AG:AH,2,0),"")</f>
        <v/>
      </c>
      <c r="AL166" s="9" t="s">
        <v>5017</v>
      </c>
      <c r="AM166" s="9" t="s">
        <v>5017</v>
      </c>
      <c r="AN166" s="9" t="str">
        <f>IFERROR(VLOOKUP(A166,apu!AS:AT,2,0),"")</f>
        <v/>
      </c>
      <c r="AO166" s="9" t="s">
        <v>5017</v>
      </c>
      <c r="AP166" s="9" t="s">
        <v>5017</v>
      </c>
    </row>
    <row r="167" spans="1:42" x14ac:dyDescent="0.2">
      <c r="A167" s="8" t="s">
        <v>176</v>
      </c>
      <c r="B167" s="33">
        <f>IFERROR(VLOOKUP(A167,lajit!B:D,3,0),"")</f>
        <v>295</v>
      </c>
      <c r="C167" s="21">
        <f>COUNTIF(D167:AP167,"x")</f>
        <v>34</v>
      </c>
      <c r="D167" s="9" t="s">
        <v>5017</v>
      </c>
      <c r="E167" s="9"/>
      <c r="F167" s="9" t="s">
        <v>5017</v>
      </c>
      <c r="G167" s="9" t="s">
        <v>5017</v>
      </c>
      <c r="H167" s="9" t="s">
        <v>5017</v>
      </c>
      <c r="I167" s="9" t="s">
        <v>5017</v>
      </c>
      <c r="J167" s="9" t="s">
        <v>5017</v>
      </c>
      <c r="K167" s="9" t="s">
        <v>5017</v>
      </c>
      <c r="L167" s="9" t="s">
        <v>5017</v>
      </c>
      <c r="M167" s="9" t="s">
        <v>5017</v>
      </c>
      <c r="N167" s="9" t="s">
        <v>5017</v>
      </c>
      <c r="O167" s="9" t="s">
        <v>5017</v>
      </c>
      <c r="P167" s="9" t="s">
        <v>5017</v>
      </c>
      <c r="Q167" s="9" t="s">
        <v>5017</v>
      </c>
      <c r="R167" s="9" t="s">
        <v>5017</v>
      </c>
      <c r="S167" s="9" t="s">
        <v>5017</v>
      </c>
      <c r="T167" s="9" t="s">
        <v>5017</v>
      </c>
      <c r="U167" s="9" t="s">
        <v>5017</v>
      </c>
      <c r="V167" s="9" t="s">
        <v>5017</v>
      </c>
      <c r="W167" s="11" t="s">
        <v>5017</v>
      </c>
      <c r="X167" s="11" t="s">
        <v>5017</v>
      </c>
      <c r="Y167" s="11" t="s">
        <v>5017</v>
      </c>
      <c r="Z167" s="11" t="s">
        <v>5017</v>
      </c>
      <c r="AA167" s="9" t="s">
        <v>5017</v>
      </c>
      <c r="AB167" s="9" t="s">
        <v>5017</v>
      </c>
      <c r="AC167" s="9" t="s">
        <v>5017</v>
      </c>
      <c r="AD167" s="9" t="s">
        <v>5017</v>
      </c>
      <c r="AE167" s="9" t="str">
        <f>IFERROR(VLOOKUP(A167,apu!I:J,2,0),"")</f>
        <v/>
      </c>
      <c r="AF167" s="9" t="str">
        <f>IFERROR(VLOOKUP(A167,apu!M:N,2,0),"")</f>
        <v/>
      </c>
      <c r="AG167" s="9" t="s">
        <v>5017</v>
      </c>
      <c r="AH167" s="9" t="s">
        <v>5017</v>
      </c>
      <c r="AI167" s="9" t="str">
        <f>IFERROR(VLOOKUP(A167,apu!Y:Z,2,0),"")</f>
        <v/>
      </c>
      <c r="AJ167" s="9" t="s">
        <v>5017</v>
      </c>
      <c r="AK167" s="9" t="str">
        <f>IFERROR(VLOOKUP(A167,apu!AG:AH,2,0),"")</f>
        <v/>
      </c>
      <c r="AL167" s="9" t="s">
        <v>5017</v>
      </c>
      <c r="AM167" s="9" t="s">
        <v>5017</v>
      </c>
      <c r="AN167" s="9" t="s">
        <v>5017</v>
      </c>
      <c r="AO167" s="9" t="s">
        <v>5017</v>
      </c>
      <c r="AP167" s="9" t="s">
        <v>5017</v>
      </c>
    </row>
    <row r="168" spans="1:42" x14ac:dyDescent="0.2">
      <c r="A168" s="8" t="s">
        <v>214</v>
      </c>
      <c r="B168" s="33">
        <f>IFERROR(VLOOKUP(A168,lajit!B:D,3,0),"")</f>
        <v>302</v>
      </c>
      <c r="C168" s="21">
        <f>COUNTIF(D168:AP168,"x")</f>
        <v>2</v>
      </c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 t="s">
        <v>5017</v>
      </c>
      <c r="U168" s="9" t="s">
        <v>5017</v>
      </c>
      <c r="V168" s="9"/>
      <c r="W168" s="11"/>
      <c r="X168" s="11"/>
      <c r="Y168" s="11"/>
      <c r="Z168" s="11"/>
      <c r="AA168" s="9"/>
      <c r="AB168" s="9"/>
      <c r="AC168" s="9" t="str">
        <f>IFERROR(VLOOKUP(A168,apu!A:B,2,0),"")</f>
        <v/>
      </c>
      <c r="AD168" s="9" t="str">
        <f>IFERROR(VLOOKUP(A168,apu!E:F,2,0),"")</f>
        <v/>
      </c>
      <c r="AE168" s="9" t="str">
        <f>IFERROR(VLOOKUP(A168,apu!I:J,2,0),"")</f>
        <v/>
      </c>
      <c r="AF168" s="9" t="str">
        <f>IFERROR(VLOOKUP(A168,apu!M:N,2,0),"")</f>
        <v/>
      </c>
      <c r="AG168" s="9" t="str">
        <f>IFERROR(VLOOKUP(A168,apu!Q:R,2,0),"")</f>
        <v/>
      </c>
      <c r="AH168" s="9" t="str">
        <f>IFERROR(VLOOKUP(A168,apu!U:V,2,0),"")</f>
        <v/>
      </c>
      <c r="AI168" s="9" t="str">
        <f>IFERROR(VLOOKUP(A168,apu!Y:Z,2,0),"")</f>
        <v/>
      </c>
      <c r="AJ168" s="9" t="str">
        <f>IFERROR(VLOOKUP(A168,apu!AC:AD,2,0),"")</f>
        <v/>
      </c>
      <c r="AK168" s="9" t="str">
        <f>IFERROR(VLOOKUP(A168,apu!AG:AH,2,0),"")</f>
        <v/>
      </c>
      <c r="AL168" s="9" t="str">
        <f>IFERROR(VLOOKUP(A168,apu!AK:AL,2,0),"")</f>
        <v/>
      </c>
      <c r="AM168" s="9" t="str">
        <f>IFERROR(VLOOKUP(A168,apu!AO:AP,2,0),"")</f>
        <v/>
      </c>
      <c r="AN168" s="9" t="str">
        <f>IFERROR(VLOOKUP(A168,apu!AS:AT,2,0),"")</f>
        <v/>
      </c>
      <c r="AO168" s="9" t="str">
        <f>IFERROR(VLOOKUP(A168,apu!AW:AX,2,0),"")</f>
        <v/>
      </c>
      <c r="AP168" s="9" t="str">
        <f>IFERROR(VLOOKUP(A168,apu!BA:BB,2,0),"")</f>
        <v/>
      </c>
    </row>
    <row r="169" spans="1:42" x14ac:dyDescent="0.2">
      <c r="A169" s="8" t="s">
        <v>172</v>
      </c>
      <c r="B169" s="33">
        <f>IFERROR(VLOOKUP(A169,lajit!B:D,3,0),"")</f>
        <v>303</v>
      </c>
      <c r="C169" s="21">
        <f>COUNTIF(D169:AP169,"x")</f>
        <v>26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 t="s">
        <v>5017</v>
      </c>
      <c r="R169" s="9" t="s">
        <v>5017</v>
      </c>
      <c r="S169" s="9" t="s">
        <v>5017</v>
      </c>
      <c r="T169" s="9" t="s">
        <v>5017</v>
      </c>
      <c r="U169" s="9" t="s">
        <v>5017</v>
      </c>
      <c r="V169" s="9" t="s">
        <v>5017</v>
      </c>
      <c r="W169" s="11" t="s">
        <v>5017</v>
      </c>
      <c r="X169" s="11" t="s">
        <v>5017</v>
      </c>
      <c r="Y169" s="11" t="s">
        <v>5017</v>
      </c>
      <c r="Z169" s="11" t="s">
        <v>5017</v>
      </c>
      <c r="AA169" s="9" t="s">
        <v>5017</v>
      </c>
      <c r="AB169" s="9" t="s">
        <v>5017</v>
      </c>
      <c r="AC169" s="9" t="s">
        <v>5017</v>
      </c>
      <c r="AD169" s="9" t="s">
        <v>5017</v>
      </c>
      <c r="AE169" s="9" t="s">
        <v>5017</v>
      </c>
      <c r="AF169" s="9" t="s">
        <v>5017</v>
      </c>
      <c r="AG169" s="9" t="s">
        <v>5017</v>
      </c>
      <c r="AH169" s="9" t="s">
        <v>5017</v>
      </c>
      <c r="AI169" s="9" t="s">
        <v>5017</v>
      </c>
      <c r="AJ169" s="9" t="s">
        <v>5017</v>
      </c>
      <c r="AK169" s="9" t="s">
        <v>5017</v>
      </c>
      <c r="AL169" s="9" t="s">
        <v>5017</v>
      </c>
      <c r="AM169" s="9" t="s">
        <v>5017</v>
      </c>
      <c r="AN169" s="9" t="s">
        <v>5017</v>
      </c>
      <c r="AO169" s="9" t="s">
        <v>5017</v>
      </c>
      <c r="AP169" s="9" t="s">
        <v>5017</v>
      </c>
    </row>
    <row r="170" spans="1:42" x14ac:dyDescent="0.2">
      <c r="A170" s="8" t="s">
        <v>56</v>
      </c>
      <c r="B170" s="33">
        <f>IFERROR(VLOOKUP(A170,lajit!B:D,3,0),"")</f>
        <v>304</v>
      </c>
      <c r="C170" s="21">
        <f>COUNTIF(D170:AP170,"x")</f>
        <v>39</v>
      </c>
      <c r="D170" s="9" t="s">
        <v>5017</v>
      </c>
      <c r="E170" s="9" t="s">
        <v>5017</v>
      </c>
      <c r="F170" s="9" t="s">
        <v>5017</v>
      </c>
      <c r="G170" s="9" t="s">
        <v>5017</v>
      </c>
      <c r="H170" s="9" t="s">
        <v>5017</v>
      </c>
      <c r="I170" s="9" t="s">
        <v>5017</v>
      </c>
      <c r="J170" s="9" t="s">
        <v>5017</v>
      </c>
      <c r="K170" s="9" t="s">
        <v>5017</v>
      </c>
      <c r="L170" s="9" t="s">
        <v>5017</v>
      </c>
      <c r="M170" s="9" t="s">
        <v>5017</v>
      </c>
      <c r="N170" s="9" t="s">
        <v>5017</v>
      </c>
      <c r="O170" s="9" t="s">
        <v>5017</v>
      </c>
      <c r="P170" s="9" t="s">
        <v>5017</v>
      </c>
      <c r="Q170" s="9" t="s">
        <v>5017</v>
      </c>
      <c r="R170" s="9" t="s">
        <v>5017</v>
      </c>
      <c r="S170" s="9" t="s">
        <v>5017</v>
      </c>
      <c r="T170" s="9" t="s">
        <v>5017</v>
      </c>
      <c r="U170" s="9" t="s">
        <v>5017</v>
      </c>
      <c r="V170" s="9" t="s">
        <v>5017</v>
      </c>
      <c r="W170" s="11" t="s">
        <v>5017</v>
      </c>
      <c r="X170" s="11" t="s">
        <v>5017</v>
      </c>
      <c r="Y170" s="11" t="s">
        <v>5017</v>
      </c>
      <c r="Z170" s="11" t="s">
        <v>5017</v>
      </c>
      <c r="AA170" s="9" t="s">
        <v>5017</v>
      </c>
      <c r="AB170" s="9" t="s">
        <v>5017</v>
      </c>
      <c r="AC170" s="9" t="s">
        <v>5017</v>
      </c>
      <c r="AD170" s="9" t="s">
        <v>5017</v>
      </c>
      <c r="AE170" s="9" t="s">
        <v>5017</v>
      </c>
      <c r="AF170" s="9" t="s">
        <v>5017</v>
      </c>
      <c r="AG170" s="9" t="s">
        <v>5017</v>
      </c>
      <c r="AH170" s="9" t="s">
        <v>5017</v>
      </c>
      <c r="AI170" s="9" t="s">
        <v>5017</v>
      </c>
      <c r="AJ170" s="9" t="s">
        <v>5017</v>
      </c>
      <c r="AK170" s="9" t="s">
        <v>5017</v>
      </c>
      <c r="AL170" s="9" t="s">
        <v>5017</v>
      </c>
      <c r="AM170" s="9" t="s">
        <v>5017</v>
      </c>
      <c r="AN170" s="9" t="s">
        <v>5017</v>
      </c>
      <c r="AO170" s="9" t="s">
        <v>5017</v>
      </c>
      <c r="AP170" s="9" t="s">
        <v>5017</v>
      </c>
    </row>
    <row r="171" spans="1:42" x14ac:dyDescent="0.2">
      <c r="A171" s="8" t="s">
        <v>61</v>
      </c>
      <c r="B171" s="33">
        <f>IFERROR(VLOOKUP(A171,lajit!B:D,3,0),"")</f>
        <v>306</v>
      </c>
      <c r="C171" s="21">
        <f>COUNTIF(D171:AP171,"x")</f>
        <v>39</v>
      </c>
      <c r="D171" s="9" t="s">
        <v>5017</v>
      </c>
      <c r="E171" s="9" t="s">
        <v>5017</v>
      </c>
      <c r="F171" s="9" t="s">
        <v>5017</v>
      </c>
      <c r="G171" s="9" t="s">
        <v>5017</v>
      </c>
      <c r="H171" s="9" t="s">
        <v>5017</v>
      </c>
      <c r="I171" s="9" t="s">
        <v>5017</v>
      </c>
      <c r="J171" s="9" t="s">
        <v>5017</v>
      </c>
      <c r="K171" s="9" t="s">
        <v>5017</v>
      </c>
      <c r="L171" s="9" t="s">
        <v>5017</v>
      </c>
      <c r="M171" s="9" t="s">
        <v>5017</v>
      </c>
      <c r="N171" s="9" t="s">
        <v>5017</v>
      </c>
      <c r="O171" s="9" t="s">
        <v>5017</v>
      </c>
      <c r="P171" s="9" t="s">
        <v>5017</v>
      </c>
      <c r="Q171" s="9" t="s">
        <v>5017</v>
      </c>
      <c r="R171" s="9" t="s">
        <v>5017</v>
      </c>
      <c r="S171" s="9" t="s">
        <v>5017</v>
      </c>
      <c r="T171" s="9" t="s">
        <v>5017</v>
      </c>
      <c r="U171" s="9" t="s">
        <v>5017</v>
      </c>
      <c r="V171" s="9" t="s">
        <v>5017</v>
      </c>
      <c r="W171" s="11" t="s">
        <v>5017</v>
      </c>
      <c r="X171" s="11" t="s">
        <v>5017</v>
      </c>
      <c r="Y171" s="11" t="s">
        <v>5017</v>
      </c>
      <c r="Z171" s="11" t="s">
        <v>5017</v>
      </c>
      <c r="AA171" s="9" t="s">
        <v>5017</v>
      </c>
      <c r="AB171" s="9" t="s">
        <v>5017</v>
      </c>
      <c r="AC171" s="9" t="s">
        <v>5017</v>
      </c>
      <c r="AD171" s="9" t="s">
        <v>5017</v>
      </c>
      <c r="AE171" s="9" t="s">
        <v>5017</v>
      </c>
      <c r="AF171" s="9" t="s">
        <v>5017</v>
      </c>
      <c r="AG171" s="9" t="s">
        <v>5017</v>
      </c>
      <c r="AH171" s="9" t="s">
        <v>5017</v>
      </c>
      <c r="AI171" s="9" t="s">
        <v>5017</v>
      </c>
      <c r="AJ171" s="9" t="s">
        <v>5017</v>
      </c>
      <c r="AK171" s="9" t="s">
        <v>5017</v>
      </c>
      <c r="AL171" s="9" t="s">
        <v>5017</v>
      </c>
      <c r="AM171" s="9" t="s">
        <v>5017</v>
      </c>
      <c r="AN171" s="9" t="s">
        <v>5017</v>
      </c>
      <c r="AO171" s="9" t="s">
        <v>5017</v>
      </c>
      <c r="AP171" s="9" t="s">
        <v>5017</v>
      </c>
    </row>
    <row r="172" spans="1:42" x14ac:dyDescent="0.2">
      <c r="A172" s="8" t="s">
        <v>36</v>
      </c>
      <c r="B172" s="33">
        <f>IFERROR(VLOOKUP(A172,lajit!B:D,3,0),"")</f>
        <v>308</v>
      </c>
      <c r="C172" s="21">
        <f>COUNTIF(D172:AP172,"x")</f>
        <v>39</v>
      </c>
      <c r="D172" s="9" t="s">
        <v>5017</v>
      </c>
      <c r="E172" s="9" t="s">
        <v>5017</v>
      </c>
      <c r="F172" s="9" t="s">
        <v>5017</v>
      </c>
      <c r="G172" s="9" t="s">
        <v>5017</v>
      </c>
      <c r="H172" s="9" t="s">
        <v>5017</v>
      </c>
      <c r="I172" s="9" t="s">
        <v>5017</v>
      </c>
      <c r="J172" s="9" t="s">
        <v>5017</v>
      </c>
      <c r="K172" s="9" t="s">
        <v>5017</v>
      </c>
      <c r="L172" s="9" t="s">
        <v>5017</v>
      </c>
      <c r="M172" s="9" t="s">
        <v>5017</v>
      </c>
      <c r="N172" s="9" t="s">
        <v>5017</v>
      </c>
      <c r="O172" s="9" t="s">
        <v>5017</v>
      </c>
      <c r="P172" s="9" t="s">
        <v>5017</v>
      </c>
      <c r="Q172" s="9" t="s">
        <v>5017</v>
      </c>
      <c r="R172" s="9" t="s">
        <v>5017</v>
      </c>
      <c r="S172" s="9" t="s">
        <v>5017</v>
      </c>
      <c r="T172" s="9" t="s">
        <v>5017</v>
      </c>
      <c r="U172" s="9" t="s">
        <v>5017</v>
      </c>
      <c r="V172" s="9" t="s">
        <v>5017</v>
      </c>
      <c r="W172" s="11" t="s">
        <v>5017</v>
      </c>
      <c r="X172" s="11" t="s">
        <v>5017</v>
      </c>
      <c r="Y172" s="11" t="s">
        <v>5017</v>
      </c>
      <c r="Z172" s="11" t="s">
        <v>5017</v>
      </c>
      <c r="AA172" s="9" t="s">
        <v>5017</v>
      </c>
      <c r="AB172" s="9" t="s">
        <v>5017</v>
      </c>
      <c r="AC172" s="9" t="s">
        <v>5017</v>
      </c>
      <c r="AD172" s="9" t="s">
        <v>5017</v>
      </c>
      <c r="AE172" s="9" t="s">
        <v>5017</v>
      </c>
      <c r="AF172" s="9" t="s">
        <v>5017</v>
      </c>
      <c r="AG172" s="9" t="s">
        <v>5017</v>
      </c>
      <c r="AH172" s="9" t="s">
        <v>5017</v>
      </c>
      <c r="AI172" s="9" t="s">
        <v>5017</v>
      </c>
      <c r="AJ172" s="9" t="s">
        <v>5017</v>
      </c>
      <c r="AK172" s="9" t="s">
        <v>5017</v>
      </c>
      <c r="AL172" s="9" t="s">
        <v>5017</v>
      </c>
      <c r="AM172" s="9" t="s">
        <v>5017</v>
      </c>
      <c r="AN172" s="9" t="s">
        <v>5017</v>
      </c>
      <c r="AO172" s="9" t="s">
        <v>5017</v>
      </c>
      <c r="AP172" s="9" t="s">
        <v>5017</v>
      </c>
    </row>
    <row r="173" spans="1:42" x14ac:dyDescent="0.2">
      <c r="A173" s="8" t="s">
        <v>47</v>
      </c>
      <c r="B173" s="33">
        <f>IFERROR(VLOOKUP(A173,lajit!B:D,3,0),"")</f>
        <v>309</v>
      </c>
      <c r="C173" s="21">
        <f>COUNTIF(D173:AP173,"x")</f>
        <v>39</v>
      </c>
      <c r="D173" s="9" t="s">
        <v>5017</v>
      </c>
      <c r="E173" s="9" t="s">
        <v>5017</v>
      </c>
      <c r="F173" s="9" t="s">
        <v>5017</v>
      </c>
      <c r="G173" s="9" t="s">
        <v>5017</v>
      </c>
      <c r="H173" s="9" t="s">
        <v>5017</v>
      </c>
      <c r="I173" s="9" t="s">
        <v>5017</v>
      </c>
      <c r="J173" s="9" t="s">
        <v>5017</v>
      </c>
      <c r="K173" s="9" t="s">
        <v>5017</v>
      </c>
      <c r="L173" s="9" t="s">
        <v>5017</v>
      </c>
      <c r="M173" s="9" t="s">
        <v>5017</v>
      </c>
      <c r="N173" s="9" t="s">
        <v>5017</v>
      </c>
      <c r="O173" s="9" t="s">
        <v>5017</v>
      </c>
      <c r="P173" s="9" t="s">
        <v>5017</v>
      </c>
      <c r="Q173" s="9" t="s">
        <v>5017</v>
      </c>
      <c r="R173" s="9" t="s">
        <v>5017</v>
      </c>
      <c r="S173" s="9" t="s">
        <v>5017</v>
      </c>
      <c r="T173" s="9" t="s">
        <v>5017</v>
      </c>
      <c r="U173" s="9" t="s">
        <v>5017</v>
      </c>
      <c r="V173" s="9" t="s">
        <v>5017</v>
      </c>
      <c r="W173" s="11" t="s">
        <v>5017</v>
      </c>
      <c r="X173" s="11" t="s">
        <v>5017</v>
      </c>
      <c r="Y173" s="11" t="s">
        <v>5017</v>
      </c>
      <c r="Z173" s="11" t="s">
        <v>5017</v>
      </c>
      <c r="AA173" s="9" t="s">
        <v>5017</v>
      </c>
      <c r="AB173" s="9" t="s">
        <v>5017</v>
      </c>
      <c r="AC173" s="9" t="s">
        <v>5017</v>
      </c>
      <c r="AD173" s="9" t="s">
        <v>5017</v>
      </c>
      <c r="AE173" s="9" t="s">
        <v>5017</v>
      </c>
      <c r="AF173" s="9" t="s">
        <v>5017</v>
      </c>
      <c r="AG173" s="9" t="s">
        <v>5017</v>
      </c>
      <c r="AH173" s="9" t="s">
        <v>5017</v>
      </c>
      <c r="AI173" s="9" t="s">
        <v>5017</v>
      </c>
      <c r="AJ173" s="9" t="s">
        <v>5017</v>
      </c>
      <c r="AK173" s="9" t="s">
        <v>5017</v>
      </c>
      <c r="AL173" s="9" t="s">
        <v>5017</v>
      </c>
      <c r="AM173" s="9" t="s">
        <v>5017</v>
      </c>
      <c r="AN173" s="9" t="s">
        <v>5017</v>
      </c>
      <c r="AO173" s="9" t="s">
        <v>5017</v>
      </c>
      <c r="AP173" s="9" t="s">
        <v>5017</v>
      </c>
    </row>
    <row r="174" spans="1:42" x14ac:dyDescent="0.2">
      <c r="A174" s="10" t="s">
        <v>3244</v>
      </c>
      <c r="B174" s="33">
        <f>IFERROR(VLOOKUP(A174,lajit!B:D,3,0),"")</f>
        <v>310</v>
      </c>
      <c r="C174" s="21">
        <f>COUNTIF(D174:AP174,"x")</f>
        <v>1</v>
      </c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11"/>
      <c r="X174" s="11"/>
      <c r="Y174" s="11"/>
      <c r="Z174" s="11"/>
      <c r="AA174" s="9"/>
      <c r="AB174" s="9"/>
      <c r="AC174" s="9" t="str">
        <f>IFERROR(VLOOKUP(A174,apu!A:B,2,0),"")</f>
        <v/>
      </c>
      <c r="AD174" s="9" t="str">
        <f>IFERROR(VLOOKUP(A174,apu!E:F,2,0),"")</f>
        <v/>
      </c>
      <c r="AE174" s="9" t="str">
        <f>IFERROR(VLOOKUP(A174,apu!I:J,2,0),"")</f>
        <v/>
      </c>
      <c r="AF174" s="9" t="str">
        <f>IFERROR(VLOOKUP(A174,apu!M:N,2,0),"")</f>
        <v/>
      </c>
      <c r="AG174" s="9" t="s">
        <v>5017</v>
      </c>
      <c r="AH174" s="9" t="str">
        <f>IFERROR(VLOOKUP(A174,apu!U:V,2,0),"")</f>
        <v/>
      </c>
      <c r="AI174" s="9" t="str">
        <f>IFERROR(VLOOKUP(A174,apu!Y:Z,2,0),"")</f>
        <v/>
      </c>
      <c r="AJ174" s="9" t="str">
        <f>IFERROR(VLOOKUP(A174,apu!AC:AD,2,0),"")</f>
        <v/>
      </c>
      <c r="AK174" s="9" t="str">
        <f>IFERROR(VLOOKUP(A174,apu!AG:AH,2,0),"")</f>
        <v/>
      </c>
      <c r="AL174" s="9" t="str">
        <f>IFERROR(VLOOKUP(A174,apu!AK:AL,2,0),"")</f>
        <v/>
      </c>
      <c r="AM174" s="9" t="str">
        <f>IFERROR(VLOOKUP(A174,apu!AO:AP,2,0),"")</f>
        <v/>
      </c>
      <c r="AN174" s="9" t="str">
        <f>IFERROR(VLOOKUP(A174,apu!AS:AT,2,0),"")</f>
        <v/>
      </c>
      <c r="AO174" s="9" t="str">
        <f>IFERROR(VLOOKUP(A174,apu!AW:AX,2,0),"")</f>
        <v/>
      </c>
      <c r="AP174" s="9" t="str">
        <f>IFERROR(VLOOKUP(A174,apu!BA:BB,2,0),"")</f>
        <v/>
      </c>
    </row>
    <row r="175" spans="1:42" x14ac:dyDescent="0.2">
      <c r="A175" s="8" t="s">
        <v>54</v>
      </c>
      <c r="B175" s="33">
        <f>IFERROR(VLOOKUP(A175,lajit!B:D,3,0),"")</f>
        <v>315</v>
      </c>
      <c r="C175" s="21">
        <f>COUNTIF(D175:AP175,"x")</f>
        <v>39</v>
      </c>
      <c r="D175" s="9" t="s">
        <v>5017</v>
      </c>
      <c r="E175" s="9" t="s">
        <v>5017</v>
      </c>
      <c r="F175" s="9" t="s">
        <v>5017</v>
      </c>
      <c r="G175" s="9" t="s">
        <v>5017</v>
      </c>
      <c r="H175" s="9" t="s">
        <v>5017</v>
      </c>
      <c r="I175" s="9" t="s">
        <v>5017</v>
      </c>
      <c r="J175" s="9" t="s">
        <v>5017</v>
      </c>
      <c r="K175" s="9" t="s">
        <v>5017</v>
      </c>
      <c r="L175" s="9" t="s">
        <v>5017</v>
      </c>
      <c r="M175" s="9" t="s">
        <v>5017</v>
      </c>
      <c r="N175" s="9" t="s">
        <v>5017</v>
      </c>
      <c r="O175" s="9" t="s">
        <v>5017</v>
      </c>
      <c r="P175" s="9" t="s">
        <v>5017</v>
      </c>
      <c r="Q175" s="9" t="s">
        <v>5017</v>
      </c>
      <c r="R175" s="9" t="s">
        <v>5017</v>
      </c>
      <c r="S175" s="9" t="s">
        <v>5017</v>
      </c>
      <c r="T175" s="9" t="s">
        <v>5017</v>
      </c>
      <c r="U175" s="9" t="s">
        <v>5017</v>
      </c>
      <c r="V175" s="9" t="s">
        <v>5017</v>
      </c>
      <c r="W175" s="11" t="s">
        <v>5017</v>
      </c>
      <c r="X175" s="11" t="s">
        <v>5017</v>
      </c>
      <c r="Y175" s="11" t="s">
        <v>5017</v>
      </c>
      <c r="Z175" s="11" t="s">
        <v>5017</v>
      </c>
      <c r="AA175" s="9" t="s">
        <v>5017</v>
      </c>
      <c r="AB175" s="9" t="s">
        <v>5017</v>
      </c>
      <c r="AC175" s="9" t="s">
        <v>5017</v>
      </c>
      <c r="AD175" s="9" t="s">
        <v>5017</v>
      </c>
      <c r="AE175" s="9" t="s">
        <v>5017</v>
      </c>
      <c r="AF175" s="9" t="s">
        <v>5017</v>
      </c>
      <c r="AG175" s="9" t="s">
        <v>5017</v>
      </c>
      <c r="AH175" s="9" t="s">
        <v>5017</v>
      </c>
      <c r="AI175" s="9" t="s">
        <v>5017</v>
      </c>
      <c r="AJ175" s="9" t="s">
        <v>5017</v>
      </c>
      <c r="AK175" s="9" t="s">
        <v>5017</v>
      </c>
      <c r="AL175" s="9" t="s">
        <v>5017</v>
      </c>
      <c r="AM175" s="9" t="s">
        <v>5017</v>
      </c>
      <c r="AN175" s="9" t="s">
        <v>5017</v>
      </c>
      <c r="AO175" s="9" t="s">
        <v>5017</v>
      </c>
      <c r="AP175" s="9" t="s">
        <v>5017</v>
      </c>
    </row>
    <row r="176" spans="1:42" x14ac:dyDescent="0.2">
      <c r="A176" s="8" t="s">
        <v>57</v>
      </c>
      <c r="B176" s="33">
        <f>IFERROR(VLOOKUP(A176,lajit!B:D,3,0),"")</f>
        <v>317</v>
      </c>
      <c r="C176" s="21">
        <f>COUNTIF(D176:AP176,"x")</f>
        <v>39</v>
      </c>
      <c r="D176" s="9" t="s">
        <v>5017</v>
      </c>
      <c r="E176" s="9" t="s">
        <v>5017</v>
      </c>
      <c r="F176" s="9" t="s">
        <v>5017</v>
      </c>
      <c r="G176" s="9" t="s">
        <v>5017</v>
      </c>
      <c r="H176" s="9" t="s">
        <v>5017</v>
      </c>
      <c r="I176" s="9" t="s">
        <v>5017</v>
      </c>
      <c r="J176" s="9" t="s">
        <v>5017</v>
      </c>
      <c r="K176" s="9" t="s">
        <v>5017</v>
      </c>
      <c r="L176" s="9" t="s">
        <v>5017</v>
      </c>
      <c r="M176" s="9" t="s">
        <v>5017</v>
      </c>
      <c r="N176" s="9" t="s">
        <v>5017</v>
      </c>
      <c r="O176" s="9" t="s">
        <v>5017</v>
      </c>
      <c r="P176" s="9" t="s">
        <v>5017</v>
      </c>
      <c r="Q176" s="9" t="s">
        <v>5017</v>
      </c>
      <c r="R176" s="9" t="s">
        <v>5017</v>
      </c>
      <c r="S176" s="9" t="s">
        <v>5017</v>
      </c>
      <c r="T176" s="9" t="s">
        <v>5017</v>
      </c>
      <c r="U176" s="9" t="s">
        <v>5017</v>
      </c>
      <c r="V176" s="9" t="s">
        <v>5017</v>
      </c>
      <c r="W176" s="11" t="s">
        <v>5017</v>
      </c>
      <c r="X176" s="11" t="s">
        <v>5017</v>
      </c>
      <c r="Y176" s="11" t="s">
        <v>5017</v>
      </c>
      <c r="Z176" s="11" t="s">
        <v>5017</v>
      </c>
      <c r="AA176" s="9" t="s">
        <v>5017</v>
      </c>
      <c r="AB176" s="9" t="s">
        <v>5017</v>
      </c>
      <c r="AC176" s="9" t="s">
        <v>5017</v>
      </c>
      <c r="AD176" s="9" t="s">
        <v>5017</v>
      </c>
      <c r="AE176" s="9" t="s">
        <v>5017</v>
      </c>
      <c r="AF176" s="9" t="s">
        <v>5017</v>
      </c>
      <c r="AG176" s="9" t="s">
        <v>5017</v>
      </c>
      <c r="AH176" s="9" t="s">
        <v>5017</v>
      </c>
      <c r="AI176" s="9" t="s">
        <v>5017</v>
      </c>
      <c r="AJ176" s="9" t="s">
        <v>5017</v>
      </c>
      <c r="AK176" s="9" t="s">
        <v>5017</v>
      </c>
      <c r="AL176" s="9" t="s">
        <v>5017</v>
      </c>
      <c r="AM176" s="9" t="s">
        <v>5017</v>
      </c>
      <c r="AN176" s="9" t="s">
        <v>5017</v>
      </c>
      <c r="AO176" s="9" t="s">
        <v>5017</v>
      </c>
      <c r="AP176" s="9" t="s">
        <v>5017</v>
      </c>
    </row>
    <row r="177" spans="1:42" x14ac:dyDescent="0.2">
      <c r="A177" s="8" t="s">
        <v>189</v>
      </c>
      <c r="B177" s="33">
        <f>IFERROR(VLOOKUP(A177,lajit!B:D,3,0),"")</f>
        <v>318</v>
      </c>
      <c r="C177" s="21">
        <f>COUNTIF(D177:AP177,"x")</f>
        <v>24</v>
      </c>
      <c r="D177" s="9" t="s">
        <v>5017</v>
      </c>
      <c r="E177" s="9" t="s">
        <v>5017</v>
      </c>
      <c r="F177" s="9" t="s">
        <v>5017</v>
      </c>
      <c r="G177" s="9" t="s">
        <v>5017</v>
      </c>
      <c r="H177" s="9" t="s">
        <v>5017</v>
      </c>
      <c r="I177" s="9" t="s">
        <v>5017</v>
      </c>
      <c r="J177" s="9" t="s">
        <v>5017</v>
      </c>
      <c r="K177" s="9" t="s">
        <v>5017</v>
      </c>
      <c r="L177" s="9" t="s">
        <v>5017</v>
      </c>
      <c r="M177" s="9" t="s">
        <v>5017</v>
      </c>
      <c r="N177" s="9" t="s">
        <v>5017</v>
      </c>
      <c r="O177" s="9" t="s">
        <v>5017</v>
      </c>
      <c r="P177" s="9" t="s">
        <v>5017</v>
      </c>
      <c r="Q177" s="9"/>
      <c r="R177" s="9" t="s">
        <v>5017</v>
      </c>
      <c r="S177" s="9" t="s">
        <v>5017</v>
      </c>
      <c r="T177" s="9" t="s">
        <v>5017</v>
      </c>
      <c r="U177" s="9"/>
      <c r="V177" s="9"/>
      <c r="W177" s="11" t="s">
        <v>5017</v>
      </c>
      <c r="X177" s="11" t="s">
        <v>5017</v>
      </c>
      <c r="Y177" s="11" t="s">
        <v>5017</v>
      </c>
      <c r="Z177" s="11" t="s">
        <v>5017</v>
      </c>
      <c r="AA177" s="9"/>
      <c r="AB177" s="9"/>
      <c r="AC177" s="9" t="str">
        <f>IFERROR(VLOOKUP(A177,apu!A:B,2,0),"")</f>
        <v/>
      </c>
      <c r="AD177" s="9" t="str">
        <f>IFERROR(VLOOKUP(A177,apu!E:F,2,0),"")</f>
        <v/>
      </c>
      <c r="AE177" s="9" t="str">
        <f>IFERROR(VLOOKUP(A177,apu!I:J,2,0),"")</f>
        <v/>
      </c>
      <c r="AF177" s="9" t="s">
        <v>5017</v>
      </c>
      <c r="AG177" s="9" t="s">
        <v>5017</v>
      </c>
      <c r="AH177" s="9" t="str">
        <f>IFERROR(VLOOKUP(A177,apu!U:V,2,0),"")</f>
        <v/>
      </c>
      <c r="AI177" s="9" t="s">
        <v>5017</v>
      </c>
      <c r="AJ177" s="9" t="str">
        <f>IFERROR(VLOOKUP(A177,apu!AC:AD,2,0),"")</f>
        <v/>
      </c>
      <c r="AK177" s="9" t="str">
        <f>IFERROR(VLOOKUP(A177,apu!AG:AH,2,0),"")</f>
        <v/>
      </c>
      <c r="AL177" s="9" t="str">
        <f>IFERROR(VLOOKUP(A177,apu!AK:AL,2,0),"")</f>
        <v/>
      </c>
      <c r="AM177" s="9" t="str">
        <f>IFERROR(VLOOKUP(A177,apu!AO:AP,2,0),"")</f>
        <v/>
      </c>
      <c r="AN177" s="9" t="s">
        <v>5017</v>
      </c>
      <c r="AO177" s="9" t="str">
        <f>IFERROR(VLOOKUP(A177,apu!AW:AX,2,0),"")</f>
        <v/>
      </c>
      <c r="AP177" s="9" t="str">
        <f>IFERROR(VLOOKUP(A177,apu!BA:BB,2,0),"")</f>
        <v/>
      </c>
    </row>
    <row r="178" spans="1:42" x14ac:dyDescent="0.2">
      <c r="A178" s="8" t="s">
        <v>269</v>
      </c>
      <c r="B178" s="33">
        <f>IFERROR(VLOOKUP(A178,lajit!B:D,3,0),"")</f>
        <v>319</v>
      </c>
      <c r="C178" s="21">
        <f>COUNTIF(D178:AP178,"x")</f>
        <v>3</v>
      </c>
      <c r="D178" s="9" t="s">
        <v>5017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11"/>
      <c r="X178" s="11"/>
      <c r="Y178" s="11"/>
      <c r="Z178" s="11"/>
      <c r="AA178" s="9"/>
      <c r="AB178" s="9"/>
      <c r="AC178" s="9" t="str">
        <f>IFERROR(VLOOKUP(A178,apu!A:B,2,0),"")</f>
        <v/>
      </c>
      <c r="AD178" s="9" t="s">
        <v>5017</v>
      </c>
      <c r="AE178" s="9" t="s">
        <v>5017</v>
      </c>
      <c r="AF178" s="9" t="str">
        <f>IFERROR(VLOOKUP(A178,apu!M:N,2,0),"")</f>
        <v/>
      </c>
      <c r="AG178" s="9" t="str">
        <f>IFERROR(VLOOKUP(A178,apu!Q:R,2,0),"")</f>
        <v/>
      </c>
      <c r="AH178" s="9" t="str">
        <f>IFERROR(VLOOKUP(A178,apu!U:V,2,0),"")</f>
        <v/>
      </c>
      <c r="AI178" s="9" t="str">
        <f>IFERROR(VLOOKUP(A178,apu!Y:Z,2,0),"")</f>
        <v/>
      </c>
      <c r="AJ178" s="9" t="str">
        <f>IFERROR(VLOOKUP(A178,apu!AC:AD,2,0),"")</f>
        <v/>
      </c>
      <c r="AK178" s="9" t="str">
        <f>IFERROR(VLOOKUP(A178,apu!AG:AH,2,0),"")</f>
        <v/>
      </c>
      <c r="AL178" s="9" t="str">
        <f>IFERROR(VLOOKUP(A178,apu!AK:AL,2,0),"")</f>
        <v/>
      </c>
      <c r="AM178" s="9" t="str">
        <f>IFERROR(VLOOKUP(A178,apu!AO:AP,2,0),"")</f>
        <v/>
      </c>
      <c r="AN178" s="9" t="str">
        <f>IFERROR(VLOOKUP(A178,apu!AS:AT,2,0),"")</f>
        <v/>
      </c>
      <c r="AO178" s="9" t="str">
        <f>IFERROR(VLOOKUP(A178,apu!AW:AX,2,0),"")</f>
        <v/>
      </c>
      <c r="AP178" s="9" t="str">
        <f>IFERROR(VLOOKUP(A178,apu!BA:BB,2,0),"")</f>
        <v/>
      </c>
    </row>
    <row r="179" spans="1:42" x14ac:dyDescent="0.2">
      <c r="A179" s="8" t="s">
        <v>70</v>
      </c>
      <c r="B179" s="33">
        <f>IFERROR(VLOOKUP(A179,lajit!B:D,3,0),"")</f>
        <v>320</v>
      </c>
      <c r="C179" s="21">
        <f>COUNTIF(D179:AP179,"x")</f>
        <v>39</v>
      </c>
      <c r="D179" s="9" t="s">
        <v>5017</v>
      </c>
      <c r="E179" s="9" t="s">
        <v>5017</v>
      </c>
      <c r="F179" s="9" t="s">
        <v>5017</v>
      </c>
      <c r="G179" s="9" t="s">
        <v>5017</v>
      </c>
      <c r="H179" s="9" t="s">
        <v>5017</v>
      </c>
      <c r="I179" s="9" t="s">
        <v>5017</v>
      </c>
      <c r="J179" s="9" t="s">
        <v>5017</v>
      </c>
      <c r="K179" s="9" t="s">
        <v>5017</v>
      </c>
      <c r="L179" s="9" t="s">
        <v>5017</v>
      </c>
      <c r="M179" s="9" t="s">
        <v>5017</v>
      </c>
      <c r="N179" s="9" t="s">
        <v>5017</v>
      </c>
      <c r="O179" s="9" t="s">
        <v>5017</v>
      </c>
      <c r="P179" s="9" t="s">
        <v>5017</v>
      </c>
      <c r="Q179" s="9" t="s">
        <v>5017</v>
      </c>
      <c r="R179" s="9" t="s">
        <v>5017</v>
      </c>
      <c r="S179" s="9" t="s">
        <v>5017</v>
      </c>
      <c r="T179" s="9" t="s">
        <v>5017</v>
      </c>
      <c r="U179" s="9" t="s">
        <v>5017</v>
      </c>
      <c r="V179" s="9" t="s">
        <v>5017</v>
      </c>
      <c r="W179" s="11" t="s">
        <v>5017</v>
      </c>
      <c r="X179" s="11" t="s">
        <v>5017</v>
      </c>
      <c r="Y179" s="11" t="s">
        <v>5017</v>
      </c>
      <c r="Z179" s="11" t="s">
        <v>5017</v>
      </c>
      <c r="AA179" s="9" t="s">
        <v>5017</v>
      </c>
      <c r="AB179" s="9" t="s">
        <v>5017</v>
      </c>
      <c r="AC179" s="9" t="s">
        <v>5017</v>
      </c>
      <c r="AD179" s="9" t="s">
        <v>5017</v>
      </c>
      <c r="AE179" s="9" t="s">
        <v>5017</v>
      </c>
      <c r="AF179" s="9" t="s">
        <v>5017</v>
      </c>
      <c r="AG179" s="9" t="s">
        <v>5017</v>
      </c>
      <c r="AH179" s="9" t="s">
        <v>5017</v>
      </c>
      <c r="AI179" s="9" t="s">
        <v>5017</v>
      </c>
      <c r="AJ179" s="9" t="s">
        <v>5017</v>
      </c>
      <c r="AK179" s="9" t="s">
        <v>5017</v>
      </c>
      <c r="AL179" s="9" t="s">
        <v>5017</v>
      </c>
      <c r="AM179" s="9" t="s">
        <v>5017</v>
      </c>
      <c r="AN179" s="9" t="s">
        <v>5017</v>
      </c>
      <c r="AO179" s="9" t="s">
        <v>5017</v>
      </c>
      <c r="AP179" s="9" t="s">
        <v>5017</v>
      </c>
    </row>
    <row r="180" spans="1:42" x14ac:dyDescent="0.2">
      <c r="A180" s="24" t="s">
        <v>205</v>
      </c>
      <c r="B180" s="33">
        <f>IFERROR(VLOOKUP(A180,lajit!B:D,3,0),"")</f>
        <v>321</v>
      </c>
      <c r="C180" s="21">
        <f>COUNTIF(D180:AP180,"x")</f>
        <v>9</v>
      </c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 t="s">
        <v>5017</v>
      </c>
      <c r="U180" s="9" t="s">
        <v>5017</v>
      </c>
      <c r="V180" s="9" t="s">
        <v>5017</v>
      </c>
      <c r="W180" s="11" t="s">
        <v>5017</v>
      </c>
      <c r="X180" s="11" t="s">
        <v>5017</v>
      </c>
      <c r="Y180" s="11"/>
      <c r="Z180" s="11"/>
      <c r="AA180" s="9"/>
      <c r="AB180" s="9" t="s">
        <v>5017</v>
      </c>
      <c r="AC180" s="9" t="str">
        <f>IFERROR(VLOOKUP(A180,apu!A:B,2,0),"")</f>
        <v/>
      </c>
      <c r="AD180" s="9" t="str">
        <f>IFERROR(VLOOKUP(A180,apu!E:F,2,0),"")</f>
        <v/>
      </c>
      <c r="AE180" s="9" t="str">
        <f>IFERROR(VLOOKUP(A180,apu!I:J,2,0),"")</f>
        <v/>
      </c>
      <c r="AF180" s="9" t="str">
        <f>IFERROR(VLOOKUP(A180,apu!M:N,2,0),"")</f>
        <v/>
      </c>
      <c r="AG180" s="9" t="str">
        <f>IFERROR(VLOOKUP(A180,apu!Q:R,2,0),"")</f>
        <v/>
      </c>
      <c r="AH180" s="9" t="s">
        <v>5017</v>
      </c>
      <c r="AI180" s="9" t="str">
        <f>IFERROR(VLOOKUP(A180,apu!Y:Z,2,0),"")</f>
        <v/>
      </c>
      <c r="AJ180" s="9" t="str">
        <f>IFERROR(VLOOKUP(A180,apu!AC:AD,2,0),"")</f>
        <v/>
      </c>
      <c r="AK180" s="9" t="s">
        <v>5017</v>
      </c>
      <c r="AL180" s="9" t="str">
        <f>IFERROR(VLOOKUP(A180,apu!AK:AL,2,0),"")</f>
        <v/>
      </c>
      <c r="AM180" s="9" t="str">
        <f>IFERROR(VLOOKUP(A180,apu!AO:AP,2,0),"")</f>
        <v/>
      </c>
      <c r="AN180" s="9" t="s">
        <v>5017</v>
      </c>
      <c r="AO180" s="9" t="str">
        <f>IFERROR(VLOOKUP(A180,apu!AW:AX,2,0),"")</f>
        <v/>
      </c>
      <c r="AP180" s="9" t="str">
        <f>IFERROR(VLOOKUP(A180,apu!BA:BB,2,0),"")</f>
        <v/>
      </c>
    </row>
    <row r="181" spans="1:42" x14ac:dyDescent="0.2">
      <c r="A181" s="10" t="s">
        <v>3382</v>
      </c>
      <c r="B181" s="33">
        <f>IFERROR(VLOOKUP(A181,lajit!B:D,3,0),"")</f>
        <v>322</v>
      </c>
      <c r="C181" s="21">
        <f>COUNTIF(D181:AP181,"x")</f>
        <v>1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11"/>
      <c r="X181" s="11"/>
      <c r="Y181" s="11"/>
      <c r="Z181" s="11"/>
      <c r="AA181" s="9"/>
      <c r="AB181" s="9"/>
      <c r="AC181" s="9" t="str">
        <f>IFERROR(VLOOKUP(A181,apu!A:B,2,0),"")</f>
        <v/>
      </c>
      <c r="AD181" s="9" t="str">
        <f>IFERROR(VLOOKUP(A181,apu!E:F,2,0),"")</f>
        <v/>
      </c>
      <c r="AE181" s="9" t="str">
        <f>IFERROR(VLOOKUP(A181,apu!I:J,2,0),"")</f>
        <v/>
      </c>
      <c r="AF181" s="9" t="str">
        <f>IFERROR(VLOOKUP(A181,apu!M:N,2,0),"")</f>
        <v/>
      </c>
      <c r="AG181" s="9" t="str">
        <f>IFERROR(VLOOKUP(A181,apu!Q:R,2,0),"")</f>
        <v/>
      </c>
      <c r="AH181" s="9" t="str">
        <f>IFERROR(VLOOKUP(A181,apu!U:V,2,0),"")</f>
        <v/>
      </c>
      <c r="AI181" s="9" t="s">
        <v>5017</v>
      </c>
      <c r="AJ181" s="9" t="str">
        <f>IFERROR(VLOOKUP(A181,apu!AC:AD,2,0),"")</f>
        <v/>
      </c>
      <c r="AK181" s="9" t="str">
        <f>IFERROR(VLOOKUP(A181,apu!AG:AH,2,0),"")</f>
        <v/>
      </c>
      <c r="AL181" s="9" t="str">
        <f>IFERROR(VLOOKUP(A181,apu!AK:AL,2,0),"")</f>
        <v/>
      </c>
      <c r="AM181" s="9" t="str">
        <f>IFERROR(VLOOKUP(A181,apu!AO:AP,2,0),"")</f>
        <v/>
      </c>
      <c r="AN181" s="9" t="str">
        <f>IFERROR(VLOOKUP(A181,apu!AS:AT,2,0),"")</f>
        <v/>
      </c>
      <c r="AO181" s="9" t="str">
        <f>IFERROR(VLOOKUP(A181,apu!AW:AX,2,0),"")</f>
        <v/>
      </c>
      <c r="AP181" s="9" t="str">
        <f>IFERROR(VLOOKUP(A181,apu!BA:BB,2,0),"")</f>
        <v/>
      </c>
    </row>
    <row r="182" spans="1:42" x14ac:dyDescent="0.2">
      <c r="A182" s="8" t="s">
        <v>25</v>
      </c>
      <c r="B182" s="33">
        <f>IFERROR(VLOOKUP(A182,lajit!B:D,3,0),"")</f>
        <v>323</v>
      </c>
      <c r="C182" s="21">
        <f>COUNTIF(D182:AP182,"x")</f>
        <v>39</v>
      </c>
      <c r="D182" s="9" t="s">
        <v>5017</v>
      </c>
      <c r="E182" s="9" t="s">
        <v>5017</v>
      </c>
      <c r="F182" s="9" t="s">
        <v>5017</v>
      </c>
      <c r="G182" s="9" t="s">
        <v>5017</v>
      </c>
      <c r="H182" s="9" t="s">
        <v>5017</v>
      </c>
      <c r="I182" s="9" t="s">
        <v>5017</v>
      </c>
      <c r="J182" s="9" t="s">
        <v>5017</v>
      </c>
      <c r="K182" s="9" t="s">
        <v>5017</v>
      </c>
      <c r="L182" s="9" t="s">
        <v>5017</v>
      </c>
      <c r="M182" s="9" t="s">
        <v>5017</v>
      </c>
      <c r="N182" s="9" t="s">
        <v>5017</v>
      </c>
      <c r="O182" s="9" t="s">
        <v>5017</v>
      </c>
      <c r="P182" s="9" t="s">
        <v>5017</v>
      </c>
      <c r="Q182" s="9" t="s">
        <v>5017</v>
      </c>
      <c r="R182" s="9" t="s">
        <v>5017</v>
      </c>
      <c r="S182" s="9" t="s">
        <v>5017</v>
      </c>
      <c r="T182" s="9" t="s">
        <v>5017</v>
      </c>
      <c r="U182" s="9" t="s">
        <v>5017</v>
      </c>
      <c r="V182" s="9" t="s">
        <v>5017</v>
      </c>
      <c r="W182" s="11" t="s">
        <v>5017</v>
      </c>
      <c r="X182" s="11" t="s">
        <v>5017</v>
      </c>
      <c r="Y182" s="11" t="s">
        <v>5017</v>
      </c>
      <c r="Z182" s="11" t="s">
        <v>5017</v>
      </c>
      <c r="AA182" s="9" t="s">
        <v>5017</v>
      </c>
      <c r="AB182" s="9" t="s">
        <v>5017</v>
      </c>
      <c r="AC182" s="9" t="s">
        <v>5017</v>
      </c>
      <c r="AD182" s="9" t="s">
        <v>5017</v>
      </c>
      <c r="AE182" s="9" t="s">
        <v>5017</v>
      </c>
      <c r="AF182" s="9" t="s">
        <v>5017</v>
      </c>
      <c r="AG182" s="9" t="s">
        <v>5017</v>
      </c>
      <c r="AH182" s="9" t="s">
        <v>5017</v>
      </c>
      <c r="AI182" s="9" t="s">
        <v>5017</v>
      </c>
      <c r="AJ182" s="9" t="s">
        <v>5017</v>
      </c>
      <c r="AK182" s="9" t="s">
        <v>5017</v>
      </c>
      <c r="AL182" s="9" t="s">
        <v>5017</v>
      </c>
      <c r="AM182" s="9" t="s">
        <v>5017</v>
      </c>
      <c r="AN182" s="9" t="s">
        <v>5017</v>
      </c>
      <c r="AO182" s="9" t="s">
        <v>5017</v>
      </c>
      <c r="AP182" s="9" t="s">
        <v>5017</v>
      </c>
    </row>
    <row r="183" spans="1:42" x14ac:dyDescent="0.2">
      <c r="A183" s="8" t="s">
        <v>182</v>
      </c>
      <c r="B183" s="33">
        <f>IFERROR(VLOOKUP(A183,lajit!B:D,3,0),"")</f>
        <v>324</v>
      </c>
      <c r="C183" s="21">
        <f>COUNTIF(D183:AP183,"x")</f>
        <v>28</v>
      </c>
      <c r="D183" s="9"/>
      <c r="E183" s="9"/>
      <c r="F183" s="9"/>
      <c r="G183" s="9"/>
      <c r="H183" s="9"/>
      <c r="I183" s="9" t="s">
        <v>5017</v>
      </c>
      <c r="J183" s="9"/>
      <c r="K183" s="9"/>
      <c r="L183" s="9"/>
      <c r="M183" s="9" t="s">
        <v>5017</v>
      </c>
      <c r="N183" s="9"/>
      <c r="O183" s="9" t="s">
        <v>5017</v>
      </c>
      <c r="P183" s="9"/>
      <c r="Q183" s="9" t="s">
        <v>5017</v>
      </c>
      <c r="R183" s="9"/>
      <c r="S183" s="9" t="s">
        <v>5017</v>
      </c>
      <c r="T183" s="9" t="s">
        <v>5017</v>
      </c>
      <c r="U183" s="9" t="s">
        <v>5017</v>
      </c>
      <c r="V183" s="9" t="s">
        <v>5017</v>
      </c>
      <c r="W183" s="11" t="s">
        <v>5017</v>
      </c>
      <c r="X183" s="11" t="s">
        <v>5017</v>
      </c>
      <c r="Y183" s="11" t="s">
        <v>5017</v>
      </c>
      <c r="Z183" s="11" t="s">
        <v>5017</v>
      </c>
      <c r="AA183" s="9" t="s">
        <v>5017</v>
      </c>
      <c r="AB183" s="9" t="s">
        <v>5017</v>
      </c>
      <c r="AC183" s="9" t="s">
        <v>5017</v>
      </c>
      <c r="AD183" s="9" t="s">
        <v>5017</v>
      </c>
      <c r="AE183" s="9" t="s">
        <v>5017</v>
      </c>
      <c r="AF183" s="9" t="s">
        <v>5017</v>
      </c>
      <c r="AG183" s="9" t="s">
        <v>5017</v>
      </c>
      <c r="AH183" s="9" t="s">
        <v>5017</v>
      </c>
      <c r="AI183" s="9" t="s">
        <v>5017</v>
      </c>
      <c r="AJ183" s="9" t="s">
        <v>5017</v>
      </c>
      <c r="AK183" s="9" t="s">
        <v>5017</v>
      </c>
      <c r="AL183" s="9" t="s">
        <v>5017</v>
      </c>
      <c r="AM183" s="9" t="s">
        <v>5017</v>
      </c>
      <c r="AN183" s="9" t="s">
        <v>5017</v>
      </c>
      <c r="AO183" s="9" t="s">
        <v>5017</v>
      </c>
      <c r="AP183" s="9" t="s">
        <v>5017</v>
      </c>
    </row>
    <row r="184" spans="1:42" x14ac:dyDescent="0.2">
      <c r="A184" s="8" t="s">
        <v>284</v>
      </c>
      <c r="B184" s="33">
        <f>IFERROR(VLOOKUP(A184,lajit!B:D,3,0),"")</f>
        <v>325</v>
      </c>
      <c r="C184" s="21">
        <f>COUNTIF(D184:AP184,"x")</f>
        <v>1</v>
      </c>
      <c r="D184" s="9"/>
      <c r="E184" s="9"/>
      <c r="F184" s="9"/>
      <c r="G184" s="9" t="s">
        <v>5017</v>
      </c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11"/>
      <c r="X184" s="11"/>
      <c r="Y184" s="11"/>
      <c r="Z184" s="11"/>
      <c r="AA184" s="9"/>
      <c r="AB184" s="9"/>
      <c r="AC184" s="9" t="str">
        <f>IFERROR(VLOOKUP(A184,apu!A:B,2,0),"")</f>
        <v/>
      </c>
      <c r="AD184" s="9" t="str">
        <f>IFERROR(VLOOKUP(A184,apu!E:F,2,0),"")</f>
        <v/>
      </c>
      <c r="AE184" s="9" t="str">
        <f>IFERROR(VLOOKUP(A184,apu!I:J,2,0),"")</f>
        <v/>
      </c>
      <c r="AF184" s="9" t="str">
        <f>IFERROR(VLOOKUP(A184,apu!M:N,2,0),"")</f>
        <v/>
      </c>
      <c r="AG184" s="9" t="str">
        <f>IFERROR(VLOOKUP(A184,apu!Q:R,2,0),"")</f>
        <v/>
      </c>
      <c r="AH184" s="9" t="str">
        <f>IFERROR(VLOOKUP(A184,apu!U:V,2,0),"")</f>
        <v/>
      </c>
      <c r="AI184" s="9" t="str">
        <f>IFERROR(VLOOKUP(A184,apu!Y:Z,2,0),"")</f>
        <v/>
      </c>
      <c r="AJ184" s="9" t="str">
        <f>IFERROR(VLOOKUP(A184,apu!AC:AD,2,0),"")</f>
        <v/>
      </c>
      <c r="AK184" s="9" t="str">
        <f>IFERROR(VLOOKUP(A184,apu!AG:AH,2,0),"")</f>
        <v/>
      </c>
      <c r="AL184" s="9" t="str">
        <f>IFERROR(VLOOKUP(A184,apu!AK:AL,2,0),"")</f>
        <v/>
      </c>
      <c r="AM184" s="9" t="str">
        <f>IFERROR(VLOOKUP(A184,apu!AO:AP,2,0),"")</f>
        <v/>
      </c>
      <c r="AN184" s="9" t="str">
        <f>IFERROR(VLOOKUP(A184,apu!AS:AT,2,0),"")</f>
        <v/>
      </c>
      <c r="AO184" s="9" t="str">
        <f>IFERROR(VLOOKUP(A184,apu!AW:AX,2,0),"")</f>
        <v/>
      </c>
      <c r="AP184" s="9" t="str">
        <f>IFERROR(VLOOKUP(A184,apu!BA:BB,2,0),"")</f>
        <v/>
      </c>
    </row>
    <row r="185" spans="1:42" x14ac:dyDescent="0.2">
      <c r="A185" s="8" t="s">
        <v>175</v>
      </c>
      <c r="B185" s="33">
        <f>IFERROR(VLOOKUP(A185,lajit!B:D,3,0),"")</f>
        <v>326</v>
      </c>
      <c r="C185" s="21">
        <f>COUNTIF(D185:AP185,"x")</f>
        <v>34</v>
      </c>
      <c r="D185" s="9"/>
      <c r="E185" s="9"/>
      <c r="F185" s="9" t="s">
        <v>5017</v>
      </c>
      <c r="G185" s="9" t="s">
        <v>5017</v>
      </c>
      <c r="H185" s="9" t="s">
        <v>5017</v>
      </c>
      <c r="I185" s="9" t="s">
        <v>5017</v>
      </c>
      <c r="J185" s="9" t="s">
        <v>5017</v>
      </c>
      <c r="K185" s="9"/>
      <c r="L185" s="9" t="s">
        <v>5017</v>
      </c>
      <c r="M185" s="9" t="s">
        <v>5017</v>
      </c>
      <c r="N185" s="9" t="s">
        <v>5017</v>
      </c>
      <c r="O185" s="9" t="s">
        <v>5017</v>
      </c>
      <c r="P185" s="9" t="s">
        <v>5017</v>
      </c>
      <c r="Q185" s="9" t="s">
        <v>5017</v>
      </c>
      <c r="R185" s="9" t="s">
        <v>5017</v>
      </c>
      <c r="S185" s="9" t="s">
        <v>5017</v>
      </c>
      <c r="T185" s="9" t="s">
        <v>5017</v>
      </c>
      <c r="U185" s="9" t="s">
        <v>5017</v>
      </c>
      <c r="V185" s="9" t="s">
        <v>5017</v>
      </c>
      <c r="W185" s="11"/>
      <c r="X185" s="11" t="s">
        <v>5017</v>
      </c>
      <c r="Y185" s="11" t="s">
        <v>5017</v>
      </c>
      <c r="Z185" s="11" t="s">
        <v>5017</v>
      </c>
      <c r="AA185" s="9" t="s">
        <v>5017</v>
      </c>
      <c r="AB185" s="9" t="s">
        <v>5017</v>
      </c>
      <c r="AC185" s="9" t="s">
        <v>5017</v>
      </c>
      <c r="AD185" s="9" t="s">
        <v>5017</v>
      </c>
      <c r="AE185" s="9" t="str">
        <f>IFERROR(VLOOKUP(A185,apu!I:J,2,0),"")</f>
        <v/>
      </c>
      <c r="AF185" s="9" t="s">
        <v>5017</v>
      </c>
      <c r="AG185" s="9" t="s">
        <v>5017</v>
      </c>
      <c r="AH185" s="9" t="s">
        <v>5017</v>
      </c>
      <c r="AI185" s="9" t="s">
        <v>5017</v>
      </c>
      <c r="AJ185" s="9" t="s">
        <v>5017</v>
      </c>
      <c r="AK185" s="9" t="s">
        <v>5017</v>
      </c>
      <c r="AL185" s="9" t="s">
        <v>5017</v>
      </c>
      <c r="AM185" s="9" t="s">
        <v>5017</v>
      </c>
      <c r="AN185" s="9" t="s">
        <v>5017</v>
      </c>
      <c r="AO185" s="9" t="s">
        <v>5017</v>
      </c>
      <c r="AP185" s="9" t="s">
        <v>5017</v>
      </c>
    </row>
    <row r="186" spans="1:42" x14ac:dyDescent="0.2">
      <c r="A186" s="8" t="s">
        <v>108</v>
      </c>
      <c r="B186" s="33">
        <f>IFERROR(VLOOKUP(A186,lajit!B:D,3,0),"")</f>
        <v>327</v>
      </c>
      <c r="C186" s="21">
        <f>COUNTIF(D186:AP186,"x")</f>
        <v>39</v>
      </c>
      <c r="D186" s="9" t="s">
        <v>5017</v>
      </c>
      <c r="E186" s="9" t="s">
        <v>5017</v>
      </c>
      <c r="F186" s="9" t="s">
        <v>5017</v>
      </c>
      <c r="G186" s="9" t="s">
        <v>5017</v>
      </c>
      <c r="H186" s="9" t="s">
        <v>5017</v>
      </c>
      <c r="I186" s="9" t="s">
        <v>5017</v>
      </c>
      <c r="J186" s="9" t="s">
        <v>5017</v>
      </c>
      <c r="K186" s="9" t="s">
        <v>5017</v>
      </c>
      <c r="L186" s="9" t="s">
        <v>5017</v>
      </c>
      <c r="M186" s="9" t="s">
        <v>5017</v>
      </c>
      <c r="N186" s="9" t="s">
        <v>5017</v>
      </c>
      <c r="O186" s="9" t="s">
        <v>5017</v>
      </c>
      <c r="P186" s="9" t="s">
        <v>5017</v>
      </c>
      <c r="Q186" s="9" t="s">
        <v>5017</v>
      </c>
      <c r="R186" s="9" t="s">
        <v>5017</v>
      </c>
      <c r="S186" s="9" t="s">
        <v>5017</v>
      </c>
      <c r="T186" s="9" t="s">
        <v>5017</v>
      </c>
      <c r="U186" s="9" t="s">
        <v>5017</v>
      </c>
      <c r="V186" s="9" t="s">
        <v>5017</v>
      </c>
      <c r="W186" s="11" t="s">
        <v>5017</v>
      </c>
      <c r="X186" s="11" t="s">
        <v>5017</v>
      </c>
      <c r="Y186" s="11" t="s">
        <v>5017</v>
      </c>
      <c r="Z186" s="11" t="s">
        <v>5017</v>
      </c>
      <c r="AA186" s="9" t="s">
        <v>5017</v>
      </c>
      <c r="AB186" s="9" t="s">
        <v>5017</v>
      </c>
      <c r="AC186" s="9" t="s">
        <v>5017</v>
      </c>
      <c r="AD186" s="9" t="s">
        <v>5017</v>
      </c>
      <c r="AE186" s="9" t="s">
        <v>5017</v>
      </c>
      <c r="AF186" s="9" t="s">
        <v>5017</v>
      </c>
      <c r="AG186" s="9" t="s">
        <v>5017</v>
      </c>
      <c r="AH186" s="9" t="s">
        <v>5017</v>
      </c>
      <c r="AI186" s="9" t="s">
        <v>5017</v>
      </c>
      <c r="AJ186" s="9" t="s">
        <v>5017</v>
      </c>
      <c r="AK186" s="9" t="s">
        <v>5017</v>
      </c>
      <c r="AL186" s="9" t="s">
        <v>5017</v>
      </c>
      <c r="AM186" s="9" t="s">
        <v>5017</v>
      </c>
      <c r="AN186" s="9" t="s">
        <v>5017</v>
      </c>
      <c r="AO186" s="9" t="s">
        <v>5017</v>
      </c>
      <c r="AP186" s="9" t="s">
        <v>5017</v>
      </c>
    </row>
    <row r="187" spans="1:42" x14ac:dyDescent="0.2">
      <c r="A187" s="8" t="s">
        <v>68</v>
      </c>
      <c r="B187" s="33">
        <f>IFERROR(VLOOKUP(A187,lajit!B:D,3,0),"")</f>
        <v>332</v>
      </c>
      <c r="C187" s="21">
        <f>COUNTIF(D187:AP187,"x")</f>
        <v>39</v>
      </c>
      <c r="D187" s="9" t="s">
        <v>5017</v>
      </c>
      <c r="E187" s="9" t="s">
        <v>5017</v>
      </c>
      <c r="F187" s="9" t="s">
        <v>5017</v>
      </c>
      <c r="G187" s="9" t="s">
        <v>5017</v>
      </c>
      <c r="H187" s="9" t="s">
        <v>5017</v>
      </c>
      <c r="I187" s="9" t="s">
        <v>5017</v>
      </c>
      <c r="J187" s="9" t="s">
        <v>5017</v>
      </c>
      <c r="K187" s="9" t="s">
        <v>5017</v>
      </c>
      <c r="L187" s="9" t="s">
        <v>5017</v>
      </c>
      <c r="M187" s="9" t="s">
        <v>5017</v>
      </c>
      <c r="N187" s="9" t="s">
        <v>5017</v>
      </c>
      <c r="O187" s="9" t="s">
        <v>5017</v>
      </c>
      <c r="P187" s="9" t="s">
        <v>5017</v>
      </c>
      <c r="Q187" s="9" t="s">
        <v>5017</v>
      </c>
      <c r="R187" s="9" t="s">
        <v>5017</v>
      </c>
      <c r="S187" s="9" t="s">
        <v>5017</v>
      </c>
      <c r="T187" s="9" t="s">
        <v>5017</v>
      </c>
      <c r="U187" s="9" t="s">
        <v>5017</v>
      </c>
      <c r="V187" s="9" t="s">
        <v>5017</v>
      </c>
      <c r="W187" s="11" t="s">
        <v>5017</v>
      </c>
      <c r="X187" s="11" t="s">
        <v>5017</v>
      </c>
      <c r="Y187" s="11" t="s">
        <v>5017</v>
      </c>
      <c r="Z187" s="11" t="s">
        <v>5017</v>
      </c>
      <c r="AA187" s="9" t="s">
        <v>5017</v>
      </c>
      <c r="AB187" s="9" t="s">
        <v>5017</v>
      </c>
      <c r="AC187" s="9" t="s">
        <v>5017</v>
      </c>
      <c r="AD187" s="9" t="s">
        <v>5017</v>
      </c>
      <c r="AE187" s="9" t="s">
        <v>5017</v>
      </c>
      <c r="AF187" s="9" t="s">
        <v>5017</v>
      </c>
      <c r="AG187" s="9" t="s">
        <v>5017</v>
      </c>
      <c r="AH187" s="9" t="s">
        <v>5017</v>
      </c>
      <c r="AI187" s="9" t="s">
        <v>5017</v>
      </c>
      <c r="AJ187" s="9" t="s">
        <v>5017</v>
      </c>
      <c r="AK187" s="9" t="s">
        <v>5017</v>
      </c>
      <c r="AL187" s="9" t="s">
        <v>5017</v>
      </c>
      <c r="AM187" s="9" t="s">
        <v>5017</v>
      </c>
      <c r="AN187" s="9" t="s">
        <v>5017</v>
      </c>
      <c r="AO187" s="9" t="s">
        <v>5017</v>
      </c>
      <c r="AP187" s="9" t="s">
        <v>5017</v>
      </c>
    </row>
    <row r="188" spans="1:42" x14ac:dyDescent="0.2">
      <c r="A188" s="8" t="s">
        <v>149</v>
      </c>
      <c r="B188" s="33">
        <f>IFERROR(VLOOKUP(A188,lajit!B:D,3,0),"")</f>
        <v>333</v>
      </c>
      <c r="C188" s="21">
        <f>COUNTIF(D188:AP188,"x")</f>
        <v>35</v>
      </c>
      <c r="D188" s="9" t="s">
        <v>5017</v>
      </c>
      <c r="E188" s="9"/>
      <c r="F188" s="9" t="s">
        <v>5017</v>
      </c>
      <c r="G188" s="9" t="s">
        <v>5017</v>
      </c>
      <c r="H188" s="9" t="s">
        <v>5017</v>
      </c>
      <c r="I188" s="9" t="s">
        <v>5017</v>
      </c>
      <c r="J188" s="9" t="s">
        <v>5017</v>
      </c>
      <c r="K188" s="9" t="s">
        <v>5017</v>
      </c>
      <c r="L188" s="9" t="s">
        <v>5017</v>
      </c>
      <c r="M188" s="9" t="s">
        <v>5017</v>
      </c>
      <c r="N188" s="9"/>
      <c r="O188" s="9"/>
      <c r="P188" s="9" t="s">
        <v>5017</v>
      </c>
      <c r="Q188" s="9" t="s">
        <v>5017</v>
      </c>
      <c r="R188" s="9" t="s">
        <v>5017</v>
      </c>
      <c r="S188" s="9" t="s">
        <v>5017</v>
      </c>
      <c r="T188" s="9" t="s">
        <v>5017</v>
      </c>
      <c r="U188" s="9" t="s">
        <v>5017</v>
      </c>
      <c r="V188" s="9" t="s">
        <v>5017</v>
      </c>
      <c r="W188" s="11" t="s">
        <v>5017</v>
      </c>
      <c r="X188" s="11" t="s">
        <v>5017</v>
      </c>
      <c r="Y188" s="11" t="s">
        <v>5017</v>
      </c>
      <c r="Z188" s="11" t="s">
        <v>5017</v>
      </c>
      <c r="AA188" s="9" t="s">
        <v>5017</v>
      </c>
      <c r="AB188" s="9" t="s">
        <v>5017</v>
      </c>
      <c r="AC188" s="9" t="str">
        <f>IFERROR(VLOOKUP(A188,apu!A:B,2,0),"")</f>
        <v/>
      </c>
      <c r="AD188" s="9" t="s">
        <v>5017</v>
      </c>
      <c r="AE188" s="9" t="s">
        <v>5017</v>
      </c>
      <c r="AF188" s="9" t="s">
        <v>5017</v>
      </c>
      <c r="AG188" s="9" t="s">
        <v>5017</v>
      </c>
      <c r="AH188" s="9" t="s">
        <v>5017</v>
      </c>
      <c r="AI188" s="9" t="s">
        <v>5017</v>
      </c>
      <c r="AJ188" s="9" t="s">
        <v>5017</v>
      </c>
      <c r="AK188" s="9" t="s">
        <v>5017</v>
      </c>
      <c r="AL188" s="9" t="s">
        <v>5017</v>
      </c>
      <c r="AM188" s="9" t="s">
        <v>5017</v>
      </c>
      <c r="AN188" s="9" t="s">
        <v>5017</v>
      </c>
      <c r="AO188" s="9" t="s">
        <v>5017</v>
      </c>
      <c r="AP188" s="9" t="s">
        <v>5017</v>
      </c>
    </row>
    <row r="189" spans="1:42" x14ac:dyDescent="0.2">
      <c r="A189" s="8" t="s">
        <v>270</v>
      </c>
      <c r="B189" s="33">
        <f>IFERROR(VLOOKUP(A189,lajit!B:D,3,0),"")</f>
        <v>334</v>
      </c>
      <c r="C189" s="21">
        <f>COUNTIF(D189:AP189,"x")</f>
        <v>2</v>
      </c>
      <c r="D189" s="9" t="s">
        <v>5017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11"/>
      <c r="X189" s="11"/>
      <c r="Y189" s="11"/>
      <c r="Z189" s="11"/>
      <c r="AA189" s="9"/>
      <c r="AB189" s="9"/>
      <c r="AC189" s="9" t="str">
        <f>IFERROR(VLOOKUP(A189,apu!A:B,2,0),"")</f>
        <v/>
      </c>
      <c r="AD189" s="9" t="str">
        <f>IFERROR(VLOOKUP(A189,apu!E:F,2,0),"")</f>
        <v/>
      </c>
      <c r="AE189" s="9" t="str">
        <f>IFERROR(VLOOKUP(A189,apu!I:J,2,0),"")</f>
        <v/>
      </c>
      <c r="AF189" s="9" t="str">
        <f>IFERROR(VLOOKUP(A189,apu!M:N,2,0),"")</f>
        <v/>
      </c>
      <c r="AG189" s="9" t="str">
        <f>IFERROR(VLOOKUP(A189,apu!Q:R,2,0),"")</f>
        <v/>
      </c>
      <c r="AH189" s="9" t="str">
        <f>IFERROR(VLOOKUP(A189,apu!U:V,2,0),"")</f>
        <v/>
      </c>
      <c r="AI189" s="9" t="str">
        <f>IFERROR(VLOOKUP(A189,apu!Y:Z,2,0),"")</f>
        <v/>
      </c>
      <c r="AJ189" s="9" t="str">
        <f>IFERROR(VLOOKUP(A189,apu!AC:AD,2,0),"")</f>
        <v/>
      </c>
      <c r="AK189" s="9" t="str">
        <f>IFERROR(VLOOKUP(A189,apu!AG:AH,2,0),"")</f>
        <v/>
      </c>
      <c r="AL189" s="9" t="s">
        <v>5017</v>
      </c>
      <c r="AM189" s="9" t="str">
        <f>IFERROR(VLOOKUP(A189,apu!AO:AP,2,0),"")</f>
        <v/>
      </c>
      <c r="AN189" s="9" t="str">
        <f>IFERROR(VLOOKUP(A189,apu!AS:AT,2,0),"")</f>
        <v/>
      </c>
      <c r="AO189" s="9" t="str">
        <f>IFERROR(VLOOKUP(A189,apu!AW:AX,2,0),"")</f>
        <v/>
      </c>
      <c r="AP189" s="9" t="str">
        <f>IFERROR(VLOOKUP(A189,apu!BA:BB,2,0),"")</f>
        <v/>
      </c>
    </row>
    <row r="190" spans="1:42" x14ac:dyDescent="0.2">
      <c r="A190" s="8" t="s">
        <v>143</v>
      </c>
      <c r="B190" s="33">
        <f>IFERROR(VLOOKUP(A190,lajit!B:D,3,0),"")</f>
        <v>335</v>
      </c>
      <c r="C190" s="21">
        <f>COUNTIF(D190:AP190,"x")</f>
        <v>35</v>
      </c>
      <c r="D190" s="9" t="s">
        <v>5017</v>
      </c>
      <c r="E190" s="9" t="s">
        <v>5017</v>
      </c>
      <c r="F190" s="9" t="s">
        <v>5017</v>
      </c>
      <c r="G190" s="9" t="s">
        <v>5017</v>
      </c>
      <c r="H190" s="9" t="s">
        <v>5017</v>
      </c>
      <c r="I190" s="9" t="s">
        <v>5017</v>
      </c>
      <c r="J190" s="9" t="s">
        <v>5017</v>
      </c>
      <c r="K190" s="9" t="s">
        <v>5017</v>
      </c>
      <c r="L190" s="9" t="s">
        <v>5017</v>
      </c>
      <c r="M190" s="9" t="s">
        <v>5017</v>
      </c>
      <c r="N190" s="9" t="s">
        <v>5017</v>
      </c>
      <c r="O190" s="9" t="s">
        <v>5017</v>
      </c>
      <c r="P190" s="9" t="s">
        <v>5017</v>
      </c>
      <c r="Q190" s="9" t="s">
        <v>5017</v>
      </c>
      <c r="R190" s="9" t="s">
        <v>5017</v>
      </c>
      <c r="S190" s="9" t="s">
        <v>5017</v>
      </c>
      <c r="T190" s="9" t="s">
        <v>5017</v>
      </c>
      <c r="U190" s="9" t="s">
        <v>5017</v>
      </c>
      <c r="V190" s="11" t="s">
        <v>5017</v>
      </c>
      <c r="W190" s="11" t="s">
        <v>5017</v>
      </c>
      <c r="X190" s="11" t="s">
        <v>5017</v>
      </c>
      <c r="Y190" s="11" t="s">
        <v>5017</v>
      </c>
      <c r="Z190" s="11" t="s">
        <v>5017</v>
      </c>
      <c r="AA190" s="9" t="s">
        <v>5017</v>
      </c>
      <c r="AB190" s="9" t="s">
        <v>5017</v>
      </c>
      <c r="AC190" s="9" t="s">
        <v>5017</v>
      </c>
      <c r="AD190" s="9" t="s">
        <v>5017</v>
      </c>
      <c r="AE190" s="9" t="str">
        <f>IFERROR(VLOOKUP(A190,apu!I:J,2,0),"")</f>
        <v/>
      </c>
      <c r="AF190" s="9" t="s">
        <v>5017</v>
      </c>
      <c r="AG190" s="9" t="s">
        <v>5017</v>
      </c>
      <c r="AH190" s="9" t="str">
        <f>IFERROR(VLOOKUP(A190,apu!U:V,2,0),"")</f>
        <v/>
      </c>
      <c r="AI190" s="9" t="s">
        <v>5017</v>
      </c>
      <c r="AJ190" s="9" t="str">
        <f>IFERROR(VLOOKUP(A190,apu!AC:AD,2,0),"")</f>
        <v/>
      </c>
      <c r="AK190" s="9" t="s">
        <v>5017</v>
      </c>
      <c r="AL190" s="9" t="s">
        <v>5017</v>
      </c>
      <c r="AM190" s="9" t="s">
        <v>5017</v>
      </c>
      <c r="AN190" s="9" t="s">
        <v>5017</v>
      </c>
      <c r="AO190" s="9" t="str">
        <f>IFERROR(VLOOKUP(A190,apu!AW:AX,2,0),"")</f>
        <v/>
      </c>
      <c r="AP190" s="9" t="s">
        <v>5017</v>
      </c>
    </row>
    <row r="191" spans="1:42" x14ac:dyDescent="0.2">
      <c r="A191" s="8" t="s">
        <v>263</v>
      </c>
      <c r="B191" s="33">
        <f>IFERROR(VLOOKUP(A191,lajit!B:D,3,0),"")</f>
        <v>337</v>
      </c>
      <c r="C191" s="21">
        <f>COUNTIF(D191:AP191,"x")</f>
        <v>9</v>
      </c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 t="s">
        <v>5017</v>
      </c>
      <c r="U191" s="9"/>
      <c r="V191" s="11"/>
      <c r="W191" s="11"/>
      <c r="X191" s="11"/>
      <c r="Y191" s="11"/>
      <c r="Z191" s="11"/>
      <c r="AA191" s="9"/>
      <c r="AB191" s="9" t="s">
        <v>5017</v>
      </c>
      <c r="AC191" s="9" t="str">
        <f>IFERROR(VLOOKUP(A191,apu!A:B,2,0),"")</f>
        <v/>
      </c>
      <c r="AD191" s="9" t="s">
        <v>5017</v>
      </c>
      <c r="AE191" s="9" t="str">
        <f>IFERROR(VLOOKUP(A191,apu!I:J,2,0),"")</f>
        <v/>
      </c>
      <c r="AF191" s="9" t="str">
        <f>IFERROR(VLOOKUP(A191,apu!M:N,2,0),"")</f>
        <v/>
      </c>
      <c r="AG191" s="9" t="str">
        <f>IFERROR(VLOOKUP(A191,apu!Q:R,2,0),"")</f>
        <v/>
      </c>
      <c r="AH191" s="9" t="str">
        <f>IFERROR(VLOOKUP(A191,apu!U:V,2,0),"")</f>
        <v/>
      </c>
      <c r="AI191" s="9" t="str">
        <f>IFERROR(VLOOKUP(A191,apu!Y:Z,2,0),"")</f>
        <v/>
      </c>
      <c r="AJ191" s="9" t="str">
        <f>IFERROR(VLOOKUP(A191,apu!AC:AD,2,0),"")</f>
        <v/>
      </c>
      <c r="AK191" s="9" t="s">
        <v>5017</v>
      </c>
      <c r="AL191" s="9" t="s">
        <v>5017</v>
      </c>
      <c r="AM191" s="9" t="s">
        <v>5017</v>
      </c>
      <c r="AN191" s="9" t="s">
        <v>5017</v>
      </c>
      <c r="AO191" s="9" t="s">
        <v>5017</v>
      </c>
      <c r="AP191" s="9" t="s">
        <v>5017</v>
      </c>
    </row>
    <row r="192" spans="1:42" x14ac:dyDescent="0.2">
      <c r="A192" s="8" t="s">
        <v>222</v>
      </c>
      <c r="B192" s="33">
        <f>IFERROR(VLOOKUP(A192,lajit!B:D,3,0),"")</f>
        <v>339</v>
      </c>
      <c r="C192" s="21">
        <f>COUNTIF(D192:AP192,"x")</f>
        <v>4</v>
      </c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 t="s">
        <v>5017</v>
      </c>
      <c r="O192" s="9"/>
      <c r="P192" s="9"/>
      <c r="Q192" s="9"/>
      <c r="R192" s="9"/>
      <c r="S192" s="9"/>
      <c r="T192" s="9"/>
      <c r="U192" s="9"/>
      <c r="V192" s="11"/>
      <c r="W192" s="11"/>
      <c r="X192" s="11"/>
      <c r="Y192" s="11"/>
      <c r="Z192" s="11"/>
      <c r="AA192" s="9" t="s">
        <v>5017</v>
      </c>
      <c r="AB192" s="9" t="s">
        <v>5017</v>
      </c>
      <c r="AC192" s="9" t="str">
        <f>IFERROR(VLOOKUP(A192,apu!A:B,2,0),"")</f>
        <v/>
      </c>
      <c r="AD192" s="9" t="s">
        <v>5017</v>
      </c>
      <c r="AE192" s="9" t="str">
        <f>IFERROR(VLOOKUP(A192,apu!I:J,2,0),"")</f>
        <v/>
      </c>
      <c r="AF192" s="9" t="str">
        <f>IFERROR(VLOOKUP(A192,apu!M:N,2,0),"")</f>
        <v/>
      </c>
      <c r="AG192" s="9" t="str">
        <f>IFERROR(VLOOKUP(A192,apu!Q:R,2,0),"")</f>
        <v/>
      </c>
      <c r="AH192" s="9" t="str">
        <f>IFERROR(VLOOKUP(A192,apu!U:V,2,0),"")</f>
        <v/>
      </c>
      <c r="AI192" s="9" t="str">
        <f>IFERROR(VLOOKUP(A192,apu!Y:Z,2,0),"")</f>
        <v/>
      </c>
      <c r="AJ192" s="9" t="str">
        <f>IFERROR(VLOOKUP(A192,apu!AC:AD,2,0),"")</f>
        <v/>
      </c>
      <c r="AK192" s="9" t="str">
        <f>IFERROR(VLOOKUP(A192,apu!AG:AH,2,0),"")</f>
        <v/>
      </c>
      <c r="AL192" s="9" t="str">
        <f>IFERROR(VLOOKUP(A192,apu!AK:AL,2,0),"")</f>
        <v/>
      </c>
      <c r="AM192" s="9" t="str">
        <f>IFERROR(VLOOKUP(A192,apu!AO:AP,2,0),"")</f>
        <v/>
      </c>
      <c r="AN192" s="9" t="str">
        <f>IFERROR(VLOOKUP(A192,apu!AS:AT,2,0),"")</f>
        <v/>
      </c>
      <c r="AO192" s="9" t="str">
        <f>IFERROR(VLOOKUP(A192,apu!AW:AX,2,0),"")</f>
        <v/>
      </c>
      <c r="AP192" s="9" t="str">
        <f>IFERROR(VLOOKUP(A192,apu!BA:BB,2,0),"")</f>
        <v/>
      </c>
    </row>
    <row r="193" spans="1:42" x14ac:dyDescent="0.2">
      <c r="A193" s="8" t="s">
        <v>69</v>
      </c>
      <c r="B193" s="33">
        <f>IFERROR(VLOOKUP(A193,lajit!B:D,3,0),"")</f>
        <v>340</v>
      </c>
      <c r="C193" s="21">
        <f>COUNTIF(D193:AP193,"x")</f>
        <v>39</v>
      </c>
      <c r="D193" s="9" t="s">
        <v>5017</v>
      </c>
      <c r="E193" s="9" t="s">
        <v>5017</v>
      </c>
      <c r="F193" s="9" t="s">
        <v>5017</v>
      </c>
      <c r="G193" s="9" t="s">
        <v>5017</v>
      </c>
      <c r="H193" s="9" t="s">
        <v>5017</v>
      </c>
      <c r="I193" s="9" t="s">
        <v>5017</v>
      </c>
      <c r="J193" s="9" t="s">
        <v>5017</v>
      </c>
      <c r="K193" s="9" t="s">
        <v>5017</v>
      </c>
      <c r="L193" s="9" t="s">
        <v>5017</v>
      </c>
      <c r="M193" s="9" t="s">
        <v>5017</v>
      </c>
      <c r="N193" s="9" t="s">
        <v>5017</v>
      </c>
      <c r="O193" s="9" t="s">
        <v>5017</v>
      </c>
      <c r="P193" s="9" t="s">
        <v>5017</v>
      </c>
      <c r="Q193" s="9" t="s">
        <v>5017</v>
      </c>
      <c r="R193" s="9" t="s">
        <v>5017</v>
      </c>
      <c r="S193" s="9" t="s">
        <v>5017</v>
      </c>
      <c r="T193" s="9" t="s">
        <v>5017</v>
      </c>
      <c r="U193" s="9" t="s">
        <v>5017</v>
      </c>
      <c r="V193" s="11" t="s">
        <v>5017</v>
      </c>
      <c r="W193" s="11" t="s">
        <v>5017</v>
      </c>
      <c r="X193" s="11" t="s">
        <v>5017</v>
      </c>
      <c r="Y193" s="11" t="s">
        <v>5017</v>
      </c>
      <c r="Z193" s="11" t="s">
        <v>5017</v>
      </c>
      <c r="AA193" s="9" t="s">
        <v>5017</v>
      </c>
      <c r="AB193" s="9" t="s">
        <v>5017</v>
      </c>
      <c r="AC193" s="9" t="s">
        <v>5017</v>
      </c>
      <c r="AD193" s="9" t="s">
        <v>5017</v>
      </c>
      <c r="AE193" s="9" t="s">
        <v>5017</v>
      </c>
      <c r="AF193" s="9" t="s">
        <v>5017</v>
      </c>
      <c r="AG193" s="9" t="s">
        <v>5017</v>
      </c>
      <c r="AH193" s="9" t="s">
        <v>5017</v>
      </c>
      <c r="AI193" s="9" t="s">
        <v>5017</v>
      </c>
      <c r="AJ193" s="9" t="s">
        <v>5017</v>
      </c>
      <c r="AK193" s="9" t="s">
        <v>5017</v>
      </c>
      <c r="AL193" s="9" t="s">
        <v>5017</v>
      </c>
      <c r="AM193" s="9" t="s">
        <v>5017</v>
      </c>
      <c r="AN193" s="9" t="s">
        <v>5017</v>
      </c>
      <c r="AO193" s="9" t="s">
        <v>5017</v>
      </c>
      <c r="AP193" s="9" t="s">
        <v>5017</v>
      </c>
    </row>
    <row r="194" spans="1:42" x14ac:dyDescent="0.2">
      <c r="A194" s="8" t="s">
        <v>63</v>
      </c>
      <c r="B194" s="33">
        <f>IFERROR(VLOOKUP(A194,lajit!B:D,3,0),"")</f>
        <v>341</v>
      </c>
      <c r="C194" s="21">
        <f>COUNTIF(D194:AP194,"x")</f>
        <v>39</v>
      </c>
      <c r="D194" s="9" t="s">
        <v>5017</v>
      </c>
      <c r="E194" s="9" t="s">
        <v>5017</v>
      </c>
      <c r="F194" s="9" t="s">
        <v>5017</v>
      </c>
      <c r="G194" s="9" t="s">
        <v>5017</v>
      </c>
      <c r="H194" s="9" t="s">
        <v>5017</v>
      </c>
      <c r="I194" s="9" t="s">
        <v>5017</v>
      </c>
      <c r="J194" s="9" t="s">
        <v>5017</v>
      </c>
      <c r="K194" s="9" t="s">
        <v>5017</v>
      </c>
      <c r="L194" s="9" t="s">
        <v>5017</v>
      </c>
      <c r="M194" s="9" t="s">
        <v>5017</v>
      </c>
      <c r="N194" s="9" t="s">
        <v>5017</v>
      </c>
      <c r="O194" s="9" t="s">
        <v>5017</v>
      </c>
      <c r="P194" s="9" t="s">
        <v>5017</v>
      </c>
      <c r="Q194" s="9" t="s">
        <v>5017</v>
      </c>
      <c r="R194" s="9" t="s">
        <v>5017</v>
      </c>
      <c r="S194" s="9" t="s">
        <v>5017</v>
      </c>
      <c r="T194" s="9" t="s">
        <v>5017</v>
      </c>
      <c r="U194" s="9" t="s">
        <v>5017</v>
      </c>
      <c r="V194" s="11" t="s">
        <v>5017</v>
      </c>
      <c r="W194" s="11" t="s">
        <v>5017</v>
      </c>
      <c r="X194" s="11" t="s">
        <v>5017</v>
      </c>
      <c r="Y194" s="11" t="s">
        <v>5017</v>
      </c>
      <c r="Z194" s="9" t="s">
        <v>5017</v>
      </c>
      <c r="AA194" s="9" t="s">
        <v>5017</v>
      </c>
      <c r="AB194" s="9" t="s">
        <v>5017</v>
      </c>
      <c r="AC194" s="9" t="s">
        <v>5017</v>
      </c>
      <c r="AD194" s="9" t="s">
        <v>5017</v>
      </c>
      <c r="AE194" s="9" t="s">
        <v>5017</v>
      </c>
      <c r="AF194" s="9" t="s">
        <v>5017</v>
      </c>
      <c r="AG194" s="9" t="s">
        <v>5017</v>
      </c>
      <c r="AH194" s="9" t="s">
        <v>5017</v>
      </c>
      <c r="AI194" s="9" t="s">
        <v>5017</v>
      </c>
      <c r="AJ194" s="9" t="s">
        <v>5017</v>
      </c>
      <c r="AK194" s="9" t="s">
        <v>5017</v>
      </c>
      <c r="AL194" s="9" t="s">
        <v>5017</v>
      </c>
      <c r="AM194" s="9" t="s">
        <v>5017</v>
      </c>
      <c r="AN194" s="9" t="s">
        <v>5017</v>
      </c>
      <c r="AO194" s="9" t="s">
        <v>5017</v>
      </c>
      <c r="AP194" s="9" t="s">
        <v>5017</v>
      </c>
    </row>
    <row r="195" spans="1:42" x14ac:dyDescent="0.2">
      <c r="A195" s="8" t="s">
        <v>246</v>
      </c>
      <c r="B195" s="33">
        <f>IFERROR(VLOOKUP(A195,lajit!B:D,3,0),"")</f>
        <v>344</v>
      </c>
      <c r="C195" s="21">
        <f>COUNTIF(D195:AP195,"x")</f>
        <v>1</v>
      </c>
      <c r="D195" s="9"/>
      <c r="E195" s="9"/>
      <c r="F195" s="9"/>
      <c r="G195" s="9"/>
      <c r="H195" s="9"/>
      <c r="I195" s="9" t="s">
        <v>5017</v>
      </c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11"/>
      <c r="W195" s="11"/>
      <c r="X195" s="11"/>
      <c r="Y195" s="11"/>
      <c r="Z195" s="9"/>
      <c r="AA195" s="9"/>
      <c r="AB195" s="9"/>
      <c r="AC195" s="9" t="str">
        <f>IFERROR(VLOOKUP(A195,apu!A:B,2,0),"")</f>
        <v/>
      </c>
      <c r="AD195" s="9" t="str">
        <f>IFERROR(VLOOKUP(A195,apu!E:F,2,0),"")</f>
        <v/>
      </c>
      <c r="AE195" s="9" t="str">
        <f>IFERROR(VLOOKUP(A195,apu!I:J,2,0),"")</f>
        <v/>
      </c>
      <c r="AF195" s="9" t="str">
        <f>IFERROR(VLOOKUP(A195,apu!M:N,2,0),"")</f>
        <v/>
      </c>
      <c r="AG195" s="9" t="str">
        <f>IFERROR(VLOOKUP(A195,apu!Q:R,2,0),"")</f>
        <v/>
      </c>
      <c r="AH195" s="9" t="str">
        <f>IFERROR(VLOOKUP(A195,apu!U:V,2,0),"")</f>
        <v/>
      </c>
      <c r="AI195" s="9" t="str">
        <f>IFERROR(VLOOKUP(A195,apu!Y:Z,2,0),"")</f>
        <v/>
      </c>
      <c r="AJ195" s="9" t="str">
        <f>IFERROR(VLOOKUP(A195,apu!AC:AD,2,0),"")</f>
        <v/>
      </c>
      <c r="AK195" s="9" t="str">
        <f>IFERROR(VLOOKUP(A195,apu!AG:AH,2,0),"")</f>
        <v/>
      </c>
      <c r="AL195" s="9" t="str">
        <f>IFERROR(VLOOKUP(A195,apu!AK:AL,2,0),"")</f>
        <v/>
      </c>
      <c r="AM195" s="9" t="str">
        <f>IFERROR(VLOOKUP(A195,apu!AO:AP,2,0),"")</f>
        <v/>
      </c>
      <c r="AN195" s="9" t="str">
        <f>IFERROR(VLOOKUP(A195,apu!AS:AT,2,0),"")</f>
        <v/>
      </c>
      <c r="AO195" s="9" t="str">
        <f>IFERROR(VLOOKUP(A195,apu!AW:AX,2,0),"")</f>
        <v/>
      </c>
      <c r="AP195" s="9" t="str">
        <f>IFERROR(VLOOKUP(A195,apu!BA:BB,2,0),"")</f>
        <v/>
      </c>
    </row>
    <row r="196" spans="1:42" x14ac:dyDescent="0.2">
      <c r="A196" s="8" t="s">
        <v>48</v>
      </c>
      <c r="B196" s="33">
        <f>IFERROR(VLOOKUP(A196,lajit!B:D,3,0),"")</f>
        <v>346</v>
      </c>
      <c r="C196" s="21">
        <f>COUNTIF(D196:AP196,"x")</f>
        <v>39</v>
      </c>
      <c r="D196" s="9" t="s">
        <v>5017</v>
      </c>
      <c r="E196" s="9" t="s">
        <v>5017</v>
      </c>
      <c r="F196" s="9" t="s">
        <v>5017</v>
      </c>
      <c r="G196" s="9" t="s">
        <v>5017</v>
      </c>
      <c r="H196" s="9" t="s">
        <v>5017</v>
      </c>
      <c r="I196" s="9" t="s">
        <v>5017</v>
      </c>
      <c r="J196" s="9" t="s">
        <v>5017</v>
      </c>
      <c r="K196" s="9" t="s">
        <v>5017</v>
      </c>
      <c r="L196" s="9" t="s">
        <v>5017</v>
      </c>
      <c r="M196" s="9" t="s">
        <v>5017</v>
      </c>
      <c r="N196" s="9" t="s">
        <v>5017</v>
      </c>
      <c r="O196" s="9" t="s">
        <v>5017</v>
      </c>
      <c r="P196" s="9" t="s">
        <v>5017</v>
      </c>
      <c r="Q196" s="9" t="s">
        <v>5017</v>
      </c>
      <c r="R196" s="9" t="s">
        <v>5017</v>
      </c>
      <c r="S196" s="9" t="s">
        <v>5017</v>
      </c>
      <c r="T196" s="9" t="s">
        <v>5017</v>
      </c>
      <c r="U196" s="9" t="s">
        <v>5017</v>
      </c>
      <c r="V196" s="11" t="s">
        <v>5017</v>
      </c>
      <c r="W196" s="11" t="s">
        <v>5017</v>
      </c>
      <c r="X196" s="11" t="s">
        <v>5017</v>
      </c>
      <c r="Y196" s="11" t="s">
        <v>5017</v>
      </c>
      <c r="Z196" s="9" t="s">
        <v>5017</v>
      </c>
      <c r="AA196" s="9" t="s">
        <v>5017</v>
      </c>
      <c r="AB196" s="9" t="s">
        <v>5017</v>
      </c>
      <c r="AC196" s="9" t="s">
        <v>5017</v>
      </c>
      <c r="AD196" s="9" t="s">
        <v>5017</v>
      </c>
      <c r="AE196" s="9" t="s">
        <v>5017</v>
      </c>
      <c r="AF196" s="9" t="s">
        <v>5017</v>
      </c>
      <c r="AG196" s="9" t="s">
        <v>5017</v>
      </c>
      <c r="AH196" s="9" t="s">
        <v>5017</v>
      </c>
      <c r="AI196" s="9" t="s">
        <v>5017</v>
      </c>
      <c r="AJ196" s="9" t="s">
        <v>5017</v>
      </c>
      <c r="AK196" s="9" t="s">
        <v>5017</v>
      </c>
      <c r="AL196" s="9" t="s">
        <v>5017</v>
      </c>
      <c r="AM196" s="9" t="s">
        <v>5017</v>
      </c>
      <c r="AN196" s="9" t="s">
        <v>5017</v>
      </c>
      <c r="AO196" s="9" t="s">
        <v>5017</v>
      </c>
      <c r="AP196" s="9" t="s">
        <v>5017</v>
      </c>
    </row>
    <row r="197" spans="1:42" x14ac:dyDescent="0.2">
      <c r="A197" s="8" t="s">
        <v>247</v>
      </c>
      <c r="B197" s="33">
        <f>IFERROR(VLOOKUP(A197,lajit!B:D,3,0),"")</f>
        <v>354</v>
      </c>
      <c r="C197" s="21">
        <f>COUNTIF(D197:AP197,"x")</f>
        <v>5</v>
      </c>
      <c r="D197" s="9"/>
      <c r="E197" s="9"/>
      <c r="F197" s="9"/>
      <c r="G197" s="9"/>
      <c r="H197" s="9"/>
      <c r="I197" s="9" t="s">
        <v>5017</v>
      </c>
      <c r="J197" s="9"/>
      <c r="K197" s="9"/>
      <c r="L197" s="9"/>
      <c r="M197" s="9"/>
      <c r="N197" s="9"/>
      <c r="O197" s="9"/>
      <c r="P197" s="9"/>
      <c r="Q197" s="9" t="s">
        <v>5017</v>
      </c>
      <c r="R197" s="9" t="s">
        <v>5017</v>
      </c>
      <c r="S197" s="9"/>
      <c r="T197" s="9"/>
      <c r="U197" s="9"/>
      <c r="V197" s="11"/>
      <c r="W197" s="11"/>
      <c r="X197" s="11"/>
      <c r="Y197" s="11"/>
      <c r="Z197" s="9" t="s">
        <v>5017</v>
      </c>
      <c r="AA197" s="9"/>
      <c r="AB197" s="9"/>
      <c r="AC197" s="9" t="str">
        <f>IFERROR(VLOOKUP(A197,apu!A:B,2,0),"")</f>
        <v/>
      </c>
      <c r="AD197" s="9" t="str">
        <f>IFERROR(VLOOKUP(A197,apu!E:F,2,0),"")</f>
        <v/>
      </c>
      <c r="AE197" s="9" t="str">
        <f>IFERROR(VLOOKUP(A197,apu!I:J,2,0),"")</f>
        <v/>
      </c>
      <c r="AF197" s="9" t="str">
        <f>IFERROR(VLOOKUP(A197,apu!M:N,2,0),"")</f>
        <v/>
      </c>
      <c r="AG197" s="9" t="str">
        <f>IFERROR(VLOOKUP(A197,apu!Q:R,2,0),"")</f>
        <v/>
      </c>
      <c r="AH197" s="9" t="str">
        <f>IFERROR(VLOOKUP(A197,apu!U:V,2,0),"")</f>
        <v/>
      </c>
      <c r="AI197" s="9" t="str">
        <f>IFERROR(VLOOKUP(A197,apu!Y:Z,2,0),"")</f>
        <v/>
      </c>
      <c r="AJ197" s="9" t="str">
        <f>IFERROR(VLOOKUP(A197,apu!AC:AD,2,0),"")</f>
        <v/>
      </c>
      <c r="AK197" s="9" t="str">
        <f>IFERROR(VLOOKUP(A197,apu!AG:AH,2,0),"")</f>
        <v/>
      </c>
      <c r="AL197" s="9" t="str">
        <f>IFERROR(VLOOKUP(A197,apu!AK:AL,2,0),"")</f>
        <v/>
      </c>
      <c r="AM197" s="9" t="str">
        <f>IFERROR(VLOOKUP(A197,apu!AO:AP,2,0),"")</f>
        <v/>
      </c>
      <c r="AN197" s="9" t="str">
        <f>IFERROR(VLOOKUP(A197,apu!AS:AT,2,0),"")</f>
        <v/>
      </c>
      <c r="AO197" s="9" t="str">
        <f>IFERROR(VLOOKUP(A197,apu!AW:AX,2,0),"")</f>
        <v/>
      </c>
      <c r="AP197" s="9" t="s">
        <v>5017</v>
      </c>
    </row>
    <row r="198" spans="1:42" x14ac:dyDescent="0.2">
      <c r="A198" s="8" t="s">
        <v>105</v>
      </c>
      <c r="B198" s="33">
        <f>IFERROR(VLOOKUP(A198,lajit!B:D,3,0),"")</f>
        <v>355</v>
      </c>
      <c r="C198" s="21">
        <f>COUNTIF(D198:AP198,"x")</f>
        <v>39</v>
      </c>
      <c r="D198" s="9" t="s">
        <v>5017</v>
      </c>
      <c r="E198" s="9" t="s">
        <v>5017</v>
      </c>
      <c r="F198" s="9" t="s">
        <v>5017</v>
      </c>
      <c r="G198" s="9" t="s">
        <v>5017</v>
      </c>
      <c r="H198" s="9" t="s">
        <v>5017</v>
      </c>
      <c r="I198" s="9" t="s">
        <v>5017</v>
      </c>
      <c r="J198" s="9" t="s">
        <v>5017</v>
      </c>
      <c r="K198" s="9" t="s">
        <v>5017</v>
      </c>
      <c r="L198" s="9" t="s">
        <v>5017</v>
      </c>
      <c r="M198" s="9" t="s">
        <v>5017</v>
      </c>
      <c r="N198" s="9" t="s">
        <v>5017</v>
      </c>
      <c r="O198" s="9" t="s">
        <v>5017</v>
      </c>
      <c r="P198" s="9" t="s">
        <v>5017</v>
      </c>
      <c r="Q198" s="9" t="s">
        <v>5017</v>
      </c>
      <c r="R198" s="9" t="s">
        <v>5017</v>
      </c>
      <c r="S198" s="9" t="s">
        <v>5017</v>
      </c>
      <c r="T198" s="9" t="s">
        <v>5017</v>
      </c>
      <c r="U198" s="9" t="s">
        <v>5017</v>
      </c>
      <c r="V198" s="11" t="s">
        <v>5017</v>
      </c>
      <c r="W198" s="11" t="s">
        <v>5017</v>
      </c>
      <c r="X198" s="11" t="s">
        <v>5017</v>
      </c>
      <c r="Y198" s="11" t="s">
        <v>5017</v>
      </c>
      <c r="Z198" s="9" t="s">
        <v>5017</v>
      </c>
      <c r="AA198" s="9" t="s">
        <v>5017</v>
      </c>
      <c r="AB198" s="9" t="s">
        <v>5017</v>
      </c>
      <c r="AC198" s="9" t="s">
        <v>5017</v>
      </c>
      <c r="AD198" s="9" t="s">
        <v>5017</v>
      </c>
      <c r="AE198" s="9" t="s">
        <v>5017</v>
      </c>
      <c r="AF198" s="9" t="s">
        <v>5017</v>
      </c>
      <c r="AG198" s="9" t="s">
        <v>5017</v>
      </c>
      <c r="AH198" s="9" t="s">
        <v>5017</v>
      </c>
      <c r="AI198" s="9" t="s">
        <v>5017</v>
      </c>
      <c r="AJ198" s="9" t="s">
        <v>5017</v>
      </c>
      <c r="AK198" s="9" t="s">
        <v>5017</v>
      </c>
      <c r="AL198" s="9" t="s">
        <v>5017</v>
      </c>
      <c r="AM198" s="9" t="s">
        <v>5017</v>
      </c>
      <c r="AN198" s="9" t="s">
        <v>5017</v>
      </c>
      <c r="AO198" s="9" t="s">
        <v>5017</v>
      </c>
      <c r="AP198" s="9" t="s">
        <v>5017</v>
      </c>
    </row>
    <row r="199" spans="1:42" x14ac:dyDescent="0.2">
      <c r="A199" s="8" t="s">
        <v>37</v>
      </c>
      <c r="B199" s="33">
        <f>IFERROR(VLOOKUP(A199,lajit!B:D,3,0),"")</f>
        <v>360</v>
      </c>
      <c r="C199" s="21">
        <f>COUNTIF(D199:AP199,"x")</f>
        <v>39</v>
      </c>
      <c r="D199" s="9" t="s">
        <v>5017</v>
      </c>
      <c r="E199" s="9" t="s">
        <v>5017</v>
      </c>
      <c r="F199" s="9" t="s">
        <v>5017</v>
      </c>
      <c r="G199" s="9" t="s">
        <v>5017</v>
      </c>
      <c r="H199" s="9" t="s">
        <v>5017</v>
      </c>
      <c r="I199" s="9" t="s">
        <v>5017</v>
      </c>
      <c r="J199" s="9" t="s">
        <v>5017</v>
      </c>
      <c r="K199" s="9" t="s">
        <v>5017</v>
      </c>
      <c r="L199" s="9" t="s">
        <v>5017</v>
      </c>
      <c r="M199" s="9" t="s">
        <v>5017</v>
      </c>
      <c r="N199" s="9" t="s">
        <v>5017</v>
      </c>
      <c r="O199" s="9" t="s">
        <v>5017</v>
      </c>
      <c r="P199" s="9" t="s">
        <v>5017</v>
      </c>
      <c r="Q199" s="9" t="s">
        <v>5017</v>
      </c>
      <c r="R199" s="9" t="s">
        <v>5017</v>
      </c>
      <c r="S199" s="9" t="s">
        <v>5017</v>
      </c>
      <c r="T199" s="9" t="s">
        <v>5017</v>
      </c>
      <c r="U199" s="9" t="s">
        <v>5017</v>
      </c>
      <c r="V199" s="11" t="s">
        <v>5017</v>
      </c>
      <c r="W199" s="11" t="s">
        <v>5017</v>
      </c>
      <c r="X199" s="11" t="s">
        <v>5017</v>
      </c>
      <c r="Y199" s="11" t="s">
        <v>5017</v>
      </c>
      <c r="Z199" s="9" t="s">
        <v>5017</v>
      </c>
      <c r="AA199" s="9" t="s">
        <v>5017</v>
      </c>
      <c r="AB199" s="9" t="s">
        <v>5017</v>
      </c>
      <c r="AC199" s="9" t="s">
        <v>5017</v>
      </c>
      <c r="AD199" s="9" t="s">
        <v>5017</v>
      </c>
      <c r="AE199" s="9" t="s">
        <v>5017</v>
      </c>
      <c r="AF199" s="9" t="s">
        <v>5017</v>
      </c>
      <c r="AG199" s="9" t="s">
        <v>5017</v>
      </c>
      <c r="AH199" s="9" t="s">
        <v>5017</v>
      </c>
      <c r="AI199" s="9" t="s">
        <v>5017</v>
      </c>
      <c r="AJ199" s="9" t="s">
        <v>5017</v>
      </c>
      <c r="AK199" s="9" t="s">
        <v>5017</v>
      </c>
      <c r="AL199" s="9" t="s">
        <v>5017</v>
      </c>
      <c r="AM199" s="9" t="s">
        <v>5017</v>
      </c>
      <c r="AN199" s="9" t="s">
        <v>5017</v>
      </c>
      <c r="AO199" s="9" t="s">
        <v>5017</v>
      </c>
      <c r="AP199" s="9" t="s">
        <v>5017</v>
      </c>
    </row>
    <row r="200" spans="1:42" x14ac:dyDescent="0.2">
      <c r="A200" s="8" t="s">
        <v>66</v>
      </c>
      <c r="B200" s="33">
        <f>IFERROR(VLOOKUP(A200,lajit!B:D,3,0),"")</f>
        <v>361</v>
      </c>
      <c r="C200" s="21">
        <f>COUNTIF(D200:AP200,"x")</f>
        <v>39</v>
      </c>
      <c r="D200" s="9" t="s">
        <v>5017</v>
      </c>
      <c r="E200" s="9" t="s">
        <v>5017</v>
      </c>
      <c r="F200" s="9" t="s">
        <v>5017</v>
      </c>
      <c r="G200" s="9" t="s">
        <v>5017</v>
      </c>
      <c r="H200" s="9" t="s">
        <v>5017</v>
      </c>
      <c r="I200" s="9" t="s">
        <v>5017</v>
      </c>
      <c r="J200" s="9" t="s">
        <v>5017</v>
      </c>
      <c r="K200" s="9" t="s">
        <v>5017</v>
      </c>
      <c r="L200" s="9" t="s">
        <v>5017</v>
      </c>
      <c r="M200" s="9" t="s">
        <v>5017</v>
      </c>
      <c r="N200" s="9" t="s">
        <v>5017</v>
      </c>
      <c r="O200" s="9" t="s">
        <v>5017</v>
      </c>
      <c r="P200" s="9" t="s">
        <v>5017</v>
      </c>
      <c r="Q200" s="9" t="s">
        <v>5017</v>
      </c>
      <c r="R200" s="9" t="s">
        <v>5017</v>
      </c>
      <c r="S200" s="9" t="s">
        <v>5017</v>
      </c>
      <c r="T200" s="9" t="s">
        <v>5017</v>
      </c>
      <c r="U200" s="9" t="s">
        <v>5017</v>
      </c>
      <c r="V200" s="11" t="s">
        <v>5017</v>
      </c>
      <c r="W200" s="11" t="s">
        <v>5017</v>
      </c>
      <c r="X200" s="11" t="s">
        <v>5017</v>
      </c>
      <c r="Y200" s="11" t="s">
        <v>5017</v>
      </c>
      <c r="Z200" s="9" t="s">
        <v>5017</v>
      </c>
      <c r="AA200" s="9" t="s">
        <v>5017</v>
      </c>
      <c r="AB200" s="9" t="s">
        <v>5017</v>
      </c>
      <c r="AC200" s="9" t="s">
        <v>5017</v>
      </c>
      <c r="AD200" s="9" t="s">
        <v>5017</v>
      </c>
      <c r="AE200" s="9" t="s">
        <v>5017</v>
      </c>
      <c r="AF200" s="9" t="s">
        <v>5017</v>
      </c>
      <c r="AG200" s="9" t="s">
        <v>5017</v>
      </c>
      <c r="AH200" s="9" t="s">
        <v>5017</v>
      </c>
      <c r="AI200" s="9" t="s">
        <v>5017</v>
      </c>
      <c r="AJ200" s="9" t="s">
        <v>5017</v>
      </c>
      <c r="AK200" s="9" t="s">
        <v>5017</v>
      </c>
      <c r="AL200" s="9" t="s">
        <v>5017</v>
      </c>
      <c r="AM200" s="9" t="s">
        <v>5017</v>
      </c>
      <c r="AN200" s="9" t="s">
        <v>5017</v>
      </c>
      <c r="AO200" s="9" t="s">
        <v>5017</v>
      </c>
      <c r="AP200" s="9" t="s">
        <v>5017</v>
      </c>
    </row>
    <row r="201" spans="1:42" x14ac:dyDescent="0.2">
      <c r="A201" s="8" t="s">
        <v>26</v>
      </c>
      <c r="B201" s="33">
        <f>IFERROR(VLOOKUP(A201,lajit!B:D,3,0),"")</f>
        <v>362</v>
      </c>
      <c r="C201" s="21">
        <f>COUNTIF(D201:AP201,"x")</f>
        <v>39</v>
      </c>
      <c r="D201" s="9" t="s">
        <v>5017</v>
      </c>
      <c r="E201" s="9" t="s">
        <v>5017</v>
      </c>
      <c r="F201" s="9" t="s">
        <v>5017</v>
      </c>
      <c r="G201" s="9" t="s">
        <v>5017</v>
      </c>
      <c r="H201" s="9" t="s">
        <v>5017</v>
      </c>
      <c r="I201" s="9" t="s">
        <v>5017</v>
      </c>
      <c r="J201" s="9" t="s">
        <v>5017</v>
      </c>
      <c r="K201" s="9" t="s">
        <v>5017</v>
      </c>
      <c r="L201" s="9" t="s">
        <v>5017</v>
      </c>
      <c r="M201" s="9" t="s">
        <v>5017</v>
      </c>
      <c r="N201" s="9" t="s">
        <v>5017</v>
      </c>
      <c r="O201" s="9" t="s">
        <v>5017</v>
      </c>
      <c r="P201" s="9" t="s">
        <v>5017</v>
      </c>
      <c r="Q201" s="9" t="s">
        <v>5017</v>
      </c>
      <c r="R201" s="9" t="s">
        <v>5017</v>
      </c>
      <c r="S201" s="9" t="s">
        <v>5017</v>
      </c>
      <c r="T201" s="9" t="s">
        <v>5017</v>
      </c>
      <c r="U201" s="9" t="s">
        <v>5017</v>
      </c>
      <c r="V201" s="11" t="s">
        <v>5017</v>
      </c>
      <c r="W201" s="11" t="s">
        <v>5017</v>
      </c>
      <c r="X201" s="11" t="s">
        <v>5017</v>
      </c>
      <c r="Y201" s="11" t="s">
        <v>5017</v>
      </c>
      <c r="Z201" s="9" t="s">
        <v>5017</v>
      </c>
      <c r="AA201" s="9" t="s">
        <v>5017</v>
      </c>
      <c r="AB201" s="9" t="s">
        <v>5017</v>
      </c>
      <c r="AC201" s="9" t="s">
        <v>5017</v>
      </c>
      <c r="AD201" s="9" t="s">
        <v>5017</v>
      </c>
      <c r="AE201" s="9" t="s">
        <v>5017</v>
      </c>
      <c r="AF201" s="9" t="s">
        <v>5017</v>
      </c>
      <c r="AG201" s="9" t="s">
        <v>5017</v>
      </c>
      <c r="AH201" s="9" t="s">
        <v>5017</v>
      </c>
      <c r="AI201" s="9" t="s">
        <v>5017</v>
      </c>
      <c r="AJ201" s="9" t="s">
        <v>5017</v>
      </c>
      <c r="AK201" s="9" t="s">
        <v>5017</v>
      </c>
      <c r="AL201" s="9" t="s">
        <v>5017</v>
      </c>
      <c r="AM201" s="9" t="s">
        <v>5017</v>
      </c>
      <c r="AN201" s="9" t="s">
        <v>5017</v>
      </c>
      <c r="AO201" s="9" t="s">
        <v>5017</v>
      </c>
      <c r="AP201" s="9" t="s">
        <v>5017</v>
      </c>
    </row>
    <row r="202" spans="1:42" x14ac:dyDescent="0.2">
      <c r="A202" s="8" t="s">
        <v>123</v>
      </c>
      <c r="B202" s="33">
        <f>IFERROR(VLOOKUP(A202,lajit!B:D,3,0),"")</f>
        <v>363</v>
      </c>
      <c r="C202" s="21">
        <f>COUNTIF(D202:AP202,"x")</f>
        <v>38</v>
      </c>
      <c r="D202" s="9"/>
      <c r="E202" s="9" t="s">
        <v>5017</v>
      </c>
      <c r="F202" s="9" t="s">
        <v>5017</v>
      </c>
      <c r="G202" s="9" t="s">
        <v>5017</v>
      </c>
      <c r="H202" s="9" t="s">
        <v>5017</v>
      </c>
      <c r="I202" s="9" t="s">
        <v>5017</v>
      </c>
      <c r="J202" s="9" t="s">
        <v>5017</v>
      </c>
      <c r="K202" s="9" t="s">
        <v>5017</v>
      </c>
      <c r="L202" s="9" t="s">
        <v>5017</v>
      </c>
      <c r="M202" s="9" t="s">
        <v>5017</v>
      </c>
      <c r="N202" s="9" t="s">
        <v>5017</v>
      </c>
      <c r="O202" s="9" t="s">
        <v>5017</v>
      </c>
      <c r="P202" s="9" t="s">
        <v>5017</v>
      </c>
      <c r="Q202" s="9" t="s">
        <v>5017</v>
      </c>
      <c r="R202" s="9" t="s">
        <v>5017</v>
      </c>
      <c r="S202" s="9" t="s">
        <v>5017</v>
      </c>
      <c r="T202" s="9" t="s">
        <v>5017</v>
      </c>
      <c r="U202" s="9" t="s">
        <v>5017</v>
      </c>
      <c r="V202" s="11" t="s">
        <v>5017</v>
      </c>
      <c r="W202" s="11" t="s">
        <v>5017</v>
      </c>
      <c r="X202" s="11" t="s">
        <v>5017</v>
      </c>
      <c r="Y202" s="11" t="s">
        <v>5017</v>
      </c>
      <c r="Z202" s="9" t="s">
        <v>5017</v>
      </c>
      <c r="AA202" s="9" t="s">
        <v>5017</v>
      </c>
      <c r="AB202" s="9" t="s">
        <v>5017</v>
      </c>
      <c r="AC202" s="9" t="s">
        <v>5017</v>
      </c>
      <c r="AD202" s="9" t="s">
        <v>5017</v>
      </c>
      <c r="AE202" s="9" t="s">
        <v>5017</v>
      </c>
      <c r="AF202" s="9" t="s">
        <v>5017</v>
      </c>
      <c r="AG202" s="9" t="s">
        <v>5017</v>
      </c>
      <c r="AH202" s="9" t="s">
        <v>5017</v>
      </c>
      <c r="AI202" s="9" t="s">
        <v>5017</v>
      </c>
      <c r="AJ202" s="9" t="s">
        <v>5017</v>
      </c>
      <c r="AK202" s="9" t="s">
        <v>5017</v>
      </c>
      <c r="AL202" s="9" t="s">
        <v>5017</v>
      </c>
      <c r="AM202" s="9" t="s">
        <v>5017</v>
      </c>
      <c r="AN202" s="9" t="s">
        <v>5017</v>
      </c>
      <c r="AO202" s="9" t="s">
        <v>5017</v>
      </c>
      <c r="AP202" s="9" t="s">
        <v>5017</v>
      </c>
    </row>
    <row r="203" spans="1:42" ht="12.75" customHeight="1" x14ac:dyDescent="0.2">
      <c r="A203" s="8" t="s">
        <v>197</v>
      </c>
      <c r="B203" s="33">
        <f>IFERROR(VLOOKUP(A203,lajit!B:D,3,0),"")</f>
        <v>366</v>
      </c>
      <c r="C203" s="21">
        <f>COUNTIF(D203:AP203,"x")</f>
        <v>24</v>
      </c>
      <c r="D203" s="9" t="s">
        <v>5017</v>
      </c>
      <c r="E203" s="9"/>
      <c r="F203" s="9" t="s">
        <v>5017</v>
      </c>
      <c r="G203" s="9" t="s">
        <v>5017</v>
      </c>
      <c r="H203" s="9" t="s">
        <v>5017</v>
      </c>
      <c r="I203" s="9" t="s">
        <v>5017</v>
      </c>
      <c r="J203" s="9" t="s">
        <v>5017</v>
      </c>
      <c r="K203" s="9" t="s">
        <v>5017</v>
      </c>
      <c r="L203" s="9"/>
      <c r="M203" s="9" t="s">
        <v>5017</v>
      </c>
      <c r="N203" s="9"/>
      <c r="O203" s="9"/>
      <c r="P203" s="9" t="s">
        <v>5017</v>
      </c>
      <c r="Q203" s="9"/>
      <c r="R203" s="9" t="s">
        <v>5017</v>
      </c>
      <c r="S203" s="9"/>
      <c r="T203" s="9"/>
      <c r="U203" s="9" t="s">
        <v>5017</v>
      </c>
      <c r="V203" s="11"/>
      <c r="W203" s="11" t="s">
        <v>5017</v>
      </c>
      <c r="X203" s="11" t="s">
        <v>5017</v>
      </c>
      <c r="Y203" s="11" t="s">
        <v>5017</v>
      </c>
      <c r="Z203" s="9"/>
      <c r="AA203" s="9" t="s">
        <v>5017</v>
      </c>
      <c r="AB203" s="9"/>
      <c r="AC203" s="9" t="str">
        <f>IFERROR(VLOOKUP(A203,apu!A:B,2,0),"")</f>
        <v/>
      </c>
      <c r="AD203" s="9" t="s">
        <v>5017</v>
      </c>
      <c r="AE203" s="9" t="s">
        <v>5017</v>
      </c>
      <c r="AF203" s="9" t="s">
        <v>5017</v>
      </c>
      <c r="AG203" s="9" t="s">
        <v>5017</v>
      </c>
      <c r="AH203" s="9" t="s">
        <v>5017</v>
      </c>
      <c r="AI203" s="9" t="str">
        <f>IFERROR(VLOOKUP(A203,apu!Y:Z,2,0),"")</f>
        <v/>
      </c>
      <c r="AJ203" s="9" t="str">
        <f>IFERROR(VLOOKUP(A203,apu!AC:AD,2,0),"")</f>
        <v/>
      </c>
      <c r="AK203" s="9" t="s">
        <v>5017</v>
      </c>
      <c r="AL203" s="9" t="str">
        <f>IFERROR(VLOOKUP(A203,apu!AK:AL,2,0),"")</f>
        <v/>
      </c>
      <c r="AM203" s="9" t="str">
        <f>IFERROR(VLOOKUP(A203,apu!AO:AP,2,0),"")</f>
        <v/>
      </c>
      <c r="AN203" s="9" t="s">
        <v>5017</v>
      </c>
      <c r="AO203" s="9" t="s">
        <v>5017</v>
      </c>
      <c r="AP203" s="9" t="s">
        <v>5017</v>
      </c>
    </row>
    <row r="204" spans="1:42" ht="12.75" customHeight="1" x14ac:dyDescent="0.2">
      <c r="A204" s="8" t="s">
        <v>215</v>
      </c>
      <c r="B204" s="33">
        <f>IFERROR(VLOOKUP(A204,lajit!B:D,3,0),"")</f>
        <v>367</v>
      </c>
      <c r="C204" s="21">
        <f>COUNTIF(D204:AP204,"x")</f>
        <v>5</v>
      </c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11"/>
      <c r="W204" s="11"/>
      <c r="X204" s="11"/>
      <c r="Y204" s="11" t="s">
        <v>5017</v>
      </c>
      <c r="Z204" s="9"/>
      <c r="AA204" s="9"/>
      <c r="AB204" s="9" t="s">
        <v>5017</v>
      </c>
      <c r="AC204" s="9" t="str">
        <f>IFERROR(VLOOKUP(A204,apu!A:B,2,0),"")</f>
        <v/>
      </c>
      <c r="AD204" s="9" t="str">
        <f>IFERROR(VLOOKUP(A204,apu!E:F,2,0),"")</f>
        <v/>
      </c>
      <c r="AE204" s="9" t="s">
        <v>5017</v>
      </c>
      <c r="AF204" s="9" t="s">
        <v>5017</v>
      </c>
      <c r="AG204" s="9" t="str">
        <f>IFERROR(VLOOKUP(A204,apu!Q:R,2,0),"")</f>
        <v/>
      </c>
      <c r="AH204" s="9" t="str">
        <f>IFERROR(VLOOKUP(A204,apu!U:V,2,0),"")</f>
        <v/>
      </c>
      <c r="AI204" s="9" t="str">
        <f>IFERROR(VLOOKUP(A204,apu!Y:Z,2,0),"")</f>
        <v/>
      </c>
      <c r="AJ204" s="9" t="str">
        <f>IFERROR(VLOOKUP(A204,apu!AC:AD,2,0),"")</f>
        <v/>
      </c>
      <c r="AK204" s="9" t="str">
        <f>IFERROR(VLOOKUP(A204,apu!AG:AH,2,0),"")</f>
        <v/>
      </c>
      <c r="AL204" s="9" t="str">
        <f>IFERROR(VLOOKUP(A204,apu!AK:AL,2,0),"")</f>
        <v/>
      </c>
      <c r="AM204" s="9" t="str">
        <f>IFERROR(VLOOKUP(A204,apu!AO:AP,2,0),"")</f>
        <v/>
      </c>
      <c r="AN204" s="9" t="str">
        <f>IFERROR(VLOOKUP(A204,apu!AS:AT,2,0),"")</f>
        <v/>
      </c>
      <c r="AO204" s="9" t="s">
        <v>5017</v>
      </c>
      <c r="AP204" s="9" t="str">
        <f>IFERROR(VLOOKUP(A204,apu!BA:BB,2,0),"")</f>
        <v/>
      </c>
    </row>
    <row r="205" spans="1:42" x14ac:dyDescent="0.2">
      <c r="A205" s="8" t="s">
        <v>198</v>
      </c>
      <c r="B205" s="33">
        <f>IFERROR(VLOOKUP(A205,lajit!B:D,3,0),"")</f>
        <v>373</v>
      </c>
      <c r="C205" s="21">
        <f>COUNTIF(D205:AP205,"x")</f>
        <v>17</v>
      </c>
      <c r="D205" s="9" t="s">
        <v>5017</v>
      </c>
      <c r="E205" s="9"/>
      <c r="F205" s="9" t="s">
        <v>5017</v>
      </c>
      <c r="G205" s="9" t="s">
        <v>5017</v>
      </c>
      <c r="H205" s="9" t="s">
        <v>5017</v>
      </c>
      <c r="I205" s="9"/>
      <c r="J205" s="9" t="s">
        <v>5017</v>
      </c>
      <c r="K205" s="9" t="s">
        <v>5017</v>
      </c>
      <c r="L205" s="9" t="s">
        <v>5017</v>
      </c>
      <c r="M205" s="9" t="s">
        <v>5017</v>
      </c>
      <c r="N205" s="9"/>
      <c r="O205" s="9"/>
      <c r="P205" s="9"/>
      <c r="Q205" s="9" t="s">
        <v>5017</v>
      </c>
      <c r="R205" s="9" t="s">
        <v>5017</v>
      </c>
      <c r="S205" s="9"/>
      <c r="T205" s="9" t="s">
        <v>5017</v>
      </c>
      <c r="U205" s="11" t="s">
        <v>5017</v>
      </c>
      <c r="V205" s="11"/>
      <c r="W205" s="11"/>
      <c r="X205" s="11"/>
      <c r="Y205" s="11"/>
      <c r="Z205" s="9"/>
      <c r="AA205" s="9"/>
      <c r="AB205" s="9" t="s">
        <v>5017</v>
      </c>
      <c r="AC205" s="9" t="str">
        <f>IFERROR(VLOOKUP(A205,apu!A:B,2,0),"")</f>
        <v/>
      </c>
      <c r="AD205" s="9" t="s">
        <v>5017</v>
      </c>
      <c r="AE205" s="9" t="str">
        <f>IFERROR(VLOOKUP(A205,apu!I:J,2,0),"")</f>
        <v/>
      </c>
      <c r="AF205" s="9" t="s">
        <v>5017</v>
      </c>
      <c r="AG205" s="9" t="str">
        <f>IFERROR(VLOOKUP(A205,apu!Q:R,2,0),"")</f>
        <v/>
      </c>
      <c r="AH205" s="9" t="str">
        <f>IFERROR(VLOOKUP(A205,apu!U:V,2,0),"")</f>
        <v/>
      </c>
      <c r="AI205" s="9" t="str">
        <f>IFERROR(VLOOKUP(A205,apu!Y:Z,2,0),"")</f>
        <v/>
      </c>
      <c r="AJ205" s="9" t="s">
        <v>5017</v>
      </c>
      <c r="AK205" s="9" t="str">
        <f>IFERROR(VLOOKUP(A205,apu!AG:AH,2,0),"")</f>
        <v/>
      </c>
      <c r="AL205" s="9" t="str">
        <f>IFERROR(VLOOKUP(A205,apu!AK:AL,2,0),"")</f>
        <v/>
      </c>
      <c r="AM205" s="9" t="str">
        <f>IFERROR(VLOOKUP(A205,apu!AO:AP,2,0),"")</f>
        <v/>
      </c>
      <c r="AN205" s="9" t="s">
        <v>5017</v>
      </c>
      <c r="AO205" s="9" t="str">
        <f>IFERROR(VLOOKUP(A205,apu!AW:AX,2,0),"")</f>
        <v/>
      </c>
      <c r="AP205" s="9" t="str">
        <f>IFERROR(VLOOKUP(A205,apu!BA:BB,2,0),"")</f>
        <v/>
      </c>
    </row>
    <row r="206" spans="1:42" x14ac:dyDescent="0.2">
      <c r="A206" s="8" t="s">
        <v>71</v>
      </c>
      <c r="B206" s="33">
        <f>IFERROR(VLOOKUP(A206,lajit!B:D,3,0),"")</f>
        <v>375</v>
      </c>
      <c r="C206" s="21">
        <f>COUNTIF(D206:AP206,"x")</f>
        <v>39</v>
      </c>
      <c r="D206" s="9" t="s">
        <v>5017</v>
      </c>
      <c r="E206" s="9" t="s">
        <v>5017</v>
      </c>
      <c r="F206" s="9" t="s">
        <v>5017</v>
      </c>
      <c r="G206" s="9" t="s">
        <v>5017</v>
      </c>
      <c r="H206" s="9" t="s">
        <v>5017</v>
      </c>
      <c r="I206" s="9" t="s">
        <v>5017</v>
      </c>
      <c r="J206" s="9" t="s">
        <v>5017</v>
      </c>
      <c r="K206" s="9" t="s">
        <v>5017</v>
      </c>
      <c r="L206" s="9" t="s">
        <v>5017</v>
      </c>
      <c r="M206" s="9" t="s">
        <v>5017</v>
      </c>
      <c r="N206" s="9" t="s">
        <v>5017</v>
      </c>
      <c r="O206" s="9" t="s">
        <v>5017</v>
      </c>
      <c r="P206" s="9" t="s">
        <v>5017</v>
      </c>
      <c r="Q206" s="9" t="s">
        <v>5017</v>
      </c>
      <c r="R206" s="9" t="s">
        <v>5017</v>
      </c>
      <c r="S206" s="9" t="s">
        <v>5017</v>
      </c>
      <c r="T206" s="9" t="s">
        <v>5017</v>
      </c>
      <c r="U206" s="11" t="s">
        <v>5017</v>
      </c>
      <c r="V206" s="11" t="s">
        <v>5017</v>
      </c>
      <c r="W206" s="11" t="s">
        <v>5017</v>
      </c>
      <c r="X206" s="11" t="s">
        <v>5017</v>
      </c>
      <c r="Y206" s="11" t="s">
        <v>5017</v>
      </c>
      <c r="Z206" s="9" t="s">
        <v>5017</v>
      </c>
      <c r="AA206" s="9" t="s">
        <v>5017</v>
      </c>
      <c r="AB206" s="9" t="s">
        <v>5017</v>
      </c>
      <c r="AC206" s="9" t="s">
        <v>5017</v>
      </c>
      <c r="AD206" s="9" t="s">
        <v>5017</v>
      </c>
      <c r="AE206" s="9" t="s">
        <v>5017</v>
      </c>
      <c r="AF206" s="9" t="s">
        <v>5017</v>
      </c>
      <c r="AG206" s="9" t="s">
        <v>5017</v>
      </c>
      <c r="AH206" s="9" t="s">
        <v>5017</v>
      </c>
      <c r="AI206" s="9" t="s">
        <v>5017</v>
      </c>
      <c r="AJ206" s="9" t="s">
        <v>5017</v>
      </c>
      <c r="AK206" s="9" t="s">
        <v>5017</v>
      </c>
      <c r="AL206" s="9" t="s">
        <v>5017</v>
      </c>
      <c r="AM206" s="9" t="s">
        <v>5017</v>
      </c>
      <c r="AN206" s="9" t="s">
        <v>5017</v>
      </c>
      <c r="AO206" s="9" t="s">
        <v>5017</v>
      </c>
      <c r="AP206" s="9" t="s">
        <v>5017</v>
      </c>
    </row>
    <row r="207" spans="1:42" x14ac:dyDescent="0.2">
      <c r="A207" s="8" t="s">
        <v>218</v>
      </c>
      <c r="B207" s="33">
        <f>IFERROR(VLOOKUP(A207,lajit!B:D,3,0),"")</f>
        <v>377</v>
      </c>
      <c r="C207" s="21">
        <f>COUNTIF(D207:AP207,"x")</f>
        <v>17</v>
      </c>
      <c r="D207" s="9" t="s">
        <v>5017</v>
      </c>
      <c r="E207" s="9"/>
      <c r="F207" s="9"/>
      <c r="G207" s="9" t="s">
        <v>5017</v>
      </c>
      <c r="H207" s="9"/>
      <c r="I207" s="9"/>
      <c r="J207" s="9"/>
      <c r="K207" s="9"/>
      <c r="L207" s="9"/>
      <c r="M207" s="9" t="s">
        <v>5017</v>
      </c>
      <c r="N207" s="9"/>
      <c r="O207" s="9"/>
      <c r="P207" s="9"/>
      <c r="Q207" s="9" t="s">
        <v>5017</v>
      </c>
      <c r="R207" s="9"/>
      <c r="S207" s="9"/>
      <c r="T207" s="9"/>
      <c r="U207" s="11" t="s">
        <v>5017</v>
      </c>
      <c r="V207" s="11"/>
      <c r="W207" s="11"/>
      <c r="X207" s="11"/>
      <c r="Y207" s="11"/>
      <c r="Z207" s="9"/>
      <c r="AA207" s="9"/>
      <c r="AB207" s="9" t="s">
        <v>5017</v>
      </c>
      <c r="AC207" s="9" t="s">
        <v>5017</v>
      </c>
      <c r="AD207" s="9" t="s">
        <v>5017</v>
      </c>
      <c r="AE207" s="9" t="s">
        <v>5017</v>
      </c>
      <c r="AF207" s="9" t="s">
        <v>5017</v>
      </c>
      <c r="AG207" s="9" t="str">
        <f>IFERROR(VLOOKUP(A207,apu!Q:R,2,0),"")</f>
        <v/>
      </c>
      <c r="AH207" s="9" t="s">
        <v>5017</v>
      </c>
      <c r="AI207" s="9" t="str">
        <f>IFERROR(VLOOKUP(A207,apu!Y:Z,2,0),"")</f>
        <v/>
      </c>
      <c r="AJ207" s="9" t="s">
        <v>5017</v>
      </c>
      <c r="AK207" s="9" t="s">
        <v>5017</v>
      </c>
      <c r="AL207" s="9" t="s">
        <v>5017</v>
      </c>
      <c r="AM207" s="9" t="s">
        <v>5017</v>
      </c>
      <c r="AN207" s="9" t="s">
        <v>5017</v>
      </c>
      <c r="AO207" s="9" t="s">
        <v>5017</v>
      </c>
      <c r="AP207" s="9" t="str">
        <f>IFERROR(VLOOKUP(A207,apu!BA:BB,2,0),"")</f>
        <v/>
      </c>
    </row>
    <row r="208" spans="1:42" x14ac:dyDescent="0.2">
      <c r="A208" s="8" t="s">
        <v>231</v>
      </c>
      <c r="B208" s="33">
        <f>IFERROR(VLOOKUP(A208,lajit!B:D,3,0),"")</f>
        <v>378</v>
      </c>
      <c r="C208" s="21">
        <f>COUNTIF(D208:AP208,"x")</f>
        <v>8</v>
      </c>
      <c r="D208" s="9" t="s">
        <v>5017</v>
      </c>
      <c r="E208" s="9"/>
      <c r="F208" s="9"/>
      <c r="G208" s="9" t="s">
        <v>5017</v>
      </c>
      <c r="H208" s="9"/>
      <c r="I208" s="9"/>
      <c r="J208" s="9" t="s">
        <v>5017</v>
      </c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11"/>
      <c r="V208" s="11"/>
      <c r="W208" s="11"/>
      <c r="X208" s="11"/>
      <c r="Y208" s="11"/>
      <c r="Z208" s="9"/>
      <c r="AA208" s="9"/>
      <c r="AB208" s="9" t="s">
        <v>5017</v>
      </c>
      <c r="AC208" s="9" t="s">
        <v>5017</v>
      </c>
      <c r="AD208" s="9" t="str">
        <f>IFERROR(VLOOKUP(A208,apu!E:F,2,0),"")</f>
        <v/>
      </c>
      <c r="AE208" s="9" t="str">
        <f>IFERROR(VLOOKUP(A208,apu!I:J,2,0),"")</f>
        <v/>
      </c>
      <c r="AF208" s="9" t="s">
        <v>5017</v>
      </c>
      <c r="AG208" s="9" t="str">
        <f>IFERROR(VLOOKUP(A208,apu!Q:R,2,0),"")</f>
        <v/>
      </c>
      <c r="AH208" s="9" t="str">
        <f>IFERROR(VLOOKUP(A208,apu!U:V,2,0),"")</f>
        <v/>
      </c>
      <c r="AI208" s="9" t="str">
        <f>IFERROR(VLOOKUP(A208,apu!Y:Z,2,0),"")</f>
        <v/>
      </c>
      <c r="AJ208" s="9" t="s">
        <v>5017</v>
      </c>
      <c r="AK208" s="9" t="str">
        <f>IFERROR(VLOOKUP(A208,apu!AG:AH,2,0),"")</f>
        <v/>
      </c>
      <c r="AL208" s="9" t="s">
        <v>5017</v>
      </c>
      <c r="AM208" s="9" t="str">
        <f>IFERROR(VLOOKUP(A208,apu!AO:AP,2,0),"")</f>
        <v/>
      </c>
      <c r="AN208" s="9" t="str">
        <f>IFERROR(VLOOKUP(A208,apu!AS:AT,2,0),"")</f>
        <v/>
      </c>
      <c r="AO208" s="9" t="str">
        <f>IFERROR(VLOOKUP(A208,apu!AW:AX,2,0),"")</f>
        <v/>
      </c>
      <c r="AP208" s="9" t="str">
        <f>IFERROR(VLOOKUP(A208,apu!BA:BB,2,0),"")</f>
        <v/>
      </c>
    </row>
    <row r="209" spans="1:42" x14ac:dyDescent="0.2">
      <c r="A209" s="8" t="s">
        <v>255</v>
      </c>
      <c r="B209" s="33">
        <f>IFERROR(VLOOKUP(A209,lajit!B:D,3,0),"")</f>
        <v>379</v>
      </c>
      <c r="C209" s="21">
        <f>COUNTIF(D209:AP209,"x")</f>
        <v>5</v>
      </c>
      <c r="D209" s="9"/>
      <c r="E209" s="9"/>
      <c r="F209" s="9"/>
      <c r="G209" s="9"/>
      <c r="H209" s="9"/>
      <c r="I209" s="9"/>
      <c r="J209" s="9"/>
      <c r="K209" s="9"/>
      <c r="L209" s="9"/>
      <c r="M209" s="9" t="s">
        <v>5017</v>
      </c>
      <c r="N209" s="9"/>
      <c r="O209" s="9"/>
      <c r="P209" s="9"/>
      <c r="Q209" s="9"/>
      <c r="R209" s="9" t="s">
        <v>5017</v>
      </c>
      <c r="S209" s="9"/>
      <c r="T209" s="9"/>
      <c r="U209" s="11" t="s">
        <v>5017</v>
      </c>
      <c r="V209" s="11"/>
      <c r="W209" s="11"/>
      <c r="X209" s="11"/>
      <c r="Y209" s="11"/>
      <c r="Z209" s="9"/>
      <c r="AA209" s="9"/>
      <c r="AB209" s="9"/>
      <c r="AC209" s="9" t="str">
        <f>IFERROR(VLOOKUP(A209,apu!A:B,2,0),"")</f>
        <v/>
      </c>
      <c r="AD209" s="9" t="str">
        <f>IFERROR(VLOOKUP(A209,apu!E:F,2,0),"")</f>
        <v/>
      </c>
      <c r="AE209" s="9" t="str">
        <f>IFERROR(VLOOKUP(A209,apu!I:J,2,0),"")</f>
        <v/>
      </c>
      <c r="AF209" s="9" t="str">
        <f>IFERROR(VLOOKUP(A209,apu!M:N,2,0),"")</f>
        <v/>
      </c>
      <c r="AG209" s="9" t="str">
        <f>IFERROR(VLOOKUP(A209,apu!Q:R,2,0),"")</f>
        <v/>
      </c>
      <c r="AH209" s="9" t="str">
        <f>IFERROR(VLOOKUP(A209,apu!U:V,2,0),"")</f>
        <v/>
      </c>
      <c r="AI209" s="9" t="str">
        <f>IFERROR(VLOOKUP(A209,apu!Y:Z,2,0),"")</f>
        <v/>
      </c>
      <c r="AJ209" s="9" t="str">
        <f>IFERROR(VLOOKUP(A209,apu!AC:AD,2,0),"")</f>
        <v/>
      </c>
      <c r="AK209" s="9" t="s">
        <v>5017</v>
      </c>
      <c r="AL209" s="9" t="str">
        <f>IFERROR(VLOOKUP(A209,apu!AK:AL,2,0),"")</f>
        <v/>
      </c>
      <c r="AM209" s="9" t="str">
        <f>IFERROR(VLOOKUP(A209,apu!AO:AP,2,0),"")</f>
        <v/>
      </c>
      <c r="AN209" s="9" t="str">
        <f>IFERROR(VLOOKUP(A209,apu!AS:AT,2,0),"")</f>
        <v/>
      </c>
      <c r="AO209" s="9" t="s">
        <v>5017</v>
      </c>
      <c r="AP209" s="9" t="str">
        <f>IFERROR(VLOOKUP(A209,apu!BA:BB,2,0),"")</f>
        <v/>
      </c>
    </row>
    <row r="210" spans="1:42" x14ac:dyDescent="0.2">
      <c r="A210" s="10" t="s">
        <v>3886</v>
      </c>
      <c r="B210" s="33">
        <f>IFERROR(VLOOKUP(A210,lajit!B:D,3,0),"")</f>
        <v>380</v>
      </c>
      <c r="C210" s="21">
        <f>COUNTIF(D210:AP210,"x")</f>
        <v>1</v>
      </c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11"/>
      <c r="V210" s="11"/>
      <c r="W210" s="11"/>
      <c r="X210" s="11"/>
      <c r="Y210" s="11"/>
      <c r="Z210" s="9"/>
      <c r="AA210" s="9"/>
      <c r="AB210" s="9"/>
      <c r="AC210" s="9" t="str">
        <f>IFERROR(VLOOKUP(A210,apu!A:B,2,0),"")</f>
        <v/>
      </c>
      <c r="AD210" s="9" t="str">
        <f>IFERROR(VLOOKUP(A210,apu!E:F,2,0),"")</f>
        <v/>
      </c>
      <c r="AE210" s="9" t="str">
        <f>IFERROR(VLOOKUP(A210,apu!I:J,2,0),"")</f>
        <v/>
      </c>
      <c r="AF210" s="9" t="str">
        <f>IFERROR(VLOOKUP(A210,apu!M:N,2,0),"")</f>
        <v/>
      </c>
      <c r="AG210" s="9" t="str">
        <f>IFERROR(VLOOKUP(A210,apu!Q:R,2,0),"")</f>
        <v/>
      </c>
      <c r="AH210" s="9" t="str">
        <f>IFERROR(VLOOKUP(A210,apu!U:V,2,0),"")</f>
        <v/>
      </c>
      <c r="AI210" s="9" t="str">
        <f>IFERROR(VLOOKUP(A210,apu!Y:Z,2,0),"")</f>
        <v/>
      </c>
      <c r="AJ210" s="9" t="str">
        <f>IFERROR(VLOOKUP(A210,apu!AC:AD,2,0),"")</f>
        <v/>
      </c>
      <c r="AK210" s="9" t="str">
        <f>IFERROR(VLOOKUP(A210,apu!AG:AH,2,0),"")</f>
        <v/>
      </c>
      <c r="AL210" s="9" t="str">
        <f>IFERROR(VLOOKUP(A210,apu!AK:AL,2,0),"")</f>
        <v/>
      </c>
      <c r="AM210" s="9" t="s">
        <v>5017</v>
      </c>
      <c r="AN210" s="9" t="str">
        <f>IFERROR(VLOOKUP(A210,apu!AS:AT,2,0),"")</f>
        <v/>
      </c>
      <c r="AO210" s="9" t="str">
        <f>IFERROR(VLOOKUP(A210,apu!AW:AX,2,0),"")</f>
        <v/>
      </c>
      <c r="AP210" s="9" t="str">
        <f>IFERROR(VLOOKUP(A210,apu!BA:BB,2,0),"")</f>
        <v/>
      </c>
    </row>
    <row r="211" spans="1:42" x14ac:dyDescent="0.2">
      <c r="A211" s="8" t="s">
        <v>88</v>
      </c>
      <c r="B211" s="33">
        <f>IFERROR(VLOOKUP(A211,lajit!B:D,3,0),"")</f>
        <v>387</v>
      </c>
      <c r="C211" s="21">
        <f>COUNTIF(D211:AP211,"x")</f>
        <v>39</v>
      </c>
      <c r="D211" s="9" t="s">
        <v>5017</v>
      </c>
      <c r="E211" s="9" t="s">
        <v>5017</v>
      </c>
      <c r="F211" s="9" t="s">
        <v>5017</v>
      </c>
      <c r="G211" s="9" t="s">
        <v>5017</v>
      </c>
      <c r="H211" s="9" t="s">
        <v>5017</v>
      </c>
      <c r="I211" s="9" t="s">
        <v>5017</v>
      </c>
      <c r="J211" s="9" t="s">
        <v>5017</v>
      </c>
      <c r="K211" s="9" t="s">
        <v>5017</v>
      </c>
      <c r="L211" s="9" t="s">
        <v>5017</v>
      </c>
      <c r="M211" s="9" t="s">
        <v>5017</v>
      </c>
      <c r="N211" s="9" t="s">
        <v>5017</v>
      </c>
      <c r="O211" s="9" t="s">
        <v>5017</v>
      </c>
      <c r="P211" s="9" t="s">
        <v>5017</v>
      </c>
      <c r="Q211" s="9" t="s">
        <v>5017</v>
      </c>
      <c r="R211" s="9" t="s">
        <v>5017</v>
      </c>
      <c r="S211" s="9" t="s">
        <v>5017</v>
      </c>
      <c r="T211" s="9" t="s">
        <v>5017</v>
      </c>
      <c r="U211" s="11" t="s">
        <v>5017</v>
      </c>
      <c r="V211" s="11" t="s">
        <v>5017</v>
      </c>
      <c r="W211" s="11" t="s">
        <v>5017</v>
      </c>
      <c r="X211" s="11" t="s">
        <v>5017</v>
      </c>
      <c r="Y211" s="11" t="s">
        <v>5017</v>
      </c>
      <c r="Z211" s="9" t="s">
        <v>5017</v>
      </c>
      <c r="AA211" s="9" t="s">
        <v>5017</v>
      </c>
      <c r="AB211" s="9" t="s">
        <v>5017</v>
      </c>
      <c r="AC211" s="9" t="s">
        <v>5017</v>
      </c>
      <c r="AD211" s="9" t="s">
        <v>5017</v>
      </c>
      <c r="AE211" s="9" t="s">
        <v>5017</v>
      </c>
      <c r="AF211" s="9" t="s">
        <v>5017</v>
      </c>
      <c r="AG211" s="9" t="s">
        <v>5017</v>
      </c>
      <c r="AH211" s="9" t="s">
        <v>5017</v>
      </c>
      <c r="AI211" s="9" t="s">
        <v>5017</v>
      </c>
      <c r="AJ211" s="9" t="s">
        <v>5017</v>
      </c>
      <c r="AK211" s="9" t="s">
        <v>5017</v>
      </c>
      <c r="AL211" s="9" t="s">
        <v>5017</v>
      </c>
      <c r="AM211" s="9" t="s">
        <v>5017</v>
      </c>
      <c r="AN211" s="9" t="s">
        <v>5017</v>
      </c>
      <c r="AO211" s="9" t="s">
        <v>5017</v>
      </c>
      <c r="AP211" s="9" t="s">
        <v>5017</v>
      </c>
    </row>
    <row r="212" spans="1:42" x14ac:dyDescent="0.2">
      <c r="A212" s="8" t="s">
        <v>137</v>
      </c>
      <c r="B212" s="33">
        <f>IFERROR(VLOOKUP(A212,lajit!B:D,3,0),"")</f>
        <v>388</v>
      </c>
      <c r="C212" s="21">
        <f>COUNTIF(D212:AP212,"x")</f>
        <v>34</v>
      </c>
      <c r="D212" s="9" t="s">
        <v>5017</v>
      </c>
      <c r="E212" s="9"/>
      <c r="F212" s="9" t="s">
        <v>5017</v>
      </c>
      <c r="G212" s="9" t="s">
        <v>5017</v>
      </c>
      <c r="H212" s="9" t="s">
        <v>5017</v>
      </c>
      <c r="I212" s="9"/>
      <c r="J212" s="9" t="s">
        <v>5017</v>
      </c>
      <c r="K212" s="9" t="s">
        <v>5017</v>
      </c>
      <c r="L212" s="9" t="s">
        <v>5017</v>
      </c>
      <c r="M212" s="9" t="s">
        <v>5017</v>
      </c>
      <c r="N212" s="9"/>
      <c r="O212" s="9"/>
      <c r="P212" s="9" t="s">
        <v>5017</v>
      </c>
      <c r="Q212" s="9"/>
      <c r="R212" s="9" t="s">
        <v>5017</v>
      </c>
      <c r="S212" s="9" t="s">
        <v>5017</v>
      </c>
      <c r="T212" s="9" t="s">
        <v>5017</v>
      </c>
      <c r="U212" s="11" t="s">
        <v>5017</v>
      </c>
      <c r="V212" s="11" t="s">
        <v>5017</v>
      </c>
      <c r="W212" s="11" t="s">
        <v>5017</v>
      </c>
      <c r="X212" s="11" t="s">
        <v>5017</v>
      </c>
      <c r="Y212" s="11" t="s">
        <v>5017</v>
      </c>
      <c r="Z212" s="9" t="s">
        <v>5017</v>
      </c>
      <c r="AA212" s="9" t="s">
        <v>5017</v>
      </c>
      <c r="AB212" s="9" t="s">
        <v>5017</v>
      </c>
      <c r="AC212" s="9" t="s">
        <v>5017</v>
      </c>
      <c r="AD212" s="9" t="s">
        <v>5017</v>
      </c>
      <c r="AE212" s="9" t="s">
        <v>5017</v>
      </c>
      <c r="AF212" s="9" t="s">
        <v>5017</v>
      </c>
      <c r="AG212" s="9" t="s">
        <v>5017</v>
      </c>
      <c r="AH212" s="9" t="s">
        <v>5017</v>
      </c>
      <c r="AI212" s="9" t="s">
        <v>5017</v>
      </c>
      <c r="AJ212" s="9" t="s">
        <v>5017</v>
      </c>
      <c r="AK212" s="9" t="s">
        <v>5017</v>
      </c>
      <c r="AL212" s="9" t="s">
        <v>5017</v>
      </c>
      <c r="AM212" s="9" t="s">
        <v>5017</v>
      </c>
      <c r="AN212" s="9" t="s">
        <v>5017</v>
      </c>
      <c r="AO212" s="9" t="s">
        <v>5017</v>
      </c>
      <c r="AP212" s="9" t="s">
        <v>5017</v>
      </c>
    </row>
    <row r="213" spans="1:42" x14ac:dyDescent="0.2">
      <c r="A213" s="8" t="s">
        <v>111</v>
      </c>
      <c r="B213" s="33">
        <f>IFERROR(VLOOKUP(A213,lajit!B:D,3,0),"")</f>
        <v>389</v>
      </c>
      <c r="C213" s="21">
        <f>COUNTIF(D213:AP213,"x")</f>
        <v>37</v>
      </c>
      <c r="D213" s="9" t="s">
        <v>5017</v>
      </c>
      <c r="E213" s="9"/>
      <c r="F213" s="9" t="s">
        <v>5017</v>
      </c>
      <c r="G213" s="9" t="s">
        <v>5017</v>
      </c>
      <c r="H213" s="9" t="s">
        <v>5017</v>
      </c>
      <c r="I213" s="9"/>
      <c r="J213" s="9" t="s">
        <v>5017</v>
      </c>
      <c r="K213" s="9" t="s">
        <v>5017</v>
      </c>
      <c r="L213" s="9" t="s">
        <v>5017</v>
      </c>
      <c r="M213" s="9" t="s">
        <v>5017</v>
      </c>
      <c r="N213" s="9" t="s">
        <v>5017</v>
      </c>
      <c r="O213" s="9" t="s">
        <v>5017</v>
      </c>
      <c r="P213" s="9" t="s">
        <v>5017</v>
      </c>
      <c r="Q213" s="9" t="s">
        <v>5017</v>
      </c>
      <c r="R213" s="9" t="s">
        <v>5017</v>
      </c>
      <c r="S213" s="9" t="s">
        <v>5017</v>
      </c>
      <c r="T213" s="9" t="s">
        <v>5017</v>
      </c>
      <c r="U213" s="11" t="s">
        <v>5017</v>
      </c>
      <c r="V213" s="11" t="s">
        <v>5017</v>
      </c>
      <c r="W213" s="11" t="s">
        <v>5017</v>
      </c>
      <c r="X213" s="11" t="s">
        <v>5017</v>
      </c>
      <c r="Y213" s="11" t="s">
        <v>5017</v>
      </c>
      <c r="Z213" s="9" t="s">
        <v>5017</v>
      </c>
      <c r="AA213" s="9" t="s">
        <v>5017</v>
      </c>
      <c r="AB213" s="9" t="s">
        <v>5017</v>
      </c>
      <c r="AC213" s="9" t="s">
        <v>5017</v>
      </c>
      <c r="AD213" s="9" t="s">
        <v>5017</v>
      </c>
      <c r="AE213" s="9" t="s">
        <v>5017</v>
      </c>
      <c r="AF213" s="9" t="s">
        <v>5017</v>
      </c>
      <c r="AG213" s="9" t="s">
        <v>5017</v>
      </c>
      <c r="AH213" s="9" t="s">
        <v>5017</v>
      </c>
      <c r="AI213" s="9" t="s">
        <v>5017</v>
      </c>
      <c r="AJ213" s="9" t="s">
        <v>5017</v>
      </c>
      <c r="AK213" s="9" t="s">
        <v>5017</v>
      </c>
      <c r="AL213" s="9" t="s">
        <v>5017</v>
      </c>
      <c r="AM213" s="9" t="s">
        <v>5017</v>
      </c>
      <c r="AN213" s="9" t="s">
        <v>5017</v>
      </c>
      <c r="AO213" s="9" t="s">
        <v>5017</v>
      </c>
      <c r="AP213" s="9" t="s">
        <v>5017</v>
      </c>
    </row>
    <row r="214" spans="1:42" x14ac:dyDescent="0.2">
      <c r="A214" s="8" t="s">
        <v>179</v>
      </c>
      <c r="B214" s="33">
        <f>IFERROR(VLOOKUP(A214,lajit!B:D,3,0),"")</f>
        <v>390</v>
      </c>
      <c r="C214" s="21">
        <f>COUNTIF(D214:AP214,"x")</f>
        <v>31</v>
      </c>
      <c r="D214" s="9" t="s">
        <v>5017</v>
      </c>
      <c r="E214" s="9"/>
      <c r="F214" s="9" t="s">
        <v>5017</v>
      </c>
      <c r="G214" s="9" t="s">
        <v>5017</v>
      </c>
      <c r="H214" s="9" t="s">
        <v>5017</v>
      </c>
      <c r="I214" s="9"/>
      <c r="J214" s="9" t="s">
        <v>5017</v>
      </c>
      <c r="K214" s="9" t="s">
        <v>5017</v>
      </c>
      <c r="L214" s="9"/>
      <c r="M214" s="9"/>
      <c r="N214" s="9"/>
      <c r="O214" s="9"/>
      <c r="P214" s="9"/>
      <c r="Q214" s="9" t="s">
        <v>5017</v>
      </c>
      <c r="R214" s="9" t="s">
        <v>5017</v>
      </c>
      <c r="S214" s="9"/>
      <c r="T214" s="9" t="s">
        <v>5017</v>
      </c>
      <c r="U214" s="11" t="s">
        <v>5017</v>
      </c>
      <c r="V214" s="11" t="s">
        <v>5017</v>
      </c>
      <c r="W214" s="11" t="s">
        <v>5017</v>
      </c>
      <c r="X214" s="11" t="s">
        <v>5017</v>
      </c>
      <c r="Y214" s="11" t="s">
        <v>5017</v>
      </c>
      <c r="Z214" s="9" t="s">
        <v>5017</v>
      </c>
      <c r="AA214" s="9" t="s">
        <v>5017</v>
      </c>
      <c r="AB214" s="9" t="s">
        <v>5017</v>
      </c>
      <c r="AC214" s="9" t="s">
        <v>5017</v>
      </c>
      <c r="AD214" s="9" t="s">
        <v>5017</v>
      </c>
      <c r="AE214" s="9" t="s">
        <v>5017</v>
      </c>
      <c r="AF214" s="9" t="s">
        <v>5017</v>
      </c>
      <c r="AG214" s="9" t="s">
        <v>5017</v>
      </c>
      <c r="AH214" s="9" t="s">
        <v>5017</v>
      </c>
      <c r="AI214" s="9" t="s">
        <v>5017</v>
      </c>
      <c r="AJ214" s="9" t="s">
        <v>5017</v>
      </c>
      <c r="AK214" s="9" t="s">
        <v>5017</v>
      </c>
      <c r="AL214" s="9" t="s">
        <v>5017</v>
      </c>
      <c r="AM214" s="9" t="s">
        <v>5017</v>
      </c>
      <c r="AN214" s="9" t="s">
        <v>5017</v>
      </c>
      <c r="AO214" s="9" t="s">
        <v>5017</v>
      </c>
      <c r="AP214" s="9" t="s">
        <v>5017</v>
      </c>
    </row>
    <row r="215" spans="1:42" x14ac:dyDescent="0.2">
      <c r="A215" s="8" t="s">
        <v>249</v>
      </c>
      <c r="B215" s="33">
        <f>IFERROR(VLOOKUP(A215,lajit!B:D,3,0),"")</f>
        <v>394</v>
      </c>
      <c r="C215" s="21">
        <f>COUNTIF(D215:AP215,"x")</f>
        <v>9</v>
      </c>
      <c r="D215" s="9"/>
      <c r="E215" s="9"/>
      <c r="F215" s="9"/>
      <c r="G215" s="9"/>
      <c r="H215" s="9"/>
      <c r="I215" s="9"/>
      <c r="J215" s="9"/>
      <c r="K215" s="9"/>
      <c r="L215" s="9"/>
      <c r="M215" s="9" t="s">
        <v>5017</v>
      </c>
      <c r="N215" s="9"/>
      <c r="O215" s="9"/>
      <c r="P215" s="9"/>
      <c r="Q215" s="9"/>
      <c r="R215" s="9" t="s">
        <v>5017</v>
      </c>
      <c r="S215" s="9"/>
      <c r="T215" s="9"/>
      <c r="U215" s="11"/>
      <c r="V215" s="11"/>
      <c r="W215" s="11"/>
      <c r="X215" s="11"/>
      <c r="Y215" s="11"/>
      <c r="Z215" s="9"/>
      <c r="AA215" s="9"/>
      <c r="AB215" s="9" t="s">
        <v>5017</v>
      </c>
      <c r="AC215" s="9" t="str">
        <f>IFERROR(VLOOKUP(A215,apu!A:B,2,0),"")</f>
        <v/>
      </c>
      <c r="AD215" s="9" t="s">
        <v>5017</v>
      </c>
      <c r="AE215" s="9" t="s">
        <v>5017</v>
      </c>
      <c r="AF215" s="9" t="s">
        <v>5017</v>
      </c>
      <c r="AG215" s="9" t="str">
        <f>IFERROR(VLOOKUP(A215,apu!Q:R,2,0),"")</f>
        <v/>
      </c>
      <c r="AH215" s="9" t="s">
        <v>5017</v>
      </c>
      <c r="AI215" s="9" t="str">
        <f>IFERROR(VLOOKUP(A215,apu!Y:Z,2,0),"")</f>
        <v/>
      </c>
      <c r="AJ215" s="9" t="str">
        <f>IFERROR(VLOOKUP(A215,apu!AC:AD,2,0),"")</f>
        <v/>
      </c>
      <c r="AK215" s="9" t="s">
        <v>5017</v>
      </c>
      <c r="AL215" s="9" t="s">
        <v>5017</v>
      </c>
      <c r="AM215" s="9" t="str">
        <f>IFERROR(VLOOKUP(A215,apu!AO:AP,2,0),"")</f>
        <v/>
      </c>
      <c r="AN215" s="9" t="str">
        <f>IFERROR(VLOOKUP(A215,apu!AS:AT,2,0),"")</f>
        <v/>
      </c>
      <c r="AO215" s="9" t="str">
        <f>IFERROR(VLOOKUP(A215,apu!AW:AX,2,0),"")</f>
        <v/>
      </c>
      <c r="AP215" s="9" t="str">
        <f>IFERROR(VLOOKUP(A215,apu!BA:BB,2,0),"")</f>
        <v/>
      </c>
    </row>
    <row r="216" spans="1:42" x14ac:dyDescent="0.2">
      <c r="A216" s="8" t="s">
        <v>118</v>
      </c>
      <c r="B216" s="33">
        <f>IFERROR(VLOOKUP(A216,lajit!B:D,3,0),"")</f>
        <v>404</v>
      </c>
      <c r="C216" s="21">
        <f>COUNTIF(D216:AP216,"x")</f>
        <v>36</v>
      </c>
      <c r="D216" s="9" t="s">
        <v>5017</v>
      </c>
      <c r="E216" s="9"/>
      <c r="F216" s="9" t="s">
        <v>5017</v>
      </c>
      <c r="G216" s="9" t="s">
        <v>5017</v>
      </c>
      <c r="H216" s="9" t="s">
        <v>5017</v>
      </c>
      <c r="I216" s="9" t="s">
        <v>5017</v>
      </c>
      <c r="J216" s="9" t="s">
        <v>5017</v>
      </c>
      <c r="K216" s="9" t="s">
        <v>5017</v>
      </c>
      <c r="L216" s="9" t="s">
        <v>5017</v>
      </c>
      <c r="M216" s="9" t="s">
        <v>5017</v>
      </c>
      <c r="N216" s="9"/>
      <c r="O216" s="9"/>
      <c r="P216" s="9" t="s">
        <v>5017</v>
      </c>
      <c r="Q216" s="9" t="s">
        <v>5017</v>
      </c>
      <c r="R216" s="9" t="s">
        <v>5017</v>
      </c>
      <c r="S216" s="9" t="s">
        <v>5017</v>
      </c>
      <c r="T216" s="9" t="s">
        <v>5017</v>
      </c>
      <c r="U216" s="11" t="s">
        <v>5017</v>
      </c>
      <c r="V216" s="11" t="s">
        <v>5017</v>
      </c>
      <c r="W216" s="11" t="s">
        <v>5017</v>
      </c>
      <c r="X216" s="11" t="s">
        <v>5017</v>
      </c>
      <c r="Y216" s="11" t="s">
        <v>5017</v>
      </c>
      <c r="Z216" s="9" t="s">
        <v>5017</v>
      </c>
      <c r="AA216" s="9" t="s">
        <v>5017</v>
      </c>
      <c r="AB216" s="9" t="s">
        <v>5017</v>
      </c>
      <c r="AC216" s="9" t="s">
        <v>5017</v>
      </c>
      <c r="AD216" s="9" t="s">
        <v>5017</v>
      </c>
      <c r="AE216" s="9" t="s">
        <v>5017</v>
      </c>
      <c r="AF216" s="9" t="s">
        <v>5017</v>
      </c>
      <c r="AG216" s="9" t="s">
        <v>5017</v>
      </c>
      <c r="AH216" s="9" t="s">
        <v>5017</v>
      </c>
      <c r="AI216" s="9" t="s">
        <v>5017</v>
      </c>
      <c r="AJ216" s="9" t="s">
        <v>5017</v>
      </c>
      <c r="AK216" s="9" t="s">
        <v>5017</v>
      </c>
      <c r="AL216" s="9" t="s">
        <v>5017</v>
      </c>
      <c r="AM216" s="9" t="s">
        <v>5017</v>
      </c>
      <c r="AN216" s="9" t="s">
        <v>5017</v>
      </c>
      <c r="AO216" s="9" t="s">
        <v>5017</v>
      </c>
      <c r="AP216" s="9" t="s">
        <v>5017</v>
      </c>
    </row>
    <row r="217" spans="1:42" x14ac:dyDescent="0.2">
      <c r="A217" s="8" t="s">
        <v>120</v>
      </c>
      <c r="B217" s="33">
        <f>IFERROR(VLOOKUP(A217,lajit!B:D,3,0),"")</f>
        <v>405</v>
      </c>
      <c r="C217" s="21">
        <f>COUNTIF(D217:AP217,"x")</f>
        <v>39</v>
      </c>
      <c r="D217" s="9" t="s">
        <v>5017</v>
      </c>
      <c r="E217" s="9" t="s">
        <v>5017</v>
      </c>
      <c r="F217" s="9" t="s">
        <v>5017</v>
      </c>
      <c r="G217" s="9" t="s">
        <v>5017</v>
      </c>
      <c r="H217" s="9" t="s">
        <v>5017</v>
      </c>
      <c r="I217" s="9" t="s">
        <v>5017</v>
      </c>
      <c r="J217" s="9" t="s">
        <v>5017</v>
      </c>
      <c r="K217" s="9" t="s">
        <v>5017</v>
      </c>
      <c r="L217" s="9" t="s">
        <v>5017</v>
      </c>
      <c r="M217" s="9" t="s">
        <v>5017</v>
      </c>
      <c r="N217" s="9" t="s">
        <v>5017</v>
      </c>
      <c r="O217" s="9" t="s">
        <v>5017</v>
      </c>
      <c r="P217" s="9" t="s">
        <v>5017</v>
      </c>
      <c r="Q217" s="9" t="s">
        <v>5017</v>
      </c>
      <c r="R217" s="9" t="s">
        <v>5017</v>
      </c>
      <c r="S217" s="9" t="s">
        <v>5017</v>
      </c>
      <c r="T217" s="9" t="s">
        <v>5017</v>
      </c>
      <c r="U217" s="11" t="s">
        <v>5017</v>
      </c>
      <c r="V217" s="11" t="s">
        <v>5017</v>
      </c>
      <c r="W217" s="11" t="s">
        <v>5017</v>
      </c>
      <c r="X217" s="11" t="s">
        <v>5017</v>
      </c>
      <c r="Y217" s="11" t="s">
        <v>5017</v>
      </c>
      <c r="Z217" s="9" t="s">
        <v>5017</v>
      </c>
      <c r="AA217" s="9" t="s">
        <v>5017</v>
      </c>
      <c r="AB217" s="9" t="s">
        <v>5017</v>
      </c>
      <c r="AC217" s="9" t="s">
        <v>5017</v>
      </c>
      <c r="AD217" s="9" t="s">
        <v>5017</v>
      </c>
      <c r="AE217" s="9" t="s">
        <v>5017</v>
      </c>
      <c r="AF217" s="9" t="s">
        <v>5017</v>
      </c>
      <c r="AG217" s="9" t="s">
        <v>5017</v>
      </c>
      <c r="AH217" s="9" t="s">
        <v>5017</v>
      </c>
      <c r="AI217" s="9" t="s">
        <v>5017</v>
      </c>
      <c r="AJ217" s="9" t="s">
        <v>5017</v>
      </c>
      <c r="AK217" s="9" t="s">
        <v>5017</v>
      </c>
      <c r="AL217" s="9" t="s">
        <v>5017</v>
      </c>
      <c r="AM217" s="9" t="s">
        <v>5017</v>
      </c>
      <c r="AN217" s="9" t="s">
        <v>5017</v>
      </c>
      <c r="AO217" s="9" t="s">
        <v>5017</v>
      </c>
      <c r="AP217" s="9" t="s">
        <v>5017</v>
      </c>
    </row>
    <row r="218" spans="1:42" x14ac:dyDescent="0.2">
      <c r="A218" s="8" t="s">
        <v>27</v>
      </c>
      <c r="B218" s="33">
        <f>IFERROR(VLOOKUP(A218,lajit!B:D,3,0),"")</f>
        <v>407</v>
      </c>
      <c r="C218" s="21">
        <f>COUNTIF(D218:AP218,"x")</f>
        <v>39</v>
      </c>
      <c r="D218" s="9" t="s">
        <v>5017</v>
      </c>
      <c r="E218" s="9" t="s">
        <v>5017</v>
      </c>
      <c r="F218" s="9" t="s">
        <v>5017</v>
      </c>
      <c r="G218" s="9" t="s">
        <v>5017</v>
      </c>
      <c r="H218" s="9" t="s">
        <v>5017</v>
      </c>
      <c r="I218" s="9" t="s">
        <v>5017</v>
      </c>
      <c r="J218" s="9" t="s">
        <v>5017</v>
      </c>
      <c r="K218" s="9" t="s">
        <v>5017</v>
      </c>
      <c r="L218" s="9" t="s">
        <v>5017</v>
      </c>
      <c r="M218" s="9" t="s">
        <v>5017</v>
      </c>
      <c r="N218" s="9" t="s">
        <v>5017</v>
      </c>
      <c r="O218" s="9" t="s">
        <v>5017</v>
      </c>
      <c r="P218" s="9" t="s">
        <v>5017</v>
      </c>
      <c r="Q218" s="9" t="s">
        <v>5017</v>
      </c>
      <c r="R218" s="9" t="s">
        <v>5017</v>
      </c>
      <c r="S218" s="9" t="s">
        <v>5017</v>
      </c>
      <c r="T218" s="9" t="s">
        <v>5017</v>
      </c>
      <c r="U218" s="11" t="s">
        <v>5017</v>
      </c>
      <c r="V218" s="11" t="s">
        <v>5017</v>
      </c>
      <c r="W218" s="11" t="s">
        <v>5017</v>
      </c>
      <c r="X218" s="11" t="s">
        <v>5017</v>
      </c>
      <c r="Y218" s="11" t="s">
        <v>5017</v>
      </c>
      <c r="Z218" s="9" t="s">
        <v>5017</v>
      </c>
      <c r="AA218" s="9" t="s">
        <v>5017</v>
      </c>
      <c r="AB218" s="9" t="s">
        <v>5017</v>
      </c>
      <c r="AC218" s="9" t="s">
        <v>5017</v>
      </c>
      <c r="AD218" s="9" t="s">
        <v>5017</v>
      </c>
      <c r="AE218" s="9" t="s">
        <v>5017</v>
      </c>
      <c r="AF218" s="9" t="s">
        <v>5017</v>
      </c>
      <c r="AG218" s="9" t="s">
        <v>5017</v>
      </c>
      <c r="AH218" s="9" t="s">
        <v>5017</v>
      </c>
      <c r="AI218" s="9" t="s">
        <v>5017</v>
      </c>
      <c r="AJ218" s="9" t="s">
        <v>5017</v>
      </c>
      <c r="AK218" s="9" t="s">
        <v>5017</v>
      </c>
      <c r="AL218" s="9" t="s">
        <v>5017</v>
      </c>
      <c r="AM218" s="9" t="s">
        <v>5017</v>
      </c>
      <c r="AN218" s="9" t="s">
        <v>5017</v>
      </c>
      <c r="AO218" s="9" t="s">
        <v>5017</v>
      </c>
      <c r="AP218" s="9" t="s">
        <v>5017</v>
      </c>
    </row>
    <row r="219" spans="1:42" x14ac:dyDescent="0.2">
      <c r="A219" s="8" t="s">
        <v>102</v>
      </c>
      <c r="B219" s="33">
        <f>IFERROR(VLOOKUP(A219,lajit!B:D,3,0),"")</f>
        <v>408</v>
      </c>
      <c r="C219" s="21">
        <f>COUNTIF(D219:AP219,"x")</f>
        <v>39</v>
      </c>
      <c r="D219" s="9" t="s">
        <v>5017</v>
      </c>
      <c r="E219" s="9" t="s">
        <v>5017</v>
      </c>
      <c r="F219" s="9" t="s">
        <v>5017</v>
      </c>
      <c r="G219" s="9" t="s">
        <v>5017</v>
      </c>
      <c r="H219" s="9" t="s">
        <v>5017</v>
      </c>
      <c r="I219" s="9" t="s">
        <v>5017</v>
      </c>
      <c r="J219" s="9" t="s">
        <v>5017</v>
      </c>
      <c r="K219" s="9" t="s">
        <v>5017</v>
      </c>
      <c r="L219" s="9" t="s">
        <v>5017</v>
      </c>
      <c r="M219" s="9" t="s">
        <v>5017</v>
      </c>
      <c r="N219" s="9" t="s">
        <v>5017</v>
      </c>
      <c r="O219" s="9" t="s">
        <v>5017</v>
      </c>
      <c r="P219" s="9" t="s">
        <v>5017</v>
      </c>
      <c r="Q219" s="9" t="s">
        <v>5017</v>
      </c>
      <c r="R219" s="9" t="s">
        <v>5017</v>
      </c>
      <c r="S219" s="9" t="s">
        <v>5017</v>
      </c>
      <c r="T219" s="9" t="s">
        <v>5017</v>
      </c>
      <c r="U219" s="11" t="s">
        <v>5017</v>
      </c>
      <c r="V219" s="11" t="s">
        <v>5017</v>
      </c>
      <c r="W219" s="11" t="s">
        <v>5017</v>
      </c>
      <c r="X219" s="11" t="s">
        <v>5017</v>
      </c>
      <c r="Y219" s="11" t="s">
        <v>5017</v>
      </c>
      <c r="Z219" s="9" t="s">
        <v>5017</v>
      </c>
      <c r="AA219" s="9" t="s">
        <v>5017</v>
      </c>
      <c r="AB219" s="9" t="s">
        <v>5017</v>
      </c>
      <c r="AC219" s="9" t="s">
        <v>5017</v>
      </c>
      <c r="AD219" s="9" t="s">
        <v>5017</v>
      </c>
      <c r="AE219" s="9" t="s">
        <v>5017</v>
      </c>
      <c r="AF219" s="9" t="s">
        <v>5017</v>
      </c>
      <c r="AG219" s="9" t="s">
        <v>5017</v>
      </c>
      <c r="AH219" s="9" t="s">
        <v>5017</v>
      </c>
      <c r="AI219" s="9" t="s">
        <v>5017</v>
      </c>
      <c r="AJ219" s="9" t="s">
        <v>5017</v>
      </c>
      <c r="AK219" s="9" t="s">
        <v>5017</v>
      </c>
      <c r="AL219" s="9" t="s">
        <v>5017</v>
      </c>
      <c r="AM219" s="9" t="s">
        <v>5017</v>
      </c>
      <c r="AN219" s="9" t="s">
        <v>5017</v>
      </c>
      <c r="AO219" s="9" t="s">
        <v>5017</v>
      </c>
      <c r="AP219" s="9" t="s">
        <v>5017</v>
      </c>
    </row>
    <row r="220" spans="1:42" x14ac:dyDescent="0.2">
      <c r="A220" s="8" t="s">
        <v>81</v>
      </c>
      <c r="B220" s="33">
        <f>IFERROR(VLOOKUP(A220,lajit!B:D,3,0),"")</f>
        <v>410</v>
      </c>
      <c r="C220" s="21">
        <f>COUNTIF(D220:AP220,"x")</f>
        <v>39</v>
      </c>
      <c r="D220" s="9" t="s">
        <v>5017</v>
      </c>
      <c r="E220" s="9" t="s">
        <v>5017</v>
      </c>
      <c r="F220" s="9" t="s">
        <v>5017</v>
      </c>
      <c r="G220" s="9" t="s">
        <v>5017</v>
      </c>
      <c r="H220" s="9" t="s">
        <v>5017</v>
      </c>
      <c r="I220" s="9" t="s">
        <v>5017</v>
      </c>
      <c r="J220" s="9" t="s">
        <v>5017</v>
      </c>
      <c r="K220" s="9" t="s">
        <v>5017</v>
      </c>
      <c r="L220" s="9" t="s">
        <v>5017</v>
      </c>
      <c r="M220" s="9" t="s">
        <v>5017</v>
      </c>
      <c r="N220" s="9" t="s">
        <v>5017</v>
      </c>
      <c r="O220" s="9" t="s">
        <v>5017</v>
      </c>
      <c r="P220" s="9" t="s">
        <v>5017</v>
      </c>
      <c r="Q220" s="9" t="s">
        <v>5017</v>
      </c>
      <c r="R220" s="9" t="s">
        <v>5017</v>
      </c>
      <c r="S220" s="9" t="s">
        <v>5017</v>
      </c>
      <c r="T220" s="9" t="s">
        <v>5017</v>
      </c>
      <c r="U220" s="11" t="s">
        <v>5017</v>
      </c>
      <c r="V220" s="11" t="s">
        <v>5017</v>
      </c>
      <c r="W220" s="11" t="s">
        <v>5017</v>
      </c>
      <c r="X220" s="11" t="s">
        <v>5017</v>
      </c>
      <c r="Y220" s="11" t="s">
        <v>5017</v>
      </c>
      <c r="Z220" s="9" t="s">
        <v>5017</v>
      </c>
      <c r="AA220" s="9" t="s">
        <v>5017</v>
      </c>
      <c r="AB220" s="9" t="s">
        <v>5017</v>
      </c>
      <c r="AC220" s="9" t="s">
        <v>5017</v>
      </c>
      <c r="AD220" s="9" t="s">
        <v>5017</v>
      </c>
      <c r="AE220" s="9" t="s">
        <v>5017</v>
      </c>
      <c r="AF220" s="9" t="s">
        <v>5017</v>
      </c>
      <c r="AG220" s="9" t="s">
        <v>5017</v>
      </c>
      <c r="AH220" s="9" t="s">
        <v>5017</v>
      </c>
      <c r="AI220" s="9" t="s">
        <v>5017</v>
      </c>
      <c r="AJ220" s="9" t="s">
        <v>5017</v>
      </c>
      <c r="AK220" s="9" t="s">
        <v>5017</v>
      </c>
      <c r="AL220" s="9" t="s">
        <v>5017</v>
      </c>
      <c r="AM220" s="9" t="s">
        <v>5017</v>
      </c>
      <c r="AN220" s="9" t="s">
        <v>5017</v>
      </c>
      <c r="AO220" s="9" t="s">
        <v>5017</v>
      </c>
      <c r="AP220" s="9" t="s">
        <v>5017</v>
      </c>
    </row>
    <row r="221" spans="1:42" x14ac:dyDescent="0.2">
      <c r="A221" s="8" t="s">
        <v>240</v>
      </c>
      <c r="B221" s="33">
        <f>IFERROR(VLOOKUP(A221,lajit!B:D,3,0),"")</f>
        <v>411</v>
      </c>
      <c r="C221" s="21">
        <f>COUNTIF(D221:AP221,"x")</f>
        <v>14</v>
      </c>
      <c r="D221" s="9"/>
      <c r="E221" s="9"/>
      <c r="F221" s="9"/>
      <c r="G221" s="9"/>
      <c r="H221" s="9"/>
      <c r="I221" s="9"/>
      <c r="J221" s="9"/>
      <c r="K221" s="9"/>
      <c r="L221" s="9"/>
      <c r="M221" s="9" t="s">
        <v>5017</v>
      </c>
      <c r="N221" s="9"/>
      <c r="O221" s="9"/>
      <c r="P221" s="9"/>
      <c r="Q221" s="9"/>
      <c r="R221" s="9" t="s">
        <v>5017</v>
      </c>
      <c r="S221" s="9" t="s">
        <v>5017</v>
      </c>
      <c r="T221" s="9"/>
      <c r="U221" s="11"/>
      <c r="V221" s="11" t="s">
        <v>5017</v>
      </c>
      <c r="W221" s="11"/>
      <c r="X221" s="11"/>
      <c r="Y221" s="11"/>
      <c r="Z221" s="9"/>
      <c r="AA221" s="9"/>
      <c r="AB221" s="9" t="s">
        <v>5017</v>
      </c>
      <c r="AC221" s="9" t="s">
        <v>5017</v>
      </c>
      <c r="AD221" s="9" t="s">
        <v>5017</v>
      </c>
      <c r="AE221" s="9" t="s">
        <v>5017</v>
      </c>
      <c r="AF221" s="9" t="s">
        <v>5017</v>
      </c>
      <c r="AG221" s="9" t="str">
        <f>IFERROR(VLOOKUP(A221,apu!Q:R,2,0),"")</f>
        <v/>
      </c>
      <c r="AH221" s="9" t="s">
        <v>5017</v>
      </c>
      <c r="AI221" s="9" t="str">
        <f>IFERROR(VLOOKUP(A221,apu!Y:Z,2,0),"")</f>
        <v/>
      </c>
      <c r="AJ221" s="9" t="s">
        <v>5017</v>
      </c>
      <c r="AK221" s="9" t="str">
        <f>IFERROR(VLOOKUP(A221,apu!AG:AH,2,0),"")</f>
        <v/>
      </c>
      <c r="AL221" s="9" t="s">
        <v>5017</v>
      </c>
      <c r="AM221" s="9" t="s">
        <v>5017</v>
      </c>
      <c r="AN221" s="9" t="str">
        <f>IFERROR(VLOOKUP(A221,apu!AS:AT,2,0),"")</f>
        <v/>
      </c>
      <c r="AO221" s="9" t="str">
        <f>IFERROR(VLOOKUP(A221,apu!AW:AX,2,0),"")</f>
        <v/>
      </c>
      <c r="AP221" s="9" t="s">
        <v>5017</v>
      </c>
    </row>
    <row r="222" spans="1:42" x14ac:dyDescent="0.2">
      <c r="A222" s="8" t="s">
        <v>38</v>
      </c>
      <c r="B222" s="33">
        <f>IFERROR(VLOOKUP(A222,lajit!B:D,3,0),"")</f>
        <v>414</v>
      </c>
      <c r="C222" s="21">
        <f>COUNTIF(D222:AP222,"x")</f>
        <v>39</v>
      </c>
      <c r="D222" s="9" t="s">
        <v>5017</v>
      </c>
      <c r="E222" s="9" t="s">
        <v>5017</v>
      </c>
      <c r="F222" s="9" t="s">
        <v>5017</v>
      </c>
      <c r="G222" s="9" t="s">
        <v>5017</v>
      </c>
      <c r="H222" s="9" t="s">
        <v>5017</v>
      </c>
      <c r="I222" s="9" t="s">
        <v>5017</v>
      </c>
      <c r="J222" s="9" t="s">
        <v>5017</v>
      </c>
      <c r="K222" s="9" t="s">
        <v>5017</v>
      </c>
      <c r="L222" s="9" t="s">
        <v>5017</v>
      </c>
      <c r="M222" s="9" t="s">
        <v>5017</v>
      </c>
      <c r="N222" s="9" t="s">
        <v>5017</v>
      </c>
      <c r="O222" s="9" t="s">
        <v>5017</v>
      </c>
      <c r="P222" s="9" t="s">
        <v>5017</v>
      </c>
      <c r="Q222" s="9" t="s">
        <v>5017</v>
      </c>
      <c r="R222" s="9" t="s">
        <v>5017</v>
      </c>
      <c r="S222" s="9" t="s">
        <v>5017</v>
      </c>
      <c r="T222" s="9" t="s">
        <v>5017</v>
      </c>
      <c r="U222" s="11" t="s">
        <v>5017</v>
      </c>
      <c r="V222" s="11" t="s">
        <v>5017</v>
      </c>
      <c r="W222" s="11" t="s">
        <v>5017</v>
      </c>
      <c r="X222" s="11" t="s">
        <v>5017</v>
      </c>
      <c r="Y222" s="11" t="s">
        <v>5017</v>
      </c>
      <c r="Z222" s="9" t="s">
        <v>5017</v>
      </c>
      <c r="AA222" s="9" t="s">
        <v>5017</v>
      </c>
      <c r="AB222" s="9" t="s">
        <v>5017</v>
      </c>
      <c r="AC222" s="9" t="s">
        <v>5017</v>
      </c>
      <c r="AD222" s="9" t="s">
        <v>5017</v>
      </c>
      <c r="AE222" s="9" t="s">
        <v>5017</v>
      </c>
      <c r="AF222" s="9" t="s">
        <v>5017</v>
      </c>
      <c r="AG222" s="9" t="s">
        <v>5017</v>
      </c>
      <c r="AH222" s="9" t="s">
        <v>5017</v>
      </c>
      <c r="AI222" s="9" t="s">
        <v>5017</v>
      </c>
      <c r="AJ222" s="9" t="s">
        <v>5017</v>
      </c>
      <c r="AK222" s="9" t="s">
        <v>5017</v>
      </c>
      <c r="AL222" s="9" t="s">
        <v>5017</v>
      </c>
      <c r="AM222" s="9" t="s">
        <v>5017</v>
      </c>
      <c r="AN222" s="9" t="s">
        <v>5017</v>
      </c>
      <c r="AO222" s="9" t="s">
        <v>5017</v>
      </c>
      <c r="AP222" s="9" t="s">
        <v>5017</v>
      </c>
    </row>
    <row r="223" spans="1:42" x14ac:dyDescent="0.2">
      <c r="A223" s="8" t="s">
        <v>238</v>
      </c>
      <c r="B223" s="33">
        <f>IFERROR(VLOOKUP(A223,lajit!B:D,3,0),"")</f>
        <v>415</v>
      </c>
      <c r="C223" s="21">
        <f>COUNTIF(D223:AP223,"x")</f>
        <v>5</v>
      </c>
      <c r="D223" s="9"/>
      <c r="E223" s="9"/>
      <c r="F223" s="9"/>
      <c r="G223" s="9"/>
      <c r="H223" s="9"/>
      <c r="I223" s="9"/>
      <c r="J223" s="9"/>
      <c r="K223" s="9" t="s">
        <v>5017</v>
      </c>
      <c r="L223" s="9"/>
      <c r="M223" s="9"/>
      <c r="N223" s="9"/>
      <c r="O223" s="9" t="s">
        <v>5017</v>
      </c>
      <c r="P223" s="9" t="s">
        <v>5017</v>
      </c>
      <c r="Q223" s="9" t="s">
        <v>5017</v>
      </c>
      <c r="R223" s="9"/>
      <c r="S223" s="9"/>
      <c r="T223" s="9"/>
      <c r="U223" s="11"/>
      <c r="V223" s="11" t="s">
        <v>5017</v>
      </c>
      <c r="W223" s="11"/>
      <c r="X223" s="11"/>
      <c r="Y223" s="11"/>
      <c r="Z223" s="9"/>
      <c r="AA223" s="9"/>
      <c r="AB223" s="9"/>
      <c r="AC223" s="9" t="str">
        <f>IFERROR(VLOOKUP(A223,apu!A:B,2,0),"")</f>
        <v/>
      </c>
      <c r="AD223" s="9" t="str">
        <f>IFERROR(VLOOKUP(A223,apu!E:F,2,0),"")</f>
        <v/>
      </c>
      <c r="AE223" s="9" t="str">
        <f>IFERROR(VLOOKUP(A223,apu!I:J,2,0),"")</f>
        <v/>
      </c>
      <c r="AF223" s="9" t="str">
        <f>IFERROR(VLOOKUP(A223,apu!M:N,2,0),"")</f>
        <v/>
      </c>
      <c r="AG223" s="9" t="str">
        <f>IFERROR(VLOOKUP(A223,apu!Q:R,2,0),"")</f>
        <v/>
      </c>
      <c r="AH223" s="9" t="str">
        <f>IFERROR(VLOOKUP(A223,apu!U:V,2,0),"")</f>
        <v/>
      </c>
      <c r="AI223" s="9" t="str">
        <f>IFERROR(VLOOKUP(A223,apu!Y:Z,2,0),"")</f>
        <v/>
      </c>
      <c r="AJ223" s="9" t="str">
        <f>IFERROR(VLOOKUP(A223,apu!AC:AD,2,0),"")</f>
        <v/>
      </c>
      <c r="AK223" s="9" t="str">
        <f>IFERROR(VLOOKUP(A223,apu!AG:AH,2,0),"")</f>
        <v/>
      </c>
      <c r="AL223" s="9" t="str">
        <f>IFERROR(VLOOKUP(A223,apu!AK:AL,2,0),"")</f>
        <v/>
      </c>
      <c r="AM223" s="9" t="str">
        <f>IFERROR(VLOOKUP(A223,apu!AO:AP,2,0),"")</f>
        <v/>
      </c>
      <c r="AN223" s="9" t="str">
        <f>IFERROR(VLOOKUP(A223,apu!AS:AT,2,0),"")</f>
        <v/>
      </c>
      <c r="AO223" s="9" t="str">
        <f>IFERROR(VLOOKUP(A223,apu!AW:AX,2,0),"")</f>
        <v/>
      </c>
      <c r="AP223" s="9" t="str">
        <f>IFERROR(VLOOKUP(A223,apu!BA:BB,2,0),"")</f>
        <v/>
      </c>
    </row>
    <row r="224" spans="1:42" x14ac:dyDescent="0.2">
      <c r="A224" s="8" t="s">
        <v>220</v>
      </c>
      <c r="B224" s="33">
        <f>IFERROR(VLOOKUP(A224,lajit!B:D,3,0),"")</f>
        <v>416</v>
      </c>
      <c r="C224" s="21">
        <f>COUNTIF(D224:AP224,"x")</f>
        <v>16</v>
      </c>
      <c r="D224" s="9"/>
      <c r="E224" s="9"/>
      <c r="F224" s="9"/>
      <c r="G224" s="9"/>
      <c r="H224" s="9"/>
      <c r="I224" s="9" t="s">
        <v>5017</v>
      </c>
      <c r="J224" s="9"/>
      <c r="K224" s="9"/>
      <c r="L224" s="9"/>
      <c r="M224" s="9"/>
      <c r="N224" s="9" t="s">
        <v>5017</v>
      </c>
      <c r="O224" s="9"/>
      <c r="P224" s="9"/>
      <c r="Q224" s="9" t="s">
        <v>5017</v>
      </c>
      <c r="R224" s="9"/>
      <c r="S224" s="9"/>
      <c r="T224" s="9"/>
      <c r="U224" s="11"/>
      <c r="V224" s="11" t="s">
        <v>5017</v>
      </c>
      <c r="W224" s="11" t="s">
        <v>5017</v>
      </c>
      <c r="X224" s="11"/>
      <c r="Y224" s="11" t="s">
        <v>5017</v>
      </c>
      <c r="Z224" s="9" t="s">
        <v>5017</v>
      </c>
      <c r="AA224" s="9" t="s">
        <v>5017</v>
      </c>
      <c r="AB224" s="9"/>
      <c r="AC224" s="9" t="str">
        <f>IFERROR(VLOOKUP(A224,apu!A:B,2,0),"")</f>
        <v/>
      </c>
      <c r="AD224" s="9" t="s">
        <v>5017</v>
      </c>
      <c r="AE224" s="9" t="s">
        <v>5017</v>
      </c>
      <c r="AF224" s="9" t="str">
        <f>IFERROR(VLOOKUP(A224,apu!M:N,2,0),"")</f>
        <v/>
      </c>
      <c r="AG224" s="9" t="s">
        <v>5017</v>
      </c>
      <c r="AH224" s="9" t="str">
        <f>IFERROR(VLOOKUP(A224,apu!U:V,2,0),"")</f>
        <v/>
      </c>
      <c r="AI224" s="9" t="s">
        <v>5017</v>
      </c>
      <c r="AJ224" s="9" t="str">
        <f>IFERROR(VLOOKUP(A224,apu!AC:AD,2,0),"")</f>
        <v/>
      </c>
      <c r="AK224" s="9" t="s">
        <v>5017</v>
      </c>
      <c r="AL224" s="9" t="s">
        <v>5017</v>
      </c>
      <c r="AM224" s="9" t="str">
        <f>IFERROR(VLOOKUP(A224,apu!AO:AP,2,0),"")</f>
        <v/>
      </c>
      <c r="AN224" s="9" t="str">
        <f>IFERROR(VLOOKUP(A224,apu!AS:AT,2,0),"")</f>
        <v/>
      </c>
      <c r="AO224" s="9" t="s">
        <v>5017</v>
      </c>
      <c r="AP224" s="9" t="s">
        <v>5017</v>
      </c>
    </row>
    <row r="225" spans="1:42" x14ac:dyDescent="0.2">
      <c r="A225" s="8" t="s">
        <v>73</v>
      </c>
      <c r="B225" s="33">
        <f>IFERROR(VLOOKUP(A225,lajit!B:D,3,0),"")</f>
        <v>418</v>
      </c>
      <c r="C225" s="21">
        <f>COUNTIF(D225:AP225,"x")</f>
        <v>39</v>
      </c>
      <c r="D225" s="9" t="s">
        <v>5017</v>
      </c>
      <c r="E225" s="9" t="s">
        <v>5017</v>
      </c>
      <c r="F225" s="9" t="s">
        <v>5017</v>
      </c>
      <c r="G225" s="9" t="s">
        <v>5017</v>
      </c>
      <c r="H225" s="9" t="s">
        <v>5017</v>
      </c>
      <c r="I225" s="9" t="s">
        <v>5017</v>
      </c>
      <c r="J225" s="9" t="s">
        <v>5017</v>
      </c>
      <c r="K225" s="9" t="s">
        <v>5017</v>
      </c>
      <c r="L225" s="9" t="s">
        <v>5017</v>
      </c>
      <c r="M225" s="9" t="s">
        <v>5017</v>
      </c>
      <c r="N225" s="9" t="s">
        <v>5017</v>
      </c>
      <c r="O225" s="9" t="s">
        <v>5017</v>
      </c>
      <c r="P225" s="9" t="s">
        <v>5017</v>
      </c>
      <c r="Q225" s="9" t="s">
        <v>5017</v>
      </c>
      <c r="R225" s="9" t="s">
        <v>5017</v>
      </c>
      <c r="S225" s="9" t="s">
        <v>5017</v>
      </c>
      <c r="T225" s="9" t="s">
        <v>5017</v>
      </c>
      <c r="U225" s="11" t="s">
        <v>5017</v>
      </c>
      <c r="V225" s="11" t="s">
        <v>5017</v>
      </c>
      <c r="W225" s="11" t="s">
        <v>5017</v>
      </c>
      <c r="X225" s="11" t="s">
        <v>5017</v>
      </c>
      <c r="Y225" s="11" t="s">
        <v>5017</v>
      </c>
      <c r="Z225" s="9" t="s">
        <v>5017</v>
      </c>
      <c r="AA225" s="9" t="s">
        <v>5017</v>
      </c>
      <c r="AB225" s="9" t="s">
        <v>5017</v>
      </c>
      <c r="AC225" s="9" t="s">
        <v>5017</v>
      </c>
      <c r="AD225" s="9" t="s">
        <v>5017</v>
      </c>
      <c r="AE225" s="9" t="s">
        <v>5017</v>
      </c>
      <c r="AF225" s="9" t="s">
        <v>5017</v>
      </c>
      <c r="AG225" s="9" t="s">
        <v>5017</v>
      </c>
      <c r="AH225" s="9" t="s">
        <v>5017</v>
      </c>
      <c r="AI225" s="9" t="s">
        <v>5017</v>
      </c>
      <c r="AJ225" s="9" t="s">
        <v>5017</v>
      </c>
      <c r="AK225" s="9" t="s">
        <v>5017</v>
      </c>
      <c r="AL225" s="9" t="s">
        <v>5017</v>
      </c>
      <c r="AM225" s="9" t="s">
        <v>5017</v>
      </c>
      <c r="AN225" s="9" t="s">
        <v>5017</v>
      </c>
      <c r="AO225" s="9" t="s">
        <v>5017</v>
      </c>
      <c r="AP225" s="9" t="s">
        <v>5017</v>
      </c>
    </row>
    <row r="226" spans="1:42" x14ac:dyDescent="0.2">
      <c r="A226" s="8" t="s">
        <v>28</v>
      </c>
      <c r="B226" s="33">
        <f>IFERROR(VLOOKUP(A226,lajit!B:D,3,0),"")</f>
        <v>419</v>
      </c>
      <c r="C226" s="21">
        <f>COUNTIF(D226:AP226,"x")</f>
        <v>39</v>
      </c>
      <c r="D226" s="9" t="s">
        <v>5017</v>
      </c>
      <c r="E226" s="9" t="s">
        <v>5017</v>
      </c>
      <c r="F226" s="9" t="s">
        <v>5017</v>
      </c>
      <c r="G226" s="9" t="s">
        <v>5017</v>
      </c>
      <c r="H226" s="9" t="s">
        <v>5017</v>
      </c>
      <c r="I226" s="9" t="s">
        <v>5017</v>
      </c>
      <c r="J226" s="9" t="s">
        <v>5017</v>
      </c>
      <c r="K226" s="9" t="s">
        <v>5017</v>
      </c>
      <c r="L226" s="9" t="s">
        <v>5017</v>
      </c>
      <c r="M226" s="9" t="s">
        <v>5017</v>
      </c>
      <c r="N226" s="9" t="s">
        <v>5017</v>
      </c>
      <c r="O226" s="9" t="s">
        <v>5017</v>
      </c>
      <c r="P226" s="9" t="s">
        <v>5017</v>
      </c>
      <c r="Q226" s="9" t="s">
        <v>5017</v>
      </c>
      <c r="R226" s="9" t="s">
        <v>5017</v>
      </c>
      <c r="S226" s="9" t="s">
        <v>5017</v>
      </c>
      <c r="T226" s="9" t="s">
        <v>5017</v>
      </c>
      <c r="U226" s="11" t="s">
        <v>5017</v>
      </c>
      <c r="V226" s="11" t="s">
        <v>5017</v>
      </c>
      <c r="W226" s="11" t="s">
        <v>5017</v>
      </c>
      <c r="X226" s="11" t="s">
        <v>5017</v>
      </c>
      <c r="Y226" s="11" t="s">
        <v>5017</v>
      </c>
      <c r="Z226" s="9" t="s">
        <v>5017</v>
      </c>
      <c r="AA226" s="9" t="s">
        <v>5017</v>
      </c>
      <c r="AB226" s="9" t="s">
        <v>5017</v>
      </c>
      <c r="AC226" s="9" t="s">
        <v>5017</v>
      </c>
      <c r="AD226" s="9" t="s">
        <v>5017</v>
      </c>
      <c r="AE226" s="9" t="s">
        <v>5017</v>
      </c>
      <c r="AF226" s="9" t="s">
        <v>5017</v>
      </c>
      <c r="AG226" s="9" t="s">
        <v>5017</v>
      </c>
      <c r="AH226" s="9" t="s">
        <v>5017</v>
      </c>
      <c r="AI226" s="9" t="s">
        <v>5017</v>
      </c>
      <c r="AJ226" s="9" t="s">
        <v>5017</v>
      </c>
      <c r="AK226" s="9" t="s">
        <v>5017</v>
      </c>
      <c r="AL226" s="9" t="s">
        <v>5017</v>
      </c>
      <c r="AM226" s="9" t="s">
        <v>5017</v>
      </c>
      <c r="AN226" s="9" t="s">
        <v>5017</v>
      </c>
      <c r="AO226" s="9" t="s">
        <v>5017</v>
      </c>
      <c r="AP226" s="9" t="s">
        <v>5017</v>
      </c>
    </row>
    <row r="227" spans="1:42" x14ac:dyDescent="0.2">
      <c r="A227" s="8" t="s">
        <v>155</v>
      </c>
      <c r="B227" s="33">
        <f>IFERROR(VLOOKUP(A227,lajit!B:D,3,0),"")</f>
        <v>420</v>
      </c>
      <c r="C227" s="21">
        <f>COUNTIF(D227:AP227,"x")</f>
        <v>36</v>
      </c>
      <c r="D227" s="9"/>
      <c r="E227" s="9"/>
      <c r="F227" s="9"/>
      <c r="G227" s="9" t="s">
        <v>5017</v>
      </c>
      <c r="H227" s="9" t="s">
        <v>5017</v>
      </c>
      <c r="I227" s="9" t="s">
        <v>5017</v>
      </c>
      <c r="J227" s="9" t="s">
        <v>5017</v>
      </c>
      <c r="K227" s="9" t="s">
        <v>5017</v>
      </c>
      <c r="L227" s="9" t="s">
        <v>5017</v>
      </c>
      <c r="M227" s="9" t="s">
        <v>5017</v>
      </c>
      <c r="N227" s="9" t="s">
        <v>5017</v>
      </c>
      <c r="O227" s="9" t="s">
        <v>5017</v>
      </c>
      <c r="P227" s="9" t="s">
        <v>5017</v>
      </c>
      <c r="Q227" s="9" t="s">
        <v>5017</v>
      </c>
      <c r="R227" s="9" t="s">
        <v>5017</v>
      </c>
      <c r="S227" s="9" t="s">
        <v>5017</v>
      </c>
      <c r="T227" s="9" t="s">
        <v>5017</v>
      </c>
      <c r="U227" s="11" t="s">
        <v>5017</v>
      </c>
      <c r="V227" s="11" t="s">
        <v>5017</v>
      </c>
      <c r="W227" s="11" t="s">
        <v>5017</v>
      </c>
      <c r="X227" s="11" t="s">
        <v>5017</v>
      </c>
      <c r="Y227" s="11" t="s">
        <v>5017</v>
      </c>
      <c r="Z227" s="9" t="s">
        <v>5017</v>
      </c>
      <c r="AA227" s="9" t="s">
        <v>5017</v>
      </c>
      <c r="AB227" s="9" t="s">
        <v>5017</v>
      </c>
      <c r="AC227" s="9" t="s">
        <v>5017</v>
      </c>
      <c r="AD227" s="9" t="s">
        <v>5017</v>
      </c>
      <c r="AE227" s="9" t="s">
        <v>5017</v>
      </c>
      <c r="AF227" s="9" t="s">
        <v>5017</v>
      </c>
      <c r="AG227" s="9" t="s">
        <v>5017</v>
      </c>
      <c r="AH227" s="9" t="s">
        <v>5017</v>
      </c>
      <c r="AI227" s="9" t="s">
        <v>5017</v>
      </c>
      <c r="AJ227" s="9" t="s">
        <v>5017</v>
      </c>
      <c r="AK227" s="9" t="s">
        <v>5017</v>
      </c>
      <c r="AL227" s="9" t="s">
        <v>5017</v>
      </c>
      <c r="AM227" s="9" t="s">
        <v>5017</v>
      </c>
      <c r="AN227" s="9" t="s">
        <v>5017</v>
      </c>
      <c r="AO227" s="9" t="s">
        <v>5017</v>
      </c>
      <c r="AP227" s="9" t="s">
        <v>5017</v>
      </c>
    </row>
    <row r="228" spans="1:42" x14ac:dyDescent="0.2">
      <c r="A228" s="8" t="s">
        <v>157</v>
      </c>
      <c r="B228" s="33">
        <f>IFERROR(VLOOKUP(A228,lajit!B:D,3,0),"")</f>
        <v>421</v>
      </c>
      <c r="C228" s="21">
        <f>COUNTIF(D228:AP228,"x")</f>
        <v>39</v>
      </c>
      <c r="D228" s="9" t="s">
        <v>5017</v>
      </c>
      <c r="E228" s="9" t="s">
        <v>5017</v>
      </c>
      <c r="F228" s="9" t="s">
        <v>5017</v>
      </c>
      <c r="G228" s="9" t="s">
        <v>5017</v>
      </c>
      <c r="H228" s="9" t="s">
        <v>5017</v>
      </c>
      <c r="I228" s="9" t="s">
        <v>5017</v>
      </c>
      <c r="J228" s="9" t="s">
        <v>5017</v>
      </c>
      <c r="K228" s="9" t="s">
        <v>5017</v>
      </c>
      <c r="L228" s="9" t="s">
        <v>5017</v>
      </c>
      <c r="M228" s="9" t="s">
        <v>5017</v>
      </c>
      <c r="N228" s="9" t="s">
        <v>5017</v>
      </c>
      <c r="O228" s="9" t="s">
        <v>5017</v>
      </c>
      <c r="P228" s="9" t="s">
        <v>5017</v>
      </c>
      <c r="Q228" s="9" t="s">
        <v>5017</v>
      </c>
      <c r="R228" s="9" t="s">
        <v>5017</v>
      </c>
      <c r="S228" s="9" t="s">
        <v>5017</v>
      </c>
      <c r="T228" s="9" t="s">
        <v>5017</v>
      </c>
      <c r="U228" s="11" t="s">
        <v>5017</v>
      </c>
      <c r="V228" s="11" t="s">
        <v>5017</v>
      </c>
      <c r="W228" s="11" t="s">
        <v>5017</v>
      </c>
      <c r="X228" s="11" t="s">
        <v>5017</v>
      </c>
      <c r="Y228" s="11" t="s">
        <v>5017</v>
      </c>
      <c r="Z228" s="9" t="s">
        <v>5017</v>
      </c>
      <c r="AA228" s="9" t="s">
        <v>5017</v>
      </c>
      <c r="AB228" s="9" t="s">
        <v>5017</v>
      </c>
      <c r="AC228" s="9" t="s">
        <v>5017</v>
      </c>
      <c r="AD228" s="9" t="s">
        <v>5017</v>
      </c>
      <c r="AE228" s="9" t="s">
        <v>5017</v>
      </c>
      <c r="AF228" s="9" t="s">
        <v>5017</v>
      </c>
      <c r="AG228" s="9" t="s">
        <v>5017</v>
      </c>
      <c r="AH228" s="9" t="s">
        <v>5017</v>
      </c>
      <c r="AI228" s="9" t="s">
        <v>5017</v>
      </c>
      <c r="AJ228" s="9" t="s">
        <v>5017</v>
      </c>
      <c r="AK228" s="9" t="s">
        <v>5017</v>
      </c>
      <c r="AL228" s="9" t="s">
        <v>5017</v>
      </c>
      <c r="AM228" s="9" t="s">
        <v>5017</v>
      </c>
      <c r="AN228" s="9" t="s">
        <v>5017</v>
      </c>
      <c r="AO228" s="9" t="s">
        <v>5017</v>
      </c>
      <c r="AP228" s="9" t="s">
        <v>5017</v>
      </c>
    </row>
    <row r="229" spans="1:42" x14ac:dyDescent="0.2">
      <c r="A229" s="8" t="s">
        <v>78</v>
      </c>
      <c r="B229" s="33">
        <f>IFERROR(VLOOKUP(A229,lajit!B:D,3,0),"")</f>
        <v>423</v>
      </c>
      <c r="C229" s="21">
        <f>COUNTIF(D229:AP229,"x")</f>
        <v>39</v>
      </c>
      <c r="D229" s="9" t="s">
        <v>5017</v>
      </c>
      <c r="E229" s="9" t="s">
        <v>5017</v>
      </c>
      <c r="F229" s="9" t="s">
        <v>5017</v>
      </c>
      <c r="G229" s="9" t="s">
        <v>5017</v>
      </c>
      <c r="H229" s="9" t="s">
        <v>5017</v>
      </c>
      <c r="I229" s="9" t="s">
        <v>5017</v>
      </c>
      <c r="J229" s="9" t="s">
        <v>5017</v>
      </c>
      <c r="K229" s="9" t="s">
        <v>5017</v>
      </c>
      <c r="L229" s="9" t="s">
        <v>5017</v>
      </c>
      <c r="M229" s="9" t="s">
        <v>5017</v>
      </c>
      <c r="N229" s="9" t="s">
        <v>5017</v>
      </c>
      <c r="O229" s="9" t="s">
        <v>5017</v>
      </c>
      <c r="P229" s="9" t="s">
        <v>5017</v>
      </c>
      <c r="Q229" s="9" t="s">
        <v>5017</v>
      </c>
      <c r="R229" s="9" t="s">
        <v>5017</v>
      </c>
      <c r="S229" s="9" t="s">
        <v>5017</v>
      </c>
      <c r="T229" s="9" t="s">
        <v>5017</v>
      </c>
      <c r="U229" s="11" t="s">
        <v>5017</v>
      </c>
      <c r="V229" s="11" t="s">
        <v>5017</v>
      </c>
      <c r="W229" s="11" t="s">
        <v>5017</v>
      </c>
      <c r="X229" s="11" t="s">
        <v>5017</v>
      </c>
      <c r="Y229" s="11" t="s">
        <v>5017</v>
      </c>
      <c r="Z229" s="9" t="s">
        <v>5017</v>
      </c>
      <c r="AA229" s="9" t="s">
        <v>5017</v>
      </c>
      <c r="AB229" s="9" t="s">
        <v>5017</v>
      </c>
      <c r="AC229" s="9" t="s">
        <v>5017</v>
      </c>
      <c r="AD229" s="9" t="s">
        <v>5017</v>
      </c>
      <c r="AE229" s="9" t="s">
        <v>5017</v>
      </c>
      <c r="AF229" s="9" t="s">
        <v>5017</v>
      </c>
      <c r="AG229" s="9" t="s">
        <v>5017</v>
      </c>
      <c r="AH229" s="9" t="s">
        <v>5017</v>
      </c>
      <c r="AI229" s="9" t="s">
        <v>5017</v>
      </c>
      <c r="AJ229" s="9" t="s">
        <v>5017</v>
      </c>
      <c r="AK229" s="9" t="s">
        <v>5017</v>
      </c>
      <c r="AL229" s="9" t="s">
        <v>5017</v>
      </c>
      <c r="AM229" s="9" t="s">
        <v>5017</v>
      </c>
      <c r="AN229" s="9" t="s">
        <v>5017</v>
      </c>
      <c r="AO229" s="9" t="s">
        <v>5017</v>
      </c>
      <c r="AP229" s="9" t="s">
        <v>5017</v>
      </c>
    </row>
    <row r="230" spans="1:42" x14ac:dyDescent="0.2">
      <c r="A230" s="8" t="s">
        <v>248</v>
      </c>
      <c r="B230" s="33">
        <f>IFERROR(VLOOKUP(A230,lajit!B:D,3,0),"")</f>
        <v>424</v>
      </c>
      <c r="C230" s="21">
        <f>COUNTIF(D230:AP230,"x")</f>
        <v>5</v>
      </c>
      <c r="D230" s="9"/>
      <c r="E230" s="9"/>
      <c r="F230" s="9"/>
      <c r="G230" s="9" t="s">
        <v>5017</v>
      </c>
      <c r="H230" s="9" t="s">
        <v>5017</v>
      </c>
      <c r="I230" s="9"/>
      <c r="J230" s="9" t="s">
        <v>5017</v>
      </c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11"/>
      <c r="V230" s="11" t="s">
        <v>5017</v>
      </c>
      <c r="W230" s="11" t="s">
        <v>5017</v>
      </c>
      <c r="X230" s="11"/>
      <c r="Y230" s="11"/>
      <c r="Z230" s="9"/>
      <c r="AA230" s="9"/>
      <c r="AB230" s="9"/>
      <c r="AC230" s="9" t="str">
        <f>IFERROR(VLOOKUP(A230,apu!A:B,2,0),"")</f>
        <v/>
      </c>
      <c r="AD230" s="9" t="str">
        <f>IFERROR(VLOOKUP(A230,apu!E:F,2,0),"")</f>
        <v/>
      </c>
      <c r="AE230" s="9" t="str">
        <f>IFERROR(VLOOKUP(A230,apu!I:J,2,0),"")</f>
        <v/>
      </c>
      <c r="AF230" s="9" t="str">
        <f>IFERROR(VLOOKUP(A230,apu!M:N,2,0),"")</f>
        <v/>
      </c>
      <c r="AG230" s="9" t="str">
        <f>IFERROR(VLOOKUP(A230,apu!Q:R,2,0),"")</f>
        <v/>
      </c>
      <c r="AH230" s="9" t="str">
        <f>IFERROR(VLOOKUP(A230,apu!U:V,2,0),"")</f>
        <v/>
      </c>
      <c r="AI230" s="9" t="str">
        <f>IFERROR(VLOOKUP(A230,apu!Y:Z,2,0),"")</f>
        <v/>
      </c>
      <c r="AJ230" s="9" t="str">
        <f>IFERROR(VLOOKUP(A230,apu!AC:AD,2,0),"")</f>
        <v/>
      </c>
      <c r="AK230" s="9" t="str">
        <f>IFERROR(VLOOKUP(A230,apu!AG:AH,2,0),"")</f>
        <v/>
      </c>
      <c r="AL230" s="9" t="str">
        <f>IFERROR(VLOOKUP(A230,apu!AK:AL,2,0),"")</f>
        <v/>
      </c>
      <c r="AM230" s="9" t="str">
        <f>IFERROR(VLOOKUP(A230,apu!AO:AP,2,0),"")</f>
        <v/>
      </c>
      <c r="AN230" s="9" t="str">
        <f>IFERROR(VLOOKUP(A230,apu!AS:AT,2,0),"")</f>
        <v/>
      </c>
      <c r="AO230" s="9" t="str">
        <f>IFERROR(VLOOKUP(A230,apu!AW:AX,2,0),"")</f>
        <v/>
      </c>
      <c r="AP230" s="9" t="str">
        <f>IFERROR(VLOOKUP(A230,apu!BA:BB,2,0),"")</f>
        <v/>
      </c>
    </row>
    <row r="231" spans="1:42" x14ac:dyDescent="0.2">
      <c r="A231" s="8" t="s">
        <v>256</v>
      </c>
      <c r="B231" s="33">
        <f>IFERROR(VLOOKUP(A231,lajit!B:D,3,0),"")</f>
        <v>425</v>
      </c>
      <c r="C231" s="21">
        <f>COUNTIF(D231:AP231,"x")</f>
        <v>3</v>
      </c>
      <c r="D231" s="9"/>
      <c r="E231" s="9"/>
      <c r="F231" s="9" t="s">
        <v>5017</v>
      </c>
      <c r="G231" s="9"/>
      <c r="H231" s="9"/>
      <c r="I231" s="9"/>
      <c r="J231" s="9"/>
      <c r="K231" s="9"/>
      <c r="L231" s="9"/>
      <c r="M231" s="9"/>
      <c r="N231" s="9" t="s">
        <v>5017</v>
      </c>
      <c r="O231" s="9"/>
      <c r="P231" s="9"/>
      <c r="Q231" s="9"/>
      <c r="R231" s="9"/>
      <c r="S231" s="9"/>
      <c r="T231" s="9"/>
      <c r="U231" s="11"/>
      <c r="V231" s="11"/>
      <c r="W231" s="11"/>
      <c r="X231" s="11"/>
      <c r="Y231" s="11"/>
      <c r="Z231" s="9"/>
      <c r="AA231" s="9"/>
      <c r="AB231" s="9"/>
      <c r="AC231" s="9" t="str">
        <f>IFERROR(VLOOKUP(A231,apu!A:B,2,0),"")</f>
        <v/>
      </c>
      <c r="AD231" s="9" t="str">
        <f>IFERROR(VLOOKUP(A231,apu!E:F,2,0),"")</f>
        <v/>
      </c>
      <c r="AE231" s="9" t="str">
        <f>IFERROR(VLOOKUP(A231,apu!I:J,2,0),"")</f>
        <v/>
      </c>
      <c r="AF231" s="9" t="s">
        <v>5017</v>
      </c>
      <c r="AG231" s="9" t="str">
        <f>IFERROR(VLOOKUP(A231,apu!Q:R,2,0),"")</f>
        <v/>
      </c>
      <c r="AH231" s="9" t="str">
        <f>IFERROR(VLOOKUP(A231,apu!U:V,2,0),"")</f>
        <v/>
      </c>
      <c r="AI231" s="9" t="str">
        <f>IFERROR(VLOOKUP(A231,apu!Y:Z,2,0),"")</f>
        <v/>
      </c>
      <c r="AJ231" s="9" t="str">
        <f>IFERROR(VLOOKUP(A231,apu!AC:AD,2,0),"")</f>
        <v/>
      </c>
      <c r="AK231" s="9" t="str">
        <f>IFERROR(VLOOKUP(A231,apu!AG:AH,2,0),"")</f>
        <v/>
      </c>
      <c r="AL231" s="9" t="str">
        <f>IFERROR(VLOOKUP(A231,apu!AK:AL,2,0),"")</f>
        <v/>
      </c>
      <c r="AM231" s="9" t="str">
        <f>IFERROR(VLOOKUP(A231,apu!AO:AP,2,0),"")</f>
        <v/>
      </c>
      <c r="AN231" s="9" t="str">
        <f>IFERROR(VLOOKUP(A231,apu!AS:AT,2,0),"")</f>
        <v/>
      </c>
      <c r="AO231" s="9" t="str">
        <f>IFERROR(VLOOKUP(A231,apu!AW:AX,2,0),"")</f>
        <v/>
      </c>
      <c r="AP231" s="9" t="str">
        <f>IFERROR(VLOOKUP(A231,apu!BA:BB,2,0),"")</f>
        <v/>
      </c>
    </row>
    <row r="232" spans="1:42" x14ac:dyDescent="0.2">
      <c r="A232" s="8" t="s">
        <v>152</v>
      </c>
      <c r="B232" s="33">
        <f>IFERROR(VLOOKUP(A232,lajit!B:D,3,0),"")</f>
        <v>426</v>
      </c>
      <c r="C232" s="21">
        <f>COUNTIF(D232:AP232,"x")</f>
        <v>38</v>
      </c>
      <c r="D232" s="9"/>
      <c r="E232" s="9" t="s">
        <v>5017</v>
      </c>
      <c r="F232" s="9" t="s">
        <v>5017</v>
      </c>
      <c r="G232" s="9" t="s">
        <v>5017</v>
      </c>
      <c r="H232" s="9" t="s">
        <v>5017</v>
      </c>
      <c r="I232" s="9" t="s">
        <v>5017</v>
      </c>
      <c r="J232" s="9" t="s">
        <v>5017</v>
      </c>
      <c r="K232" s="9" t="s">
        <v>5017</v>
      </c>
      <c r="L232" s="9" t="s">
        <v>5017</v>
      </c>
      <c r="M232" s="9" t="s">
        <v>5017</v>
      </c>
      <c r="N232" s="9" t="s">
        <v>5017</v>
      </c>
      <c r="O232" s="9" t="s">
        <v>5017</v>
      </c>
      <c r="P232" s="9" t="s">
        <v>5017</v>
      </c>
      <c r="Q232" s="9" t="s">
        <v>5017</v>
      </c>
      <c r="R232" s="9" t="s">
        <v>5017</v>
      </c>
      <c r="S232" s="9" t="s">
        <v>5017</v>
      </c>
      <c r="T232" s="9" t="s">
        <v>5017</v>
      </c>
      <c r="U232" s="11" t="s">
        <v>5017</v>
      </c>
      <c r="V232" s="11" t="s">
        <v>5017</v>
      </c>
      <c r="W232" s="11" t="s">
        <v>5017</v>
      </c>
      <c r="X232" s="11" t="s">
        <v>5017</v>
      </c>
      <c r="Y232" s="11" t="s">
        <v>5017</v>
      </c>
      <c r="Z232" s="9" t="s">
        <v>5017</v>
      </c>
      <c r="AA232" s="9" t="s">
        <v>5017</v>
      </c>
      <c r="AB232" s="9" t="s">
        <v>5017</v>
      </c>
      <c r="AC232" s="9" t="s">
        <v>5017</v>
      </c>
      <c r="AD232" s="9" t="s">
        <v>5017</v>
      </c>
      <c r="AE232" s="9" t="s">
        <v>5017</v>
      </c>
      <c r="AF232" s="9" t="s">
        <v>5017</v>
      </c>
      <c r="AG232" s="9" t="s">
        <v>5017</v>
      </c>
      <c r="AH232" s="9" t="s">
        <v>5017</v>
      </c>
      <c r="AI232" s="9" t="s">
        <v>5017</v>
      </c>
      <c r="AJ232" s="9" t="s">
        <v>5017</v>
      </c>
      <c r="AK232" s="9" t="s">
        <v>5017</v>
      </c>
      <c r="AL232" s="9" t="s">
        <v>5017</v>
      </c>
      <c r="AM232" s="9" t="s">
        <v>5017</v>
      </c>
      <c r="AN232" s="9" t="s">
        <v>5017</v>
      </c>
      <c r="AO232" s="9" t="s">
        <v>5017</v>
      </c>
      <c r="AP232" s="9" t="s">
        <v>5017</v>
      </c>
    </row>
    <row r="233" spans="1:42" ht="15" customHeight="1" x14ac:dyDescent="0.2">
      <c r="A233" s="253" t="s">
        <v>148</v>
      </c>
      <c r="B233" s="33">
        <f>IFERROR(VLOOKUP(A233,lajit!B:D,3,0),"")</f>
        <v>431</v>
      </c>
      <c r="C233" s="21">
        <f>COUNTIF(D233:AP233,"x")</f>
        <v>39</v>
      </c>
      <c r="D233" s="9" t="s">
        <v>5017</v>
      </c>
      <c r="E233" s="9" t="s">
        <v>5017</v>
      </c>
      <c r="F233" s="9" t="s">
        <v>5017</v>
      </c>
      <c r="G233" s="9" t="s">
        <v>5017</v>
      </c>
      <c r="H233" s="9" t="s">
        <v>5017</v>
      </c>
      <c r="I233" s="9" t="s">
        <v>5017</v>
      </c>
      <c r="J233" s="9" t="s">
        <v>5017</v>
      </c>
      <c r="K233" s="9" t="s">
        <v>5017</v>
      </c>
      <c r="L233" s="9" t="s">
        <v>5017</v>
      </c>
      <c r="M233" s="9" t="s">
        <v>5017</v>
      </c>
      <c r="N233" s="9" t="s">
        <v>5017</v>
      </c>
      <c r="O233" s="9" t="s">
        <v>5017</v>
      </c>
      <c r="P233" s="9" t="s">
        <v>5017</v>
      </c>
      <c r="Q233" s="9" t="s">
        <v>5017</v>
      </c>
      <c r="R233" s="9" t="s">
        <v>5017</v>
      </c>
      <c r="S233" s="9" t="s">
        <v>5017</v>
      </c>
      <c r="T233" s="9" t="s">
        <v>5017</v>
      </c>
      <c r="U233" s="11" t="s">
        <v>5017</v>
      </c>
      <c r="V233" s="11" t="s">
        <v>5017</v>
      </c>
      <c r="W233" s="11" t="s">
        <v>5017</v>
      </c>
      <c r="X233" s="11" t="s">
        <v>5017</v>
      </c>
      <c r="Y233" s="11" t="s">
        <v>5017</v>
      </c>
      <c r="Z233" s="9" t="s">
        <v>5017</v>
      </c>
      <c r="AA233" s="9" t="s">
        <v>5017</v>
      </c>
      <c r="AB233" s="9" t="s">
        <v>5017</v>
      </c>
      <c r="AC233" s="9" t="s">
        <v>5017</v>
      </c>
      <c r="AD233" s="9" t="s">
        <v>5017</v>
      </c>
      <c r="AE233" s="9" t="s">
        <v>5017</v>
      </c>
      <c r="AF233" s="9" t="s">
        <v>5017</v>
      </c>
      <c r="AG233" s="9" t="s">
        <v>5017</v>
      </c>
      <c r="AH233" s="9" t="s">
        <v>5017</v>
      </c>
      <c r="AI233" s="9" t="s">
        <v>5017</v>
      </c>
      <c r="AJ233" s="9" t="s">
        <v>5017</v>
      </c>
      <c r="AK233" s="9" t="s">
        <v>5017</v>
      </c>
      <c r="AL233" s="9" t="s">
        <v>5017</v>
      </c>
      <c r="AM233" s="9" t="s">
        <v>5017</v>
      </c>
      <c r="AN233" s="9" t="s">
        <v>5017</v>
      </c>
      <c r="AO233" s="9" t="s">
        <v>5017</v>
      </c>
      <c r="AP233" s="9" t="s">
        <v>5017</v>
      </c>
    </row>
    <row r="234" spans="1:42" ht="15" customHeight="1" x14ac:dyDescent="0.2">
      <c r="A234" s="244" t="s">
        <v>302</v>
      </c>
      <c r="B234" s="33">
        <f>IFERROR(VLOOKUP(A234,lajit!B:D,3,0),"")</f>
        <v>432</v>
      </c>
      <c r="C234" s="21">
        <f>COUNTIF(D234:AP234,"x")</f>
        <v>3</v>
      </c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11"/>
      <c r="V234" s="11"/>
      <c r="W234" s="11"/>
      <c r="X234" s="11"/>
      <c r="Y234" s="11" t="s">
        <v>5017</v>
      </c>
      <c r="Z234" s="9"/>
      <c r="AA234" s="9"/>
      <c r="AB234" s="9"/>
      <c r="AC234" s="9" t="str">
        <f>IFERROR(VLOOKUP(A234,apu!A:B,2,0),"")</f>
        <v/>
      </c>
      <c r="AD234" s="9" t="str">
        <f>IFERROR(VLOOKUP(A234,apu!E:F,2,0),"")</f>
        <v/>
      </c>
      <c r="AE234" s="9" t="s">
        <v>5017</v>
      </c>
      <c r="AF234" s="9" t="str">
        <f>IFERROR(VLOOKUP(A234,apu!M:N,2,0),"")</f>
        <v/>
      </c>
      <c r="AG234" s="9" t="str">
        <f>IFERROR(VLOOKUP(A234,apu!Q:R,2,0),"")</f>
        <v/>
      </c>
      <c r="AH234" s="9" t="str">
        <f>IFERROR(VLOOKUP(A234,apu!U:V,2,0),"")</f>
        <v/>
      </c>
      <c r="AI234" s="9" t="str">
        <f>IFERROR(VLOOKUP(A234,apu!Y:Z,2,0),"")</f>
        <v/>
      </c>
      <c r="AJ234" s="9" t="str">
        <f>IFERROR(VLOOKUP(A234,apu!AC:AD,2,0),"")</f>
        <v/>
      </c>
      <c r="AK234" s="9" t="str">
        <f>IFERROR(VLOOKUP(A234,apu!AG:AH,2,0),"")</f>
        <v/>
      </c>
      <c r="AL234" s="9" t="str">
        <f>IFERROR(VLOOKUP(A234,apu!AK:AL,2,0),"")</f>
        <v/>
      </c>
      <c r="AM234" s="9" t="s">
        <v>5017</v>
      </c>
      <c r="AN234" s="9" t="str">
        <f>IFERROR(VLOOKUP(A234,apu!AS:AT,2,0),"")</f>
        <v/>
      </c>
      <c r="AO234" s="9" t="str">
        <f>IFERROR(VLOOKUP(A234,apu!AW:AX,2,0),"")</f>
        <v/>
      </c>
      <c r="AP234" s="9" t="str">
        <f>IFERROR(VLOOKUP(A234,apu!BA:BB,2,0),"")</f>
        <v/>
      </c>
    </row>
    <row r="235" spans="1:42" x14ac:dyDescent="0.2">
      <c r="A235" s="8" t="s">
        <v>4339</v>
      </c>
      <c r="B235" s="33">
        <f>IFERROR(VLOOKUP(A235,lajit!B:D,3,0),"")</f>
        <v>433</v>
      </c>
      <c r="C235" s="21">
        <f>COUNTIF(D235:AP235,"x")</f>
        <v>32</v>
      </c>
      <c r="D235" s="9" t="s">
        <v>5017</v>
      </c>
      <c r="E235" s="9"/>
      <c r="F235" s="9" t="s">
        <v>5017</v>
      </c>
      <c r="G235" s="9" t="s">
        <v>5017</v>
      </c>
      <c r="H235" s="9" t="s">
        <v>5017</v>
      </c>
      <c r="I235" s="9" t="s">
        <v>5017</v>
      </c>
      <c r="J235" s="9" t="s">
        <v>5017</v>
      </c>
      <c r="K235" s="9"/>
      <c r="L235" s="9"/>
      <c r="M235" s="9" t="s">
        <v>5017</v>
      </c>
      <c r="N235" s="9" t="s">
        <v>5017</v>
      </c>
      <c r="O235" s="9" t="s">
        <v>5017</v>
      </c>
      <c r="P235" s="9" t="s">
        <v>5017</v>
      </c>
      <c r="Q235" s="9"/>
      <c r="R235" s="9" t="s">
        <v>5017</v>
      </c>
      <c r="S235" s="9" t="s">
        <v>5017</v>
      </c>
      <c r="T235" s="9" t="s">
        <v>5017</v>
      </c>
      <c r="U235" s="11" t="s">
        <v>5017</v>
      </c>
      <c r="V235" s="11" t="s">
        <v>5017</v>
      </c>
      <c r="W235" s="11" t="s">
        <v>5017</v>
      </c>
      <c r="X235" s="11" t="s">
        <v>5017</v>
      </c>
      <c r="Y235" s="11" t="s">
        <v>5017</v>
      </c>
      <c r="Z235" s="9" t="s">
        <v>5017</v>
      </c>
      <c r="AA235" s="9"/>
      <c r="AB235" s="9"/>
      <c r="AC235" s="9" t="s">
        <v>5017</v>
      </c>
      <c r="AD235" s="9" t="s">
        <v>5017</v>
      </c>
      <c r="AE235" s="9" t="str">
        <f>IFERROR(VLOOKUP(A235,apu!I:J,2,0),"")</f>
        <v/>
      </c>
      <c r="AF235" s="9" t="s">
        <v>5017</v>
      </c>
      <c r="AG235" s="9" t="s">
        <v>5017</v>
      </c>
      <c r="AH235" s="9" t="s">
        <v>5017</v>
      </c>
      <c r="AI235" s="9" t="s">
        <v>5017</v>
      </c>
      <c r="AJ235" s="9" t="s">
        <v>5017</v>
      </c>
      <c r="AK235" s="9" t="s">
        <v>5017</v>
      </c>
      <c r="AL235" s="9" t="s">
        <v>5017</v>
      </c>
      <c r="AM235" s="9" t="s">
        <v>5017</v>
      </c>
      <c r="AN235" s="9" t="s">
        <v>5017</v>
      </c>
      <c r="AO235" s="9" t="s">
        <v>5017</v>
      </c>
      <c r="AP235" s="9" t="s">
        <v>5017</v>
      </c>
    </row>
    <row r="236" spans="1:42" x14ac:dyDescent="0.2">
      <c r="A236" s="8" t="s">
        <v>110</v>
      </c>
      <c r="B236" s="33">
        <f>IFERROR(VLOOKUP(A236,lajit!B:D,3,0),"")</f>
        <v>437</v>
      </c>
      <c r="C236" s="21">
        <f>COUNTIF(D236:AP236,"x")</f>
        <v>39</v>
      </c>
      <c r="D236" s="9" t="s">
        <v>5017</v>
      </c>
      <c r="E236" s="9" t="s">
        <v>5017</v>
      </c>
      <c r="F236" s="9" t="s">
        <v>5017</v>
      </c>
      <c r="G236" s="9" t="s">
        <v>5017</v>
      </c>
      <c r="H236" s="9" t="s">
        <v>5017</v>
      </c>
      <c r="I236" s="9" t="s">
        <v>5017</v>
      </c>
      <c r="J236" s="9" t="s">
        <v>5017</v>
      </c>
      <c r="K236" s="9" t="s">
        <v>5017</v>
      </c>
      <c r="L236" s="9" t="s">
        <v>5017</v>
      </c>
      <c r="M236" s="9" t="s">
        <v>5017</v>
      </c>
      <c r="N236" s="9" t="s">
        <v>5017</v>
      </c>
      <c r="O236" s="9" t="s">
        <v>5017</v>
      </c>
      <c r="P236" s="9" t="s">
        <v>5017</v>
      </c>
      <c r="Q236" s="9" t="s">
        <v>5017</v>
      </c>
      <c r="R236" s="9" t="s">
        <v>5017</v>
      </c>
      <c r="S236" s="9" t="s">
        <v>5017</v>
      </c>
      <c r="T236" s="9" t="s">
        <v>5017</v>
      </c>
      <c r="U236" s="11" t="s">
        <v>5017</v>
      </c>
      <c r="V236" s="11" t="s">
        <v>5017</v>
      </c>
      <c r="W236" s="11" t="s">
        <v>5017</v>
      </c>
      <c r="X236" s="11" t="s">
        <v>5017</v>
      </c>
      <c r="Y236" s="11" t="s">
        <v>5017</v>
      </c>
      <c r="Z236" s="9" t="s">
        <v>5017</v>
      </c>
      <c r="AA236" s="9" t="s">
        <v>5017</v>
      </c>
      <c r="AB236" s="9" t="s">
        <v>5017</v>
      </c>
      <c r="AC236" s="9" t="s">
        <v>5017</v>
      </c>
      <c r="AD236" s="9" t="s">
        <v>5017</v>
      </c>
      <c r="AE236" s="9" t="s">
        <v>5017</v>
      </c>
      <c r="AF236" s="9" t="s">
        <v>5017</v>
      </c>
      <c r="AG236" s="9" t="s">
        <v>5017</v>
      </c>
      <c r="AH236" s="9" t="s">
        <v>5017</v>
      </c>
      <c r="AI236" s="9" t="s">
        <v>5017</v>
      </c>
      <c r="AJ236" s="9" t="s">
        <v>5017</v>
      </c>
      <c r="AK236" s="9" t="s">
        <v>5017</v>
      </c>
      <c r="AL236" s="9" t="s">
        <v>5017</v>
      </c>
      <c r="AM236" s="9" t="s">
        <v>5017</v>
      </c>
      <c r="AN236" s="9" t="s">
        <v>5017</v>
      </c>
      <c r="AO236" s="9" t="s">
        <v>5017</v>
      </c>
      <c r="AP236" s="9" t="s">
        <v>5017</v>
      </c>
    </row>
    <row r="237" spans="1:42" x14ac:dyDescent="0.2">
      <c r="A237" s="8" t="s">
        <v>261</v>
      </c>
      <c r="B237" s="33">
        <f>IFERROR(VLOOKUP(A237,lajit!B:D,3,0),"")</f>
        <v>438</v>
      </c>
      <c r="C237" s="21">
        <f>COUNTIF(D237:AP237,"x")</f>
        <v>5</v>
      </c>
      <c r="D237" s="9"/>
      <c r="E237" s="9" t="s">
        <v>5017</v>
      </c>
      <c r="F237" s="9"/>
      <c r="G237" s="9" t="s">
        <v>5017</v>
      </c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11"/>
      <c r="V237" s="11"/>
      <c r="W237" s="11"/>
      <c r="X237" s="11"/>
      <c r="Y237" s="11"/>
      <c r="Z237" s="9" t="s">
        <v>5017</v>
      </c>
      <c r="AA237" s="9"/>
      <c r="AB237" s="9"/>
      <c r="AC237" s="9" t="s">
        <v>5017</v>
      </c>
      <c r="AD237" s="9" t="str">
        <f>IFERROR(VLOOKUP(A237,apu!E:F,2,0),"")</f>
        <v/>
      </c>
      <c r="AE237" s="9" t="str">
        <f>IFERROR(VLOOKUP(A237,apu!I:J,2,0),"")</f>
        <v/>
      </c>
      <c r="AF237" s="9" t="str">
        <f>IFERROR(VLOOKUP(A237,apu!M:N,2,0),"")</f>
        <v/>
      </c>
      <c r="AG237" s="9" t="str">
        <f>IFERROR(VLOOKUP(A237,apu!Q:R,2,0),"")</f>
        <v/>
      </c>
      <c r="AH237" s="9" t="str">
        <f>IFERROR(VLOOKUP(A237,apu!U:V,2,0),"")</f>
        <v/>
      </c>
      <c r="AI237" s="9" t="str">
        <f>IFERROR(VLOOKUP(A237,apu!Y:Z,2,0),"")</f>
        <v/>
      </c>
      <c r="AJ237" s="9" t="str">
        <f>IFERROR(VLOOKUP(A237,apu!AC:AD,2,0),"")</f>
        <v/>
      </c>
      <c r="AK237" s="9" t="str">
        <f>IFERROR(VLOOKUP(A237,apu!AG:AH,2,0),"")</f>
        <v/>
      </c>
      <c r="AL237" s="9" t="str">
        <f>IFERROR(VLOOKUP(A237,apu!AK:AL,2,0),"")</f>
        <v/>
      </c>
      <c r="AM237" s="9" t="str">
        <f>IFERROR(VLOOKUP(A237,apu!AO:AP,2,0),"")</f>
        <v/>
      </c>
      <c r="AN237" s="9" t="str">
        <f>IFERROR(VLOOKUP(A237,apu!AS:AT,2,0),"")</f>
        <v/>
      </c>
      <c r="AO237" s="9" t="str">
        <f>IFERROR(VLOOKUP(A237,apu!AW:AX,2,0),"")</f>
        <v/>
      </c>
      <c r="AP237" s="9" t="s">
        <v>5017</v>
      </c>
    </row>
    <row r="238" spans="1:42" x14ac:dyDescent="0.2">
      <c r="A238" s="8" t="s">
        <v>49</v>
      </c>
      <c r="B238" s="33">
        <f>IFERROR(VLOOKUP(A238,lajit!B:D,3,0),"")</f>
        <v>439</v>
      </c>
      <c r="C238" s="21">
        <f>COUNTIF(D238:AP238,"x")</f>
        <v>39</v>
      </c>
      <c r="D238" s="9" t="s">
        <v>5017</v>
      </c>
      <c r="E238" s="9" t="s">
        <v>5017</v>
      </c>
      <c r="F238" s="9" t="s">
        <v>5017</v>
      </c>
      <c r="G238" s="9" t="s">
        <v>5017</v>
      </c>
      <c r="H238" s="9" t="s">
        <v>5017</v>
      </c>
      <c r="I238" s="9" t="s">
        <v>5017</v>
      </c>
      <c r="J238" s="9" t="s">
        <v>5017</v>
      </c>
      <c r="K238" s="9" t="s">
        <v>5017</v>
      </c>
      <c r="L238" s="9" t="s">
        <v>5017</v>
      </c>
      <c r="M238" s="9" t="s">
        <v>5017</v>
      </c>
      <c r="N238" s="9" t="s">
        <v>5017</v>
      </c>
      <c r="O238" s="9" t="s">
        <v>5017</v>
      </c>
      <c r="P238" s="9" t="s">
        <v>5017</v>
      </c>
      <c r="Q238" s="9" t="s">
        <v>5017</v>
      </c>
      <c r="R238" s="9" t="s">
        <v>5017</v>
      </c>
      <c r="S238" s="9" t="s">
        <v>5017</v>
      </c>
      <c r="T238" s="9" t="s">
        <v>5017</v>
      </c>
      <c r="U238" s="11" t="s">
        <v>5017</v>
      </c>
      <c r="V238" s="11" t="s">
        <v>5017</v>
      </c>
      <c r="W238" s="11" t="s">
        <v>5017</v>
      </c>
      <c r="X238" s="11" t="s">
        <v>5017</v>
      </c>
      <c r="Y238" s="11" t="s">
        <v>5017</v>
      </c>
      <c r="Z238" s="9" t="s">
        <v>5017</v>
      </c>
      <c r="AA238" s="9" t="s">
        <v>5017</v>
      </c>
      <c r="AB238" s="9" t="s">
        <v>5017</v>
      </c>
      <c r="AC238" s="9" t="s">
        <v>5017</v>
      </c>
      <c r="AD238" s="9" t="s">
        <v>5017</v>
      </c>
      <c r="AE238" s="9" t="s">
        <v>5017</v>
      </c>
      <c r="AF238" s="9" t="s">
        <v>5017</v>
      </c>
      <c r="AG238" s="9" t="s">
        <v>5017</v>
      </c>
      <c r="AH238" s="9" t="s">
        <v>5017</v>
      </c>
      <c r="AI238" s="9" t="s">
        <v>5017</v>
      </c>
      <c r="AJ238" s="9" t="s">
        <v>5017</v>
      </c>
      <c r="AK238" s="9" t="s">
        <v>5017</v>
      </c>
      <c r="AL238" s="9" t="s">
        <v>5017</v>
      </c>
      <c r="AM238" s="9" t="s">
        <v>5017</v>
      </c>
      <c r="AN238" s="9" t="s">
        <v>5017</v>
      </c>
      <c r="AO238" s="9" t="s">
        <v>5017</v>
      </c>
      <c r="AP238" s="9" t="s">
        <v>5017</v>
      </c>
    </row>
    <row r="239" spans="1:42" x14ac:dyDescent="0.2">
      <c r="A239" s="10" t="s">
        <v>4414</v>
      </c>
      <c r="B239" s="33">
        <f>IFERROR(VLOOKUP(A239,lajit!B:D,3,0),"")</f>
        <v>440</v>
      </c>
      <c r="C239" s="21">
        <f>COUNTIF(D239:AP239,"x")</f>
        <v>2</v>
      </c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11"/>
      <c r="V239" s="11"/>
      <c r="W239" s="11"/>
      <c r="X239" s="11"/>
      <c r="Y239" s="11"/>
      <c r="Z239" s="9"/>
      <c r="AA239" s="9"/>
      <c r="AB239" s="9"/>
      <c r="AC239" s="9" t="str">
        <f>IFERROR(VLOOKUP(A239,apu!A:B,2,0),"")</f>
        <v/>
      </c>
      <c r="AD239" s="9" t="str">
        <f>IFERROR(VLOOKUP(A239,apu!E:F,2,0),"")</f>
        <v/>
      </c>
      <c r="AE239" s="9" t="s">
        <v>5017</v>
      </c>
      <c r="AF239" s="9" t="str">
        <f>IFERROR(VLOOKUP(A239,apu!M:N,2,0),"")</f>
        <v/>
      </c>
      <c r="AG239" s="9" t="str">
        <f>IFERROR(VLOOKUP(A239,apu!Q:R,2,0),"")</f>
        <v/>
      </c>
      <c r="AH239" s="9" t="str">
        <f>IFERROR(VLOOKUP(A239,apu!U:V,2,0),"")</f>
        <v/>
      </c>
      <c r="AI239" s="9" t="str">
        <f>IFERROR(VLOOKUP(A239,apu!Y:Z,2,0),"")</f>
        <v/>
      </c>
      <c r="AJ239" s="9" t="str">
        <f>IFERROR(VLOOKUP(A239,apu!AC:AD,2,0),"")</f>
        <v/>
      </c>
      <c r="AK239" s="9" t="str">
        <f>IFERROR(VLOOKUP(A239,apu!AG:AH,2,0),"")</f>
        <v/>
      </c>
      <c r="AL239" s="9" t="str">
        <f>IFERROR(VLOOKUP(A239,apu!AK:AL,2,0),"")</f>
        <v/>
      </c>
      <c r="AM239" s="9" t="str">
        <f>IFERROR(VLOOKUP(A239,apu!AO:AP,2,0),"")</f>
        <v/>
      </c>
      <c r="AN239" s="9" t="str">
        <f>IFERROR(VLOOKUP(A239,apu!AS:AT,2,0),"")</f>
        <v/>
      </c>
      <c r="AO239" s="9" t="str">
        <f>IFERROR(VLOOKUP(A239,apu!AW:AX,2,0),"")</f>
        <v/>
      </c>
      <c r="AP239" s="9" t="s">
        <v>5017</v>
      </c>
    </row>
    <row r="240" spans="1:42" x14ac:dyDescent="0.2">
      <c r="A240" s="8" t="s">
        <v>83</v>
      </c>
      <c r="B240" s="33">
        <f>IFERROR(VLOOKUP(A240,lajit!B:D,3,0),"")</f>
        <v>441</v>
      </c>
      <c r="C240" s="21">
        <f>COUNTIF(D240:AP240,"x")</f>
        <v>39</v>
      </c>
      <c r="D240" s="9" t="s">
        <v>5017</v>
      </c>
      <c r="E240" s="9" t="s">
        <v>5017</v>
      </c>
      <c r="F240" s="9" t="s">
        <v>5017</v>
      </c>
      <c r="G240" s="9" t="s">
        <v>5017</v>
      </c>
      <c r="H240" s="9" t="s">
        <v>5017</v>
      </c>
      <c r="I240" s="9" t="s">
        <v>5017</v>
      </c>
      <c r="J240" s="9" t="s">
        <v>5017</v>
      </c>
      <c r="K240" s="9" t="s">
        <v>5017</v>
      </c>
      <c r="L240" s="9" t="s">
        <v>5017</v>
      </c>
      <c r="M240" s="9" t="s">
        <v>5017</v>
      </c>
      <c r="N240" s="9" t="s">
        <v>5017</v>
      </c>
      <c r="O240" s="9" t="s">
        <v>5017</v>
      </c>
      <c r="P240" s="9" t="s">
        <v>5017</v>
      </c>
      <c r="Q240" s="9" t="s">
        <v>5017</v>
      </c>
      <c r="R240" s="9" t="s">
        <v>5017</v>
      </c>
      <c r="S240" s="9" t="s">
        <v>5017</v>
      </c>
      <c r="T240" s="9" t="s">
        <v>5017</v>
      </c>
      <c r="U240" s="11" t="s">
        <v>5017</v>
      </c>
      <c r="V240" s="11" t="s">
        <v>5017</v>
      </c>
      <c r="W240" s="11" t="s">
        <v>5017</v>
      </c>
      <c r="X240" s="11" t="s">
        <v>5017</v>
      </c>
      <c r="Y240" s="11" t="s">
        <v>5017</v>
      </c>
      <c r="Z240" s="9" t="s">
        <v>5017</v>
      </c>
      <c r="AA240" s="9" t="s">
        <v>5017</v>
      </c>
      <c r="AB240" s="9" t="s">
        <v>5017</v>
      </c>
      <c r="AC240" s="9" t="s">
        <v>5017</v>
      </c>
      <c r="AD240" s="9" t="s">
        <v>5017</v>
      </c>
      <c r="AE240" s="9" t="s">
        <v>5017</v>
      </c>
      <c r="AF240" s="9" t="s">
        <v>5017</v>
      </c>
      <c r="AG240" s="9" t="s">
        <v>5017</v>
      </c>
      <c r="AH240" s="9" t="s">
        <v>5017</v>
      </c>
      <c r="AI240" s="9" t="s">
        <v>5017</v>
      </c>
      <c r="AJ240" s="9" t="s">
        <v>5017</v>
      </c>
      <c r="AK240" s="9" t="s">
        <v>5017</v>
      </c>
      <c r="AL240" s="9" t="s">
        <v>5017</v>
      </c>
      <c r="AM240" s="9" t="s">
        <v>5017</v>
      </c>
      <c r="AN240" s="9" t="s">
        <v>5017</v>
      </c>
      <c r="AO240" s="9" t="s">
        <v>5017</v>
      </c>
      <c r="AP240" s="9" t="s">
        <v>5017</v>
      </c>
    </row>
    <row r="241" spans="1:42" x14ac:dyDescent="0.2">
      <c r="A241" s="8" t="s">
        <v>91</v>
      </c>
      <c r="B241" s="33">
        <f>IFERROR(VLOOKUP(A241,lajit!B:D,3,0),"")</f>
        <v>443</v>
      </c>
      <c r="C241" s="21">
        <f>COUNTIF(D241:AP241,"x")</f>
        <v>39</v>
      </c>
      <c r="D241" s="9" t="s">
        <v>5017</v>
      </c>
      <c r="E241" s="9" t="s">
        <v>5017</v>
      </c>
      <c r="F241" s="9" t="s">
        <v>5017</v>
      </c>
      <c r="G241" s="9" t="s">
        <v>5017</v>
      </c>
      <c r="H241" s="9" t="s">
        <v>5017</v>
      </c>
      <c r="I241" s="9" t="s">
        <v>5017</v>
      </c>
      <c r="J241" s="9" t="s">
        <v>5017</v>
      </c>
      <c r="K241" s="9" t="s">
        <v>5017</v>
      </c>
      <c r="L241" s="9" t="s">
        <v>5017</v>
      </c>
      <c r="M241" s="9" t="s">
        <v>5017</v>
      </c>
      <c r="N241" s="9" t="s">
        <v>5017</v>
      </c>
      <c r="O241" s="9" t="s">
        <v>5017</v>
      </c>
      <c r="P241" s="9" t="s">
        <v>5017</v>
      </c>
      <c r="Q241" s="9" t="s">
        <v>5017</v>
      </c>
      <c r="R241" s="9" t="s">
        <v>5017</v>
      </c>
      <c r="S241" s="9" t="s">
        <v>5017</v>
      </c>
      <c r="T241" s="9" t="s">
        <v>5017</v>
      </c>
      <c r="U241" s="11" t="s">
        <v>5017</v>
      </c>
      <c r="V241" s="11" t="s">
        <v>5017</v>
      </c>
      <c r="W241" s="11" t="s">
        <v>5017</v>
      </c>
      <c r="X241" s="11" t="s">
        <v>5017</v>
      </c>
      <c r="Y241" s="11" t="s">
        <v>5017</v>
      </c>
      <c r="Z241" s="9" t="s">
        <v>5017</v>
      </c>
      <c r="AA241" s="9" t="s">
        <v>5017</v>
      </c>
      <c r="AB241" s="9" t="s">
        <v>5017</v>
      </c>
      <c r="AC241" s="9" t="s">
        <v>5017</v>
      </c>
      <c r="AD241" s="9" t="s">
        <v>5017</v>
      </c>
      <c r="AE241" s="9" t="s">
        <v>5017</v>
      </c>
      <c r="AF241" s="9" t="s">
        <v>5017</v>
      </c>
      <c r="AG241" s="9" t="s">
        <v>5017</v>
      </c>
      <c r="AH241" s="9" t="s">
        <v>5017</v>
      </c>
      <c r="AI241" s="9" t="s">
        <v>5017</v>
      </c>
      <c r="AJ241" s="9" t="s">
        <v>5017</v>
      </c>
      <c r="AK241" s="9" t="s">
        <v>5017</v>
      </c>
      <c r="AL241" s="9" t="s">
        <v>5017</v>
      </c>
      <c r="AM241" s="9" t="s">
        <v>5017</v>
      </c>
      <c r="AN241" s="9" t="s">
        <v>5017</v>
      </c>
      <c r="AO241" s="9" t="s">
        <v>5017</v>
      </c>
      <c r="AP241" s="9" t="s">
        <v>5017</v>
      </c>
    </row>
    <row r="242" spans="1:42" x14ac:dyDescent="0.2">
      <c r="A242" s="8" t="s">
        <v>29</v>
      </c>
      <c r="B242" s="33">
        <f>IFERROR(VLOOKUP(A242,lajit!B:D,3,0),"")</f>
        <v>444</v>
      </c>
      <c r="C242" s="21">
        <f>COUNTIF(D242:AP242,"x")</f>
        <v>39</v>
      </c>
      <c r="D242" s="9" t="s">
        <v>5017</v>
      </c>
      <c r="E242" s="9" t="s">
        <v>5017</v>
      </c>
      <c r="F242" s="9" t="s">
        <v>5017</v>
      </c>
      <c r="G242" s="9" t="s">
        <v>5017</v>
      </c>
      <c r="H242" s="9" t="s">
        <v>5017</v>
      </c>
      <c r="I242" s="9" t="s">
        <v>5017</v>
      </c>
      <c r="J242" s="9" t="s">
        <v>5017</v>
      </c>
      <c r="K242" s="9" t="s">
        <v>5017</v>
      </c>
      <c r="L242" s="9" t="s">
        <v>5017</v>
      </c>
      <c r="M242" s="9" t="s">
        <v>5017</v>
      </c>
      <c r="N242" s="9" t="s">
        <v>5017</v>
      </c>
      <c r="O242" s="9" t="s">
        <v>5017</v>
      </c>
      <c r="P242" s="9" t="s">
        <v>5017</v>
      </c>
      <c r="Q242" s="9" t="s">
        <v>5017</v>
      </c>
      <c r="R242" s="9" t="s">
        <v>5017</v>
      </c>
      <c r="S242" s="9" t="s">
        <v>5017</v>
      </c>
      <c r="T242" s="9" t="s">
        <v>5017</v>
      </c>
      <c r="U242" s="11" t="s">
        <v>5017</v>
      </c>
      <c r="V242" s="11" t="s">
        <v>5017</v>
      </c>
      <c r="W242" s="11" t="s">
        <v>5017</v>
      </c>
      <c r="X242" s="11" t="s">
        <v>5017</v>
      </c>
      <c r="Y242" s="11" t="s">
        <v>5017</v>
      </c>
      <c r="Z242" s="9" t="s">
        <v>5017</v>
      </c>
      <c r="AA242" s="9" t="s">
        <v>5017</v>
      </c>
      <c r="AB242" s="9" t="s">
        <v>5017</v>
      </c>
      <c r="AC242" s="9" t="s">
        <v>5017</v>
      </c>
      <c r="AD242" s="9" t="s">
        <v>5017</v>
      </c>
      <c r="AE242" s="9" t="s">
        <v>5017</v>
      </c>
      <c r="AF242" s="9" t="s">
        <v>5017</v>
      </c>
      <c r="AG242" s="9" t="s">
        <v>5017</v>
      </c>
      <c r="AH242" s="9" t="s">
        <v>5017</v>
      </c>
      <c r="AI242" s="9" t="s">
        <v>5017</v>
      </c>
      <c r="AJ242" s="9" t="s">
        <v>5017</v>
      </c>
      <c r="AK242" s="9" t="s">
        <v>5017</v>
      </c>
      <c r="AL242" s="9" t="s">
        <v>5017</v>
      </c>
      <c r="AM242" s="9" t="s">
        <v>5017</v>
      </c>
      <c r="AN242" s="9" t="s">
        <v>5017</v>
      </c>
      <c r="AO242" s="9" t="s">
        <v>5017</v>
      </c>
      <c r="AP242" s="9" t="s">
        <v>5017</v>
      </c>
    </row>
    <row r="243" spans="1:42" x14ac:dyDescent="0.2">
      <c r="A243" s="8" t="s">
        <v>94</v>
      </c>
      <c r="B243" s="33">
        <f>IFERROR(VLOOKUP(A243,lajit!B:D,3,0),"")</f>
        <v>445</v>
      </c>
      <c r="C243" s="21">
        <f>COUNTIF(D243:AP243,"x")</f>
        <v>39</v>
      </c>
      <c r="D243" s="9" t="s">
        <v>5017</v>
      </c>
      <c r="E243" s="9" t="s">
        <v>5017</v>
      </c>
      <c r="F243" s="9" t="s">
        <v>5017</v>
      </c>
      <c r="G243" s="9" t="s">
        <v>5017</v>
      </c>
      <c r="H243" s="9" t="s">
        <v>5017</v>
      </c>
      <c r="I243" s="9" t="s">
        <v>5017</v>
      </c>
      <c r="J243" s="9" t="s">
        <v>5017</v>
      </c>
      <c r="K243" s="9" t="s">
        <v>5017</v>
      </c>
      <c r="L243" s="9" t="s">
        <v>5017</v>
      </c>
      <c r="M243" s="9" t="s">
        <v>5017</v>
      </c>
      <c r="N243" s="9" t="s">
        <v>5017</v>
      </c>
      <c r="O243" s="9" t="s">
        <v>5017</v>
      </c>
      <c r="P243" s="9" t="s">
        <v>5017</v>
      </c>
      <c r="Q243" s="9" t="s">
        <v>5017</v>
      </c>
      <c r="R243" s="9" t="s">
        <v>5017</v>
      </c>
      <c r="S243" s="9" t="s">
        <v>5017</v>
      </c>
      <c r="T243" s="9" t="s">
        <v>5017</v>
      </c>
      <c r="U243" s="11" t="s">
        <v>5017</v>
      </c>
      <c r="V243" s="11" t="s">
        <v>5017</v>
      </c>
      <c r="W243" s="11" t="s">
        <v>5017</v>
      </c>
      <c r="X243" s="11" t="s">
        <v>5017</v>
      </c>
      <c r="Y243" s="11" t="s">
        <v>5017</v>
      </c>
      <c r="Z243" s="9" t="s">
        <v>5017</v>
      </c>
      <c r="AA243" s="9" t="s">
        <v>5017</v>
      </c>
      <c r="AB243" s="9" t="s">
        <v>5017</v>
      </c>
      <c r="AC243" s="9" t="s">
        <v>5017</v>
      </c>
      <c r="AD243" s="9" t="s">
        <v>5017</v>
      </c>
      <c r="AE243" s="9" t="s">
        <v>5017</v>
      </c>
      <c r="AF243" s="9" t="s">
        <v>5017</v>
      </c>
      <c r="AG243" s="9" t="s">
        <v>5017</v>
      </c>
      <c r="AH243" s="9" t="s">
        <v>5017</v>
      </c>
      <c r="AI243" s="9" t="s">
        <v>5017</v>
      </c>
      <c r="AJ243" s="9" t="s">
        <v>5017</v>
      </c>
      <c r="AK243" s="9" t="s">
        <v>5017</v>
      </c>
      <c r="AL243" s="9" t="s">
        <v>5017</v>
      </c>
      <c r="AM243" s="9" t="s">
        <v>5017</v>
      </c>
      <c r="AN243" s="9" t="s">
        <v>5017</v>
      </c>
      <c r="AO243" s="9" t="s">
        <v>5017</v>
      </c>
      <c r="AP243" s="9" t="s">
        <v>5017</v>
      </c>
    </row>
    <row r="244" spans="1:42" x14ac:dyDescent="0.2">
      <c r="A244" s="8" t="s">
        <v>82</v>
      </c>
      <c r="B244" s="33">
        <f>IFERROR(VLOOKUP(A244,lajit!B:D,3,0),"")</f>
        <v>446</v>
      </c>
      <c r="C244" s="21">
        <f>COUNTIF(D244:AP244,"x")</f>
        <v>39</v>
      </c>
      <c r="D244" s="9" t="s">
        <v>5017</v>
      </c>
      <c r="E244" s="9" t="s">
        <v>5017</v>
      </c>
      <c r="F244" s="9" t="s">
        <v>5017</v>
      </c>
      <c r="G244" s="9" t="s">
        <v>5017</v>
      </c>
      <c r="H244" s="9" t="s">
        <v>5017</v>
      </c>
      <c r="I244" s="9" t="s">
        <v>5017</v>
      </c>
      <c r="J244" s="9" t="s">
        <v>5017</v>
      </c>
      <c r="K244" s="9" t="s">
        <v>5017</v>
      </c>
      <c r="L244" s="9" t="s">
        <v>5017</v>
      </c>
      <c r="M244" s="9" t="s">
        <v>5017</v>
      </c>
      <c r="N244" s="9" t="s">
        <v>5017</v>
      </c>
      <c r="O244" s="9" t="s">
        <v>5017</v>
      </c>
      <c r="P244" s="9" t="s">
        <v>5017</v>
      </c>
      <c r="Q244" s="9" t="s">
        <v>5017</v>
      </c>
      <c r="R244" s="9" t="s">
        <v>5017</v>
      </c>
      <c r="S244" s="9" t="s">
        <v>5017</v>
      </c>
      <c r="T244" s="9" t="s">
        <v>5017</v>
      </c>
      <c r="U244" s="11" t="s">
        <v>5017</v>
      </c>
      <c r="V244" s="11" t="s">
        <v>5017</v>
      </c>
      <c r="W244" s="11" t="s">
        <v>5017</v>
      </c>
      <c r="X244" s="11" t="s">
        <v>5017</v>
      </c>
      <c r="Y244" s="11" t="s">
        <v>5017</v>
      </c>
      <c r="Z244" s="9" t="s">
        <v>5017</v>
      </c>
      <c r="AA244" s="9" t="s">
        <v>5017</v>
      </c>
      <c r="AB244" s="9" t="s">
        <v>5017</v>
      </c>
      <c r="AC244" s="9" t="s">
        <v>5017</v>
      </c>
      <c r="AD244" s="9" t="s">
        <v>5017</v>
      </c>
      <c r="AE244" s="9" t="s">
        <v>5017</v>
      </c>
      <c r="AF244" s="9" t="s">
        <v>5017</v>
      </c>
      <c r="AG244" s="9" t="s">
        <v>5017</v>
      </c>
      <c r="AH244" s="9" t="s">
        <v>5017</v>
      </c>
      <c r="AI244" s="9" t="s">
        <v>5017</v>
      </c>
      <c r="AJ244" s="9" t="s">
        <v>5017</v>
      </c>
      <c r="AK244" s="9" t="s">
        <v>5017</v>
      </c>
      <c r="AL244" s="9" t="s">
        <v>5017</v>
      </c>
      <c r="AM244" s="9" t="s">
        <v>5017</v>
      </c>
      <c r="AN244" s="9" t="s">
        <v>5017</v>
      </c>
      <c r="AO244" s="9" t="s">
        <v>5017</v>
      </c>
      <c r="AP244" s="9" t="s">
        <v>5017</v>
      </c>
    </row>
    <row r="245" spans="1:42" x14ac:dyDescent="0.2">
      <c r="A245" s="8" t="s">
        <v>58</v>
      </c>
      <c r="B245" s="33">
        <f>IFERROR(VLOOKUP(A245,lajit!B:D,3,0),"")</f>
        <v>448</v>
      </c>
      <c r="C245" s="21">
        <f>COUNTIF(D245:AP245,"x")</f>
        <v>39</v>
      </c>
      <c r="D245" s="9" t="s">
        <v>5017</v>
      </c>
      <c r="E245" s="9" t="s">
        <v>5017</v>
      </c>
      <c r="F245" s="9" t="s">
        <v>5017</v>
      </c>
      <c r="G245" s="9" t="s">
        <v>5017</v>
      </c>
      <c r="H245" s="9" t="s">
        <v>5017</v>
      </c>
      <c r="I245" s="9" t="s">
        <v>5017</v>
      </c>
      <c r="J245" s="9" t="s">
        <v>5017</v>
      </c>
      <c r="K245" s="9" t="s">
        <v>5017</v>
      </c>
      <c r="L245" s="9" t="s">
        <v>5017</v>
      </c>
      <c r="M245" s="9" t="s">
        <v>5017</v>
      </c>
      <c r="N245" s="9" t="s">
        <v>5017</v>
      </c>
      <c r="O245" s="9" t="s">
        <v>5017</v>
      </c>
      <c r="P245" s="9" t="s">
        <v>5017</v>
      </c>
      <c r="Q245" s="9" t="s">
        <v>5017</v>
      </c>
      <c r="R245" s="9" t="s">
        <v>5017</v>
      </c>
      <c r="S245" s="9" t="s">
        <v>5017</v>
      </c>
      <c r="T245" s="9" t="s">
        <v>5017</v>
      </c>
      <c r="U245" s="11" t="s">
        <v>5017</v>
      </c>
      <c r="V245" s="11" t="s">
        <v>5017</v>
      </c>
      <c r="W245" s="11" t="s">
        <v>5017</v>
      </c>
      <c r="X245" s="11" t="s">
        <v>5017</v>
      </c>
      <c r="Y245" s="11" t="s">
        <v>5017</v>
      </c>
      <c r="Z245" s="9" t="s">
        <v>5017</v>
      </c>
      <c r="AA245" s="9" t="s">
        <v>5017</v>
      </c>
      <c r="AB245" s="9" t="s">
        <v>5017</v>
      </c>
      <c r="AC245" s="9" t="s">
        <v>5017</v>
      </c>
      <c r="AD245" s="9" t="s">
        <v>5017</v>
      </c>
      <c r="AE245" s="9" t="s">
        <v>5017</v>
      </c>
      <c r="AF245" s="9" t="s">
        <v>5017</v>
      </c>
      <c r="AG245" s="9" t="s">
        <v>5017</v>
      </c>
      <c r="AH245" s="9" t="s">
        <v>5017</v>
      </c>
      <c r="AI245" s="9" t="s">
        <v>5017</v>
      </c>
      <c r="AJ245" s="9" t="s">
        <v>5017</v>
      </c>
      <c r="AK245" s="9" t="s">
        <v>5017</v>
      </c>
      <c r="AL245" s="9" t="s">
        <v>5017</v>
      </c>
      <c r="AM245" s="9" t="s">
        <v>5017</v>
      </c>
      <c r="AN245" s="9" t="s">
        <v>5017</v>
      </c>
      <c r="AO245" s="9" t="s">
        <v>5017</v>
      </c>
      <c r="AP245" s="9" t="s">
        <v>5017</v>
      </c>
    </row>
    <row r="246" spans="1:42" ht="12.75" customHeight="1" x14ac:dyDescent="0.2">
      <c r="A246" s="8" t="s">
        <v>147</v>
      </c>
      <c r="B246" s="33">
        <f>IFERROR(VLOOKUP(A246,lajit!B:D,3,0),"")</f>
        <v>450</v>
      </c>
      <c r="C246" s="21">
        <f>COUNTIF(D246:AP246,"x")</f>
        <v>32</v>
      </c>
      <c r="D246" s="9"/>
      <c r="E246" s="9"/>
      <c r="F246" s="9"/>
      <c r="G246" s="9"/>
      <c r="H246" s="9"/>
      <c r="I246" s="9"/>
      <c r="J246" s="9"/>
      <c r="K246" s="9" t="s">
        <v>5017</v>
      </c>
      <c r="L246" s="9" t="s">
        <v>5017</v>
      </c>
      <c r="M246" s="9" t="s">
        <v>5017</v>
      </c>
      <c r="N246" s="9" t="s">
        <v>5017</v>
      </c>
      <c r="O246" s="9" t="s">
        <v>5017</v>
      </c>
      <c r="P246" s="9" t="s">
        <v>5017</v>
      </c>
      <c r="Q246" s="9" t="s">
        <v>5017</v>
      </c>
      <c r="R246" s="9" t="s">
        <v>5017</v>
      </c>
      <c r="S246" s="9" t="s">
        <v>5017</v>
      </c>
      <c r="T246" s="9" t="s">
        <v>5017</v>
      </c>
      <c r="U246" s="11" t="s">
        <v>5017</v>
      </c>
      <c r="V246" s="11" t="s">
        <v>5017</v>
      </c>
      <c r="W246" s="11" t="s">
        <v>5017</v>
      </c>
      <c r="X246" s="11" t="s">
        <v>5017</v>
      </c>
      <c r="Y246" s="11" t="s">
        <v>5017</v>
      </c>
      <c r="Z246" s="9" t="s">
        <v>5017</v>
      </c>
      <c r="AA246" s="9" t="s">
        <v>5017</v>
      </c>
      <c r="AB246" s="9" t="s">
        <v>5017</v>
      </c>
      <c r="AC246" s="9" t="s">
        <v>5017</v>
      </c>
      <c r="AD246" s="9" t="s">
        <v>5017</v>
      </c>
      <c r="AE246" s="9" t="s">
        <v>5017</v>
      </c>
      <c r="AF246" s="9" t="s">
        <v>5017</v>
      </c>
      <c r="AG246" s="9" t="s">
        <v>5017</v>
      </c>
      <c r="AH246" s="9" t="s">
        <v>5017</v>
      </c>
      <c r="AI246" s="9" t="s">
        <v>5017</v>
      </c>
      <c r="AJ246" s="9" t="s">
        <v>5017</v>
      </c>
      <c r="AK246" s="9" t="s">
        <v>5017</v>
      </c>
      <c r="AL246" s="9" t="s">
        <v>5017</v>
      </c>
      <c r="AM246" s="9" t="s">
        <v>5017</v>
      </c>
      <c r="AN246" s="9" t="s">
        <v>5017</v>
      </c>
      <c r="AO246" s="9" t="s">
        <v>5017</v>
      </c>
      <c r="AP246" s="9" t="s">
        <v>5017</v>
      </c>
    </row>
    <row r="247" spans="1:42" ht="15" customHeight="1" x14ac:dyDescent="0.2">
      <c r="A247" s="253" t="s">
        <v>30</v>
      </c>
      <c r="B247" s="33">
        <f>IFERROR(VLOOKUP(A247,lajit!B:D,3,0),"")</f>
        <v>451</v>
      </c>
      <c r="C247" s="21">
        <f>COUNTIF(D247:AP247,"x")</f>
        <v>39</v>
      </c>
      <c r="D247" s="9" t="s">
        <v>5017</v>
      </c>
      <c r="E247" s="9" t="s">
        <v>5017</v>
      </c>
      <c r="F247" s="9" t="s">
        <v>5017</v>
      </c>
      <c r="G247" s="9" t="s">
        <v>5017</v>
      </c>
      <c r="H247" s="9" t="s">
        <v>5017</v>
      </c>
      <c r="I247" s="9" t="s">
        <v>5017</v>
      </c>
      <c r="J247" s="9" t="s">
        <v>5017</v>
      </c>
      <c r="K247" s="9" t="s">
        <v>5017</v>
      </c>
      <c r="L247" s="9" t="s">
        <v>5017</v>
      </c>
      <c r="M247" s="9" t="s">
        <v>5017</v>
      </c>
      <c r="N247" s="9" t="s">
        <v>5017</v>
      </c>
      <c r="O247" s="9" t="s">
        <v>5017</v>
      </c>
      <c r="P247" s="9" t="s">
        <v>5017</v>
      </c>
      <c r="Q247" s="9" t="s">
        <v>5017</v>
      </c>
      <c r="R247" s="9" t="s">
        <v>5017</v>
      </c>
      <c r="S247" s="9" t="s">
        <v>5017</v>
      </c>
      <c r="T247" s="9" t="s">
        <v>5017</v>
      </c>
      <c r="U247" s="11" t="s">
        <v>5017</v>
      </c>
      <c r="V247" s="11" t="s">
        <v>5017</v>
      </c>
      <c r="W247" s="11" t="s">
        <v>5017</v>
      </c>
      <c r="X247" s="11" t="s">
        <v>5017</v>
      </c>
      <c r="Y247" s="11" t="s">
        <v>5017</v>
      </c>
      <c r="Z247" s="9" t="s">
        <v>5017</v>
      </c>
      <c r="AA247" s="9" t="s">
        <v>5017</v>
      </c>
      <c r="AB247" s="9" t="s">
        <v>5017</v>
      </c>
      <c r="AC247" s="9" t="s">
        <v>5017</v>
      </c>
      <c r="AD247" s="9" t="s">
        <v>5017</v>
      </c>
      <c r="AE247" s="9" t="s">
        <v>5017</v>
      </c>
      <c r="AF247" s="9" t="s">
        <v>5017</v>
      </c>
      <c r="AG247" s="9" t="s">
        <v>5017</v>
      </c>
      <c r="AH247" s="9" t="s">
        <v>5017</v>
      </c>
      <c r="AI247" s="9" t="s">
        <v>5017</v>
      </c>
      <c r="AJ247" s="9" t="s">
        <v>5017</v>
      </c>
      <c r="AK247" s="9" t="s">
        <v>5017</v>
      </c>
      <c r="AL247" s="9" t="s">
        <v>5017</v>
      </c>
      <c r="AM247" s="9" t="s">
        <v>5017</v>
      </c>
      <c r="AN247" s="9" t="s">
        <v>5017</v>
      </c>
      <c r="AO247" s="9" t="s">
        <v>5017</v>
      </c>
      <c r="AP247" s="9" t="s">
        <v>5017</v>
      </c>
    </row>
    <row r="248" spans="1:42" x14ac:dyDescent="0.2">
      <c r="A248" s="8" t="s">
        <v>75</v>
      </c>
      <c r="B248" s="33">
        <f>IFERROR(VLOOKUP(A248,lajit!B:D,3,0),"")</f>
        <v>452</v>
      </c>
      <c r="C248" s="21">
        <f>COUNTIF(D248:AP248,"x")</f>
        <v>39</v>
      </c>
      <c r="D248" s="9" t="s">
        <v>5017</v>
      </c>
      <c r="E248" s="9" t="s">
        <v>5017</v>
      </c>
      <c r="F248" s="9" t="s">
        <v>5017</v>
      </c>
      <c r="G248" s="9" t="s">
        <v>5017</v>
      </c>
      <c r="H248" s="9" t="s">
        <v>5017</v>
      </c>
      <c r="I248" s="9" t="s">
        <v>5017</v>
      </c>
      <c r="J248" s="9" t="s">
        <v>5017</v>
      </c>
      <c r="K248" s="9" t="s">
        <v>5017</v>
      </c>
      <c r="L248" s="9" t="s">
        <v>5017</v>
      </c>
      <c r="M248" s="9" t="s">
        <v>5017</v>
      </c>
      <c r="N248" s="9" t="s">
        <v>5017</v>
      </c>
      <c r="O248" s="9" t="s">
        <v>5017</v>
      </c>
      <c r="P248" s="9" t="s">
        <v>5017</v>
      </c>
      <c r="Q248" s="9" t="s">
        <v>5017</v>
      </c>
      <c r="R248" s="9" t="s">
        <v>5017</v>
      </c>
      <c r="S248" s="9" t="s">
        <v>5017</v>
      </c>
      <c r="T248" s="9" t="s">
        <v>5017</v>
      </c>
      <c r="U248" s="11" t="s">
        <v>5017</v>
      </c>
      <c r="V248" s="11" t="s">
        <v>5017</v>
      </c>
      <c r="W248" s="11" t="s">
        <v>5017</v>
      </c>
      <c r="X248" s="11" t="s">
        <v>5017</v>
      </c>
      <c r="Y248" s="11" t="s">
        <v>5017</v>
      </c>
      <c r="Z248" s="9" t="s">
        <v>5017</v>
      </c>
      <c r="AA248" s="9" t="s">
        <v>5017</v>
      </c>
      <c r="AB248" s="9" t="s">
        <v>5017</v>
      </c>
      <c r="AC248" s="9" t="s">
        <v>5017</v>
      </c>
      <c r="AD248" s="9" t="s">
        <v>5017</v>
      </c>
      <c r="AE248" s="9" t="s">
        <v>5017</v>
      </c>
      <c r="AF248" s="9" t="s">
        <v>5017</v>
      </c>
      <c r="AG248" s="9" t="s">
        <v>5017</v>
      </c>
      <c r="AH248" s="9" t="s">
        <v>5017</v>
      </c>
      <c r="AI248" s="9" t="s">
        <v>5017</v>
      </c>
      <c r="AJ248" s="9" t="s">
        <v>5017</v>
      </c>
      <c r="AK248" s="9" t="s">
        <v>5017</v>
      </c>
      <c r="AL248" s="9" t="s">
        <v>5017</v>
      </c>
      <c r="AM248" s="9" t="s">
        <v>5017</v>
      </c>
      <c r="AN248" s="9" t="s">
        <v>5017</v>
      </c>
      <c r="AO248" s="9" t="s">
        <v>5017</v>
      </c>
      <c r="AP248" s="9" t="s">
        <v>5017</v>
      </c>
    </row>
    <row r="249" spans="1:42" x14ac:dyDescent="0.2">
      <c r="A249" s="8" t="s">
        <v>59</v>
      </c>
      <c r="B249" s="33">
        <f>IFERROR(VLOOKUP(A249,lajit!B:D,3,0),"")</f>
        <v>455</v>
      </c>
      <c r="C249" s="21">
        <f>COUNTIF(D249:AP249,"x")</f>
        <v>39</v>
      </c>
      <c r="D249" s="9" t="s">
        <v>5017</v>
      </c>
      <c r="E249" s="9" t="s">
        <v>5017</v>
      </c>
      <c r="F249" s="9" t="s">
        <v>5017</v>
      </c>
      <c r="G249" s="9" t="s">
        <v>5017</v>
      </c>
      <c r="H249" s="9" t="s">
        <v>5017</v>
      </c>
      <c r="I249" s="9" t="s">
        <v>5017</v>
      </c>
      <c r="J249" s="9" t="s">
        <v>5017</v>
      </c>
      <c r="K249" s="9" t="s">
        <v>5017</v>
      </c>
      <c r="L249" s="9" t="s">
        <v>5017</v>
      </c>
      <c r="M249" s="9" t="s">
        <v>5017</v>
      </c>
      <c r="N249" s="9" t="s">
        <v>5017</v>
      </c>
      <c r="O249" s="9" t="s">
        <v>5017</v>
      </c>
      <c r="P249" s="9" t="s">
        <v>5017</v>
      </c>
      <c r="Q249" s="9" t="s">
        <v>5017</v>
      </c>
      <c r="R249" s="9" t="s">
        <v>5017</v>
      </c>
      <c r="S249" s="9" t="s">
        <v>5017</v>
      </c>
      <c r="T249" s="9" t="s">
        <v>5017</v>
      </c>
      <c r="U249" s="11" t="s">
        <v>5017</v>
      </c>
      <c r="V249" s="11" t="s">
        <v>5017</v>
      </c>
      <c r="W249" s="11" t="s">
        <v>5017</v>
      </c>
      <c r="X249" s="11" t="s">
        <v>5017</v>
      </c>
      <c r="Y249" s="11" t="s">
        <v>5017</v>
      </c>
      <c r="Z249" s="9" t="s">
        <v>5017</v>
      </c>
      <c r="AA249" s="9" t="s">
        <v>5017</v>
      </c>
      <c r="AB249" s="9" t="s">
        <v>5017</v>
      </c>
      <c r="AC249" s="9" t="s">
        <v>5017</v>
      </c>
      <c r="AD249" s="9" t="s">
        <v>5017</v>
      </c>
      <c r="AE249" s="9" t="s">
        <v>5017</v>
      </c>
      <c r="AF249" s="9" t="s">
        <v>5017</v>
      </c>
      <c r="AG249" s="9" t="s">
        <v>5017</v>
      </c>
      <c r="AH249" s="9" t="s">
        <v>5017</v>
      </c>
      <c r="AI249" s="9" t="s">
        <v>5017</v>
      </c>
      <c r="AJ249" s="9" t="s">
        <v>5017</v>
      </c>
      <c r="AK249" s="9" t="s">
        <v>5017</v>
      </c>
      <c r="AL249" s="9" t="s">
        <v>5017</v>
      </c>
      <c r="AM249" s="9" t="s">
        <v>5017</v>
      </c>
      <c r="AN249" s="9" t="s">
        <v>5017</v>
      </c>
      <c r="AO249" s="9" t="s">
        <v>5017</v>
      </c>
      <c r="AP249" s="9" t="s">
        <v>5017</v>
      </c>
    </row>
    <row r="250" spans="1:42" x14ac:dyDescent="0.2">
      <c r="A250" s="8" t="s">
        <v>217</v>
      </c>
      <c r="B250" s="33">
        <f>IFERROR(VLOOKUP(A250,lajit!B:D,3,0),"")</f>
        <v>456</v>
      </c>
      <c r="C250" s="21">
        <f>COUNTIF(D250:AP250,"x")</f>
        <v>23</v>
      </c>
      <c r="D250" s="9"/>
      <c r="E250" s="9"/>
      <c r="F250" s="9"/>
      <c r="G250" s="9"/>
      <c r="H250" s="9"/>
      <c r="I250" s="9"/>
      <c r="J250" s="9" t="s">
        <v>5017</v>
      </c>
      <c r="K250" s="9" t="s">
        <v>5017</v>
      </c>
      <c r="L250" s="9"/>
      <c r="M250" s="9"/>
      <c r="N250" s="9"/>
      <c r="O250" s="9"/>
      <c r="P250" s="9"/>
      <c r="Q250" s="9"/>
      <c r="R250" s="9"/>
      <c r="S250" s="9"/>
      <c r="T250" s="9" t="s">
        <v>5017</v>
      </c>
      <c r="U250" s="11" t="s">
        <v>5017</v>
      </c>
      <c r="V250" s="11" t="s">
        <v>5017</v>
      </c>
      <c r="W250" s="11" t="s">
        <v>5017</v>
      </c>
      <c r="X250" s="11" t="s">
        <v>5017</v>
      </c>
      <c r="Y250" s="11"/>
      <c r="Z250" s="9"/>
      <c r="AA250" s="9" t="s">
        <v>5017</v>
      </c>
      <c r="AB250" s="9" t="s">
        <v>5017</v>
      </c>
      <c r="AC250" s="9" t="s">
        <v>5017</v>
      </c>
      <c r="AD250" s="9" t="s">
        <v>5017</v>
      </c>
      <c r="AE250" s="9" t="s">
        <v>5017</v>
      </c>
      <c r="AF250" s="9" t="s">
        <v>5017</v>
      </c>
      <c r="AG250" s="9" t="s">
        <v>5017</v>
      </c>
      <c r="AH250" s="9" t="s">
        <v>5017</v>
      </c>
      <c r="AI250" s="9" t="s">
        <v>5017</v>
      </c>
      <c r="AJ250" s="9" t="s">
        <v>5017</v>
      </c>
      <c r="AK250" s="9" t="s">
        <v>5017</v>
      </c>
      <c r="AL250" s="9" t="s">
        <v>5017</v>
      </c>
      <c r="AM250" s="9" t="s">
        <v>5017</v>
      </c>
      <c r="AN250" s="9" t="s">
        <v>5017</v>
      </c>
      <c r="AO250" s="9" t="s">
        <v>5017</v>
      </c>
      <c r="AP250" s="9" t="s">
        <v>5017</v>
      </c>
    </row>
    <row r="251" spans="1:42" x14ac:dyDescent="0.2">
      <c r="A251" s="8" t="s">
        <v>62</v>
      </c>
      <c r="B251" s="33">
        <f>IFERROR(VLOOKUP(A251,lajit!B:D,3,0),"")</f>
        <v>457</v>
      </c>
      <c r="C251" s="21">
        <f>COUNTIF(D251:AP251,"x")</f>
        <v>39</v>
      </c>
      <c r="D251" s="9" t="s">
        <v>5017</v>
      </c>
      <c r="E251" s="9" t="s">
        <v>5017</v>
      </c>
      <c r="F251" s="9" t="s">
        <v>5017</v>
      </c>
      <c r="G251" s="9" t="s">
        <v>5017</v>
      </c>
      <c r="H251" s="9" t="s">
        <v>5017</v>
      </c>
      <c r="I251" s="9" t="s">
        <v>5017</v>
      </c>
      <c r="J251" s="9" t="s">
        <v>5017</v>
      </c>
      <c r="K251" s="9" t="s">
        <v>5017</v>
      </c>
      <c r="L251" s="9" t="s">
        <v>5017</v>
      </c>
      <c r="M251" s="9" t="s">
        <v>5017</v>
      </c>
      <c r="N251" s="9" t="s">
        <v>5017</v>
      </c>
      <c r="O251" s="9" t="s">
        <v>5017</v>
      </c>
      <c r="P251" s="9" t="s">
        <v>5017</v>
      </c>
      <c r="Q251" s="9" t="s">
        <v>5017</v>
      </c>
      <c r="R251" s="9" t="s">
        <v>5017</v>
      </c>
      <c r="S251" s="9" t="s">
        <v>5017</v>
      </c>
      <c r="T251" s="9" t="s">
        <v>5017</v>
      </c>
      <c r="U251" s="11" t="s">
        <v>5017</v>
      </c>
      <c r="V251" s="11" t="s">
        <v>5017</v>
      </c>
      <c r="W251" s="11" t="s">
        <v>5017</v>
      </c>
      <c r="X251" s="11" t="s">
        <v>5017</v>
      </c>
      <c r="Y251" s="11" t="s">
        <v>5017</v>
      </c>
      <c r="Z251" s="9" t="s">
        <v>5017</v>
      </c>
      <c r="AA251" s="9" t="s">
        <v>5017</v>
      </c>
      <c r="AB251" s="9" t="s">
        <v>5017</v>
      </c>
      <c r="AC251" s="9" t="s">
        <v>5017</v>
      </c>
      <c r="AD251" s="9" t="s">
        <v>5017</v>
      </c>
      <c r="AE251" s="9" t="s">
        <v>5017</v>
      </c>
      <c r="AF251" s="9" t="s">
        <v>5017</v>
      </c>
      <c r="AG251" s="9" t="s">
        <v>5017</v>
      </c>
      <c r="AH251" s="9" t="s">
        <v>5017</v>
      </c>
      <c r="AI251" s="9" t="s">
        <v>5017</v>
      </c>
      <c r="AJ251" s="9" t="s">
        <v>5017</v>
      </c>
      <c r="AK251" s="9" t="s">
        <v>5017</v>
      </c>
      <c r="AL251" s="9" t="s">
        <v>5017</v>
      </c>
      <c r="AM251" s="9" t="s">
        <v>5017</v>
      </c>
      <c r="AN251" s="9" t="s">
        <v>5017</v>
      </c>
      <c r="AO251" s="9" t="s">
        <v>5017</v>
      </c>
      <c r="AP251" s="9" t="s">
        <v>5017</v>
      </c>
    </row>
    <row r="252" spans="1:42" x14ac:dyDescent="0.2">
      <c r="A252" s="8" t="s">
        <v>130</v>
      </c>
      <c r="B252" s="33">
        <f>IFERROR(VLOOKUP(A252,lajit!B:D,3,0),"")</f>
        <v>458</v>
      </c>
      <c r="C252" s="21">
        <f>COUNTIF(D252:AP252,"x")</f>
        <v>39</v>
      </c>
      <c r="D252" s="9" t="s">
        <v>5017</v>
      </c>
      <c r="E252" s="9" t="s">
        <v>5017</v>
      </c>
      <c r="F252" s="9" t="s">
        <v>5017</v>
      </c>
      <c r="G252" s="9" t="s">
        <v>5017</v>
      </c>
      <c r="H252" s="9" t="s">
        <v>5017</v>
      </c>
      <c r="I252" s="9" t="s">
        <v>5017</v>
      </c>
      <c r="J252" s="9" t="s">
        <v>5017</v>
      </c>
      <c r="K252" s="9" t="s">
        <v>5017</v>
      </c>
      <c r="L252" s="9" t="s">
        <v>5017</v>
      </c>
      <c r="M252" s="9" t="s">
        <v>5017</v>
      </c>
      <c r="N252" s="9" t="s">
        <v>5017</v>
      </c>
      <c r="O252" s="9" t="s">
        <v>5017</v>
      </c>
      <c r="P252" s="9" t="s">
        <v>5017</v>
      </c>
      <c r="Q252" s="9" t="s">
        <v>5017</v>
      </c>
      <c r="R252" s="9" t="s">
        <v>5017</v>
      </c>
      <c r="S252" s="9" t="s">
        <v>5017</v>
      </c>
      <c r="T252" s="9" t="s">
        <v>5017</v>
      </c>
      <c r="U252" s="11" t="s">
        <v>5017</v>
      </c>
      <c r="V252" s="11" t="s">
        <v>5017</v>
      </c>
      <c r="W252" s="11" t="s">
        <v>5017</v>
      </c>
      <c r="X252" s="11" t="s">
        <v>5017</v>
      </c>
      <c r="Y252" s="11" t="s">
        <v>5017</v>
      </c>
      <c r="Z252" s="9" t="s">
        <v>5017</v>
      </c>
      <c r="AA252" s="9" t="s">
        <v>5017</v>
      </c>
      <c r="AB252" s="9" t="s">
        <v>5017</v>
      </c>
      <c r="AC252" s="9" t="s">
        <v>5017</v>
      </c>
      <c r="AD252" s="9" t="s">
        <v>5017</v>
      </c>
      <c r="AE252" s="9" t="s">
        <v>5017</v>
      </c>
      <c r="AF252" s="9" t="s">
        <v>5017</v>
      </c>
      <c r="AG252" s="9" t="s">
        <v>5017</v>
      </c>
      <c r="AH252" s="9" t="s">
        <v>5017</v>
      </c>
      <c r="AI252" s="9" t="s">
        <v>5017</v>
      </c>
      <c r="AJ252" s="9" t="s">
        <v>5017</v>
      </c>
      <c r="AK252" s="9" t="s">
        <v>5017</v>
      </c>
      <c r="AL252" s="9" t="s">
        <v>5017</v>
      </c>
      <c r="AM252" s="9" t="s">
        <v>5017</v>
      </c>
      <c r="AN252" s="9" t="s">
        <v>5017</v>
      </c>
      <c r="AO252" s="9" t="s">
        <v>5017</v>
      </c>
      <c r="AP252" s="9" t="s">
        <v>5017</v>
      </c>
    </row>
    <row r="253" spans="1:42" x14ac:dyDescent="0.2">
      <c r="A253" s="8" t="s">
        <v>107</v>
      </c>
      <c r="B253" s="33">
        <f>IFERROR(VLOOKUP(A253,lajit!B:D,3,0),"")</f>
        <v>460</v>
      </c>
      <c r="C253" s="21">
        <f>COUNTIF(D253:AP253,"x")</f>
        <v>39</v>
      </c>
      <c r="D253" s="9" t="s">
        <v>5017</v>
      </c>
      <c r="E253" s="9" t="s">
        <v>5017</v>
      </c>
      <c r="F253" s="9" t="s">
        <v>5017</v>
      </c>
      <c r="G253" s="9" t="s">
        <v>5017</v>
      </c>
      <c r="H253" s="9" t="s">
        <v>5017</v>
      </c>
      <c r="I253" s="9" t="s">
        <v>5017</v>
      </c>
      <c r="J253" s="9" t="s">
        <v>5017</v>
      </c>
      <c r="K253" s="9" t="s">
        <v>5017</v>
      </c>
      <c r="L253" s="9" t="s">
        <v>5017</v>
      </c>
      <c r="M253" s="9" t="s">
        <v>5017</v>
      </c>
      <c r="N253" s="9" t="s">
        <v>5017</v>
      </c>
      <c r="O253" s="9" t="s">
        <v>5017</v>
      </c>
      <c r="P253" s="9" t="s">
        <v>5017</v>
      </c>
      <c r="Q253" s="9" t="s">
        <v>5017</v>
      </c>
      <c r="R253" s="9" t="s">
        <v>5017</v>
      </c>
      <c r="S253" s="9" t="s">
        <v>5017</v>
      </c>
      <c r="T253" s="9" t="s">
        <v>5017</v>
      </c>
      <c r="U253" s="11" t="s">
        <v>5017</v>
      </c>
      <c r="V253" s="11" t="s">
        <v>5017</v>
      </c>
      <c r="W253" s="11" t="s">
        <v>5017</v>
      </c>
      <c r="X253" s="11" t="s">
        <v>5017</v>
      </c>
      <c r="Y253" s="11" t="s">
        <v>5017</v>
      </c>
      <c r="Z253" s="9" t="s">
        <v>5017</v>
      </c>
      <c r="AA253" s="9" t="s">
        <v>5017</v>
      </c>
      <c r="AB253" s="9" t="s">
        <v>5017</v>
      </c>
      <c r="AC253" s="9" t="s">
        <v>5017</v>
      </c>
      <c r="AD253" s="9" t="s">
        <v>5017</v>
      </c>
      <c r="AE253" s="9" t="s">
        <v>5017</v>
      </c>
      <c r="AF253" s="9" t="s">
        <v>5017</v>
      </c>
      <c r="AG253" s="9" t="s">
        <v>5017</v>
      </c>
      <c r="AH253" s="9" t="s">
        <v>5017</v>
      </c>
      <c r="AI253" s="9" t="s">
        <v>5017</v>
      </c>
      <c r="AJ253" s="9" t="s">
        <v>5017</v>
      </c>
      <c r="AK253" s="9" t="s">
        <v>5017</v>
      </c>
      <c r="AL253" s="9" t="s">
        <v>5017</v>
      </c>
      <c r="AM253" s="9" t="s">
        <v>5017</v>
      </c>
      <c r="AN253" s="9" t="s">
        <v>5017</v>
      </c>
      <c r="AO253" s="9" t="s">
        <v>5017</v>
      </c>
      <c r="AP253" s="9" t="s">
        <v>5017</v>
      </c>
    </row>
    <row r="254" spans="1:42" x14ac:dyDescent="0.2">
      <c r="A254" s="8" t="s">
        <v>213</v>
      </c>
      <c r="B254" s="33">
        <f>IFERROR(VLOOKUP(A254,lajit!B:D,3,0),"")</f>
        <v>462</v>
      </c>
      <c r="C254" s="21">
        <f>COUNTIF(D254:AP254,"x")</f>
        <v>9</v>
      </c>
      <c r="D254" s="9"/>
      <c r="E254" s="9" t="s">
        <v>5017</v>
      </c>
      <c r="F254" s="9"/>
      <c r="G254" s="9"/>
      <c r="H254" s="9" t="s">
        <v>5017</v>
      </c>
      <c r="I254" s="9"/>
      <c r="J254" s="9"/>
      <c r="K254" s="9"/>
      <c r="L254" s="9"/>
      <c r="M254" s="9" t="s">
        <v>5017</v>
      </c>
      <c r="N254" s="9" t="s">
        <v>5017</v>
      </c>
      <c r="O254" s="9"/>
      <c r="P254" s="9"/>
      <c r="Q254" s="9" t="s">
        <v>5017</v>
      </c>
      <c r="R254" s="9"/>
      <c r="S254" s="9"/>
      <c r="T254" s="9"/>
      <c r="U254" s="11"/>
      <c r="V254" s="11"/>
      <c r="W254" s="11"/>
      <c r="X254" s="11"/>
      <c r="Y254" s="11"/>
      <c r="Z254" s="9" t="s">
        <v>5017</v>
      </c>
      <c r="AA254" s="9"/>
      <c r="AB254" s="9"/>
      <c r="AC254" s="9" t="str">
        <f>IFERROR(VLOOKUP(A254,apu!A:B,2,0),"")</f>
        <v/>
      </c>
      <c r="AD254" s="9" t="s">
        <v>5017</v>
      </c>
      <c r="AE254" s="9" t="str">
        <f>IFERROR(VLOOKUP(A254,apu!I:J,2,0),"")</f>
        <v/>
      </c>
      <c r="AF254" s="9" t="str">
        <f>IFERROR(VLOOKUP(A254,apu!M:N,2,0),"")</f>
        <v/>
      </c>
      <c r="AG254" s="9" t="str">
        <f>IFERROR(VLOOKUP(A254,apu!Q:R,2,0),"")</f>
        <v/>
      </c>
      <c r="AH254" s="9" t="str">
        <f>IFERROR(VLOOKUP(A254,apu!U:V,2,0),"")</f>
        <v/>
      </c>
      <c r="AI254" s="9" t="s">
        <v>5017</v>
      </c>
      <c r="AJ254" s="9" t="str">
        <f>IFERROR(VLOOKUP(A254,apu!AC:AD,2,0),"")</f>
        <v/>
      </c>
      <c r="AK254" s="9" t="str">
        <f>IFERROR(VLOOKUP(A254,apu!AG:AH,2,0),"")</f>
        <v/>
      </c>
      <c r="AL254" s="9" t="str">
        <f>IFERROR(VLOOKUP(A254,apu!AK:AL,2,0),"")</f>
        <v/>
      </c>
      <c r="AM254" s="9" t="str">
        <f>IFERROR(VLOOKUP(A254,apu!AO:AP,2,0),"")</f>
        <v/>
      </c>
      <c r="AN254" s="9" t="s">
        <v>5017</v>
      </c>
      <c r="AO254" s="9" t="str">
        <f>IFERROR(VLOOKUP(A254,apu!AW:AX,2,0),"")</f>
        <v/>
      </c>
      <c r="AP254" s="9" t="str">
        <f>IFERROR(VLOOKUP(A254,apu!BA:BB,2,0),"")</f>
        <v/>
      </c>
    </row>
    <row r="255" spans="1:42" x14ac:dyDescent="0.2">
      <c r="A255" s="8" t="s">
        <v>131</v>
      </c>
      <c r="B255" s="33">
        <f>IFERROR(VLOOKUP(A255,lajit!B:D,3,0),"")</f>
        <v>463</v>
      </c>
      <c r="C255" s="21">
        <f>COUNTIF(D255:AP255,"x")</f>
        <v>39</v>
      </c>
      <c r="D255" s="9" t="s">
        <v>5017</v>
      </c>
      <c r="E255" s="9" t="s">
        <v>5017</v>
      </c>
      <c r="F255" s="9" t="s">
        <v>5017</v>
      </c>
      <c r="G255" s="9" t="s">
        <v>5017</v>
      </c>
      <c r="H255" s="9" t="s">
        <v>5017</v>
      </c>
      <c r="I255" s="9" t="s">
        <v>5017</v>
      </c>
      <c r="J255" s="9" t="s">
        <v>5017</v>
      </c>
      <c r="K255" s="9" t="s">
        <v>5017</v>
      </c>
      <c r="L255" s="9" t="s">
        <v>5017</v>
      </c>
      <c r="M255" s="9" t="s">
        <v>5017</v>
      </c>
      <c r="N255" s="9" t="s">
        <v>5017</v>
      </c>
      <c r="O255" s="9" t="s">
        <v>5017</v>
      </c>
      <c r="P255" s="9" t="s">
        <v>5017</v>
      </c>
      <c r="Q255" s="9" t="s">
        <v>5017</v>
      </c>
      <c r="R255" s="9" t="s">
        <v>5017</v>
      </c>
      <c r="S255" s="9" t="s">
        <v>5017</v>
      </c>
      <c r="T255" s="9" t="s">
        <v>5017</v>
      </c>
      <c r="U255" s="11" t="s">
        <v>5017</v>
      </c>
      <c r="V255" s="11" t="s">
        <v>5017</v>
      </c>
      <c r="W255" s="11" t="s">
        <v>5017</v>
      </c>
      <c r="X255" s="11" t="s">
        <v>5017</v>
      </c>
      <c r="Y255" s="11" t="s">
        <v>5017</v>
      </c>
      <c r="Z255" s="9" t="s">
        <v>5017</v>
      </c>
      <c r="AA255" s="9" t="s">
        <v>5017</v>
      </c>
      <c r="AB255" s="9" t="s">
        <v>5017</v>
      </c>
      <c r="AC255" s="9" t="s">
        <v>5017</v>
      </c>
      <c r="AD255" s="9" t="s">
        <v>5017</v>
      </c>
      <c r="AE255" s="9" t="s">
        <v>5017</v>
      </c>
      <c r="AF255" s="9" t="s">
        <v>5017</v>
      </c>
      <c r="AG255" s="9" t="s">
        <v>5017</v>
      </c>
      <c r="AH255" s="9" t="s">
        <v>5017</v>
      </c>
      <c r="AI255" s="9" t="s">
        <v>5017</v>
      </c>
      <c r="AJ255" s="9" t="s">
        <v>5017</v>
      </c>
      <c r="AK255" s="9" t="s">
        <v>5017</v>
      </c>
      <c r="AL255" s="9" t="s">
        <v>5017</v>
      </c>
      <c r="AM255" s="9" t="s">
        <v>5017</v>
      </c>
      <c r="AN255" s="9" t="s">
        <v>5017</v>
      </c>
      <c r="AO255" s="9" t="s">
        <v>5017</v>
      </c>
      <c r="AP255" s="9" t="s">
        <v>5017</v>
      </c>
    </row>
    <row r="256" spans="1:42" x14ac:dyDescent="0.2">
      <c r="A256" s="8" t="s">
        <v>174</v>
      </c>
      <c r="B256" s="33">
        <f>IFERROR(VLOOKUP(A256,lajit!B:D,3,0),"")</f>
        <v>464</v>
      </c>
      <c r="C256" s="21">
        <f>COUNTIF(D256:AP256,"x")</f>
        <v>37</v>
      </c>
      <c r="D256" s="9" t="s">
        <v>5017</v>
      </c>
      <c r="E256" s="9" t="s">
        <v>5017</v>
      </c>
      <c r="F256" s="9"/>
      <c r="G256" s="9" t="s">
        <v>5017</v>
      </c>
      <c r="H256" s="9" t="s">
        <v>5017</v>
      </c>
      <c r="I256" s="9" t="s">
        <v>5017</v>
      </c>
      <c r="J256" s="9" t="s">
        <v>5017</v>
      </c>
      <c r="K256" s="9" t="s">
        <v>5017</v>
      </c>
      <c r="L256" s="9" t="s">
        <v>5017</v>
      </c>
      <c r="M256" s="9" t="s">
        <v>5017</v>
      </c>
      <c r="N256" s="9" t="s">
        <v>5017</v>
      </c>
      <c r="O256" s="9" t="s">
        <v>5017</v>
      </c>
      <c r="P256" s="9" t="s">
        <v>5017</v>
      </c>
      <c r="Q256" s="9" t="s">
        <v>5017</v>
      </c>
      <c r="R256" s="9" t="s">
        <v>5017</v>
      </c>
      <c r="S256" s="9" t="s">
        <v>5017</v>
      </c>
      <c r="T256" s="9" t="s">
        <v>5017</v>
      </c>
      <c r="U256" s="11" t="s">
        <v>5017</v>
      </c>
      <c r="V256" s="11" t="s">
        <v>5017</v>
      </c>
      <c r="W256" s="11" t="s">
        <v>5017</v>
      </c>
      <c r="X256" s="11" t="s">
        <v>5017</v>
      </c>
      <c r="Y256" s="11" t="s">
        <v>5017</v>
      </c>
      <c r="Z256" s="9" t="s">
        <v>5017</v>
      </c>
      <c r="AA256" s="9" t="s">
        <v>5017</v>
      </c>
      <c r="AB256" s="9" t="s">
        <v>5017</v>
      </c>
      <c r="AC256" s="9" t="s">
        <v>5017</v>
      </c>
      <c r="AD256" s="9" t="s">
        <v>5017</v>
      </c>
      <c r="AE256" s="9" t="s">
        <v>5017</v>
      </c>
      <c r="AF256" s="9" t="str">
        <f>IFERROR(VLOOKUP(A256,apu!M:N,2,0),"")</f>
        <v/>
      </c>
      <c r="AG256" s="9" t="s">
        <v>5017</v>
      </c>
      <c r="AH256" s="9" t="s">
        <v>5017</v>
      </c>
      <c r="AI256" s="9" t="s">
        <v>5017</v>
      </c>
      <c r="AJ256" s="9" t="s">
        <v>5017</v>
      </c>
      <c r="AK256" s="9" t="s">
        <v>5017</v>
      </c>
      <c r="AL256" s="9" t="s">
        <v>5017</v>
      </c>
      <c r="AM256" s="9" t="s">
        <v>5017</v>
      </c>
      <c r="AN256" s="9" t="s">
        <v>5017</v>
      </c>
      <c r="AO256" s="9" t="s">
        <v>5017</v>
      </c>
      <c r="AP256" s="9" t="s">
        <v>5017</v>
      </c>
    </row>
    <row r="257" spans="1:42" x14ac:dyDescent="0.2">
      <c r="A257" s="8" t="s">
        <v>77</v>
      </c>
      <c r="B257" s="33">
        <f>IFERROR(VLOOKUP(A257,lajit!B:D,3,0),"")</f>
        <v>466</v>
      </c>
      <c r="C257" s="21">
        <f>COUNTIF(D257:AP257,"x")</f>
        <v>39</v>
      </c>
      <c r="D257" s="9" t="s">
        <v>5017</v>
      </c>
      <c r="E257" s="9" t="s">
        <v>5017</v>
      </c>
      <c r="F257" s="9" t="s">
        <v>5017</v>
      </c>
      <c r="G257" s="9" t="s">
        <v>5017</v>
      </c>
      <c r="H257" s="9" t="s">
        <v>5017</v>
      </c>
      <c r="I257" s="9" t="s">
        <v>5017</v>
      </c>
      <c r="J257" s="9" t="s">
        <v>5017</v>
      </c>
      <c r="K257" s="9" t="s">
        <v>5017</v>
      </c>
      <c r="L257" s="9" t="s">
        <v>5017</v>
      </c>
      <c r="M257" s="9" t="s">
        <v>5017</v>
      </c>
      <c r="N257" s="9" t="s">
        <v>5017</v>
      </c>
      <c r="O257" s="9" t="s">
        <v>5017</v>
      </c>
      <c r="P257" s="9" t="s">
        <v>5017</v>
      </c>
      <c r="Q257" s="9" t="s">
        <v>5017</v>
      </c>
      <c r="R257" s="9" t="s">
        <v>5017</v>
      </c>
      <c r="S257" s="9" t="s">
        <v>5017</v>
      </c>
      <c r="T257" s="9" t="s">
        <v>5017</v>
      </c>
      <c r="U257" s="11" t="s">
        <v>5017</v>
      </c>
      <c r="V257" s="11" t="s">
        <v>5017</v>
      </c>
      <c r="W257" s="11" t="s">
        <v>5017</v>
      </c>
      <c r="X257" s="11" t="s">
        <v>5017</v>
      </c>
      <c r="Y257" s="11" t="s">
        <v>5017</v>
      </c>
      <c r="Z257" s="9" t="s">
        <v>5017</v>
      </c>
      <c r="AA257" s="9" t="s">
        <v>5017</v>
      </c>
      <c r="AB257" s="9" t="s">
        <v>5017</v>
      </c>
      <c r="AC257" s="9" t="s">
        <v>5017</v>
      </c>
      <c r="AD257" s="9" t="s">
        <v>5017</v>
      </c>
      <c r="AE257" s="9" t="s">
        <v>5017</v>
      </c>
      <c r="AF257" s="9" t="s">
        <v>5017</v>
      </c>
      <c r="AG257" s="9" t="s">
        <v>5017</v>
      </c>
      <c r="AH257" s="9" t="s">
        <v>5017</v>
      </c>
      <c r="AI257" s="9" t="s">
        <v>5017</v>
      </c>
      <c r="AJ257" s="9" t="s">
        <v>5017</v>
      </c>
      <c r="AK257" s="9" t="s">
        <v>5017</v>
      </c>
      <c r="AL257" s="9" t="s">
        <v>5017</v>
      </c>
      <c r="AM257" s="9" t="s">
        <v>5017</v>
      </c>
      <c r="AN257" s="9" t="s">
        <v>5017</v>
      </c>
      <c r="AO257" s="9" t="s">
        <v>5017</v>
      </c>
      <c r="AP257" s="9" t="s">
        <v>5017</v>
      </c>
    </row>
    <row r="258" spans="1:42" x14ac:dyDescent="0.2">
      <c r="A258" s="8" t="s">
        <v>95</v>
      </c>
      <c r="B258" s="33">
        <f>IFERROR(VLOOKUP(A258,lajit!B:D,3,0),"")</f>
        <v>468</v>
      </c>
      <c r="C258" s="21">
        <f>COUNTIF(D258:AP258,"x")</f>
        <v>39</v>
      </c>
      <c r="D258" s="9" t="s">
        <v>5017</v>
      </c>
      <c r="E258" s="9" t="s">
        <v>5017</v>
      </c>
      <c r="F258" s="9" t="s">
        <v>5017</v>
      </c>
      <c r="G258" s="9" t="s">
        <v>5017</v>
      </c>
      <c r="H258" s="9" t="s">
        <v>5017</v>
      </c>
      <c r="I258" s="9" t="s">
        <v>5017</v>
      </c>
      <c r="J258" s="9" t="s">
        <v>5017</v>
      </c>
      <c r="K258" s="9" t="s">
        <v>5017</v>
      </c>
      <c r="L258" s="9" t="s">
        <v>5017</v>
      </c>
      <c r="M258" s="9" t="s">
        <v>5017</v>
      </c>
      <c r="N258" s="9" t="s">
        <v>5017</v>
      </c>
      <c r="O258" s="9" t="s">
        <v>5017</v>
      </c>
      <c r="P258" s="9" t="s">
        <v>5017</v>
      </c>
      <c r="Q258" s="9" t="s">
        <v>5017</v>
      </c>
      <c r="R258" s="9" t="s">
        <v>5017</v>
      </c>
      <c r="S258" s="9" t="s">
        <v>5017</v>
      </c>
      <c r="T258" s="9" t="s">
        <v>5017</v>
      </c>
      <c r="U258" s="11" t="s">
        <v>5017</v>
      </c>
      <c r="V258" s="11" t="s">
        <v>5017</v>
      </c>
      <c r="W258" s="11" t="s">
        <v>5017</v>
      </c>
      <c r="X258" s="11" t="s">
        <v>5017</v>
      </c>
      <c r="Y258" s="11" t="s">
        <v>5017</v>
      </c>
      <c r="Z258" s="9" t="s">
        <v>5017</v>
      </c>
      <c r="AA258" s="9" t="s">
        <v>5017</v>
      </c>
      <c r="AB258" s="9" t="s">
        <v>5017</v>
      </c>
      <c r="AC258" s="9" t="s">
        <v>5017</v>
      </c>
      <c r="AD258" s="9" t="s">
        <v>5017</v>
      </c>
      <c r="AE258" s="9" t="s">
        <v>5017</v>
      </c>
      <c r="AF258" s="9" t="s">
        <v>5017</v>
      </c>
      <c r="AG258" s="9" t="s">
        <v>5017</v>
      </c>
      <c r="AH258" s="9" t="s">
        <v>5017</v>
      </c>
      <c r="AI258" s="9" t="s">
        <v>5017</v>
      </c>
      <c r="AJ258" s="9" t="s">
        <v>5017</v>
      </c>
      <c r="AK258" s="9" t="s">
        <v>5017</v>
      </c>
      <c r="AL258" s="9" t="s">
        <v>5017</v>
      </c>
      <c r="AM258" s="9" t="s">
        <v>5017</v>
      </c>
      <c r="AN258" s="9" t="s">
        <v>5017</v>
      </c>
      <c r="AO258" s="9" t="s">
        <v>5017</v>
      </c>
      <c r="AP258" s="9" t="s">
        <v>5017</v>
      </c>
    </row>
    <row r="259" spans="1:42" x14ac:dyDescent="0.2">
      <c r="A259" s="8" t="s">
        <v>195</v>
      </c>
      <c r="B259" s="33">
        <f>IFERROR(VLOOKUP(A259,lajit!B:D,3,0),"")</f>
        <v>469</v>
      </c>
      <c r="C259" s="21">
        <f>COUNTIF(D259:AP259,"x")</f>
        <v>20</v>
      </c>
      <c r="D259" s="9"/>
      <c r="E259" s="9"/>
      <c r="F259" s="9"/>
      <c r="G259" s="9"/>
      <c r="H259" s="9"/>
      <c r="I259" s="9"/>
      <c r="J259" s="9" t="s">
        <v>5017</v>
      </c>
      <c r="K259" s="9"/>
      <c r="L259" s="9"/>
      <c r="M259" s="9"/>
      <c r="N259" s="9"/>
      <c r="O259" s="9"/>
      <c r="P259" s="9" t="s">
        <v>5017</v>
      </c>
      <c r="Q259" s="9" t="s">
        <v>5017</v>
      </c>
      <c r="R259" s="9" t="s">
        <v>5017</v>
      </c>
      <c r="S259" s="9" t="s">
        <v>5017</v>
      </c>
      <c r="T259" s="9" t="s">
        <v>5017</v>
      </c>
      <c r="U259" s="11" t="s">
        <v>5017</v>
      </c>
      <c r="V259" s="11" t="s">
        <v>5017</v>
      </c>
      <c r="W259" s="11" t="s">
        <v>5017</v>
      </c>
      <c r="X259" s="11" t="s">
        <v>5017</v>
      </c>
      <c r="Y259" s="11" t="s">
        <v>5017</v>
      </c>
      <c r="Z259" s="9" t="s">
        <v>5017</v>
      </c>
      <c r="AA259" s="9"/>
      <c r="AB259" s="9"/>
      <c r="AC259" s="9" t="s">
        <v>5017</v>
      </c>
      <c r="AD259" s="9" t="str">
        <f>IFERROR(VLOOKUP(A259,apu!E:F,2,0),"")</f>
        <v/>
      </c>
      <c r="AE259" s="9" t="s">
        <v>5017</v>
      </c>
      <c r="AF259" s="9" t="s">
        <v>5017</v>
      </c>
      <c r="AG259" s="9" t="s">
        <v>5017</v>
      </c>
      <c r="AH259" s="9" t="s">
        <v>5017</v>
      </c>
      <c r="AI259" s="9" t="str">
        <f>IFERROR(VLOOKUP(A259,apu!Y:Z,2,0),"")</f>
        <v/>
      </c>
      <c r="AJ259" s="9" t="str">
        <f>IFERROR(VLOOKUP(A259,apu!AC:AD,2,0),"")</f>
        <v/>
      </c>
      <c r="AK259" s="9" t="str">
        <f>IFERROR(VLOOKUP(A259,apu!AG:AH,2,0),"")</f>
        <v/>
      </c>
      <c r="AL259" s="9" t="str">
        <f>IFERROR(VLOOKUP(A259,apu!AK:AL,2,0),"")</f>
        <v/>
      </c>
      <c r="AM259" s="9" t="s">
        <v>5017</v>
      </c>
      <c r="AN259" s="9" t="str">
        <f>IFERROR(VLOOKUP(A259,apu!AS:AT,2,0),"")</f>
        <v/>
      </c>
      <c r="AO259" s="9" t="s">
        <v>5017</v>
      </c>
      <c r="AP259" s="9" t="s">
        <v>5017</v>
      </c>
    </row>
    <row r="260" spans="1:42" x14ac:dyDescent="0.2">
      <c r="A260" s="8" t="s">
        <v>201</v>
      </c>
      <c r="B260" s="33">
        <f>IFERROR(VLOOKUP(A260,lajit!B:D,3,0),"")</f>
        <v>473</v>
      </c>
      <c r="C260" s="21">
        <f>COUNTIF(D260:AP260,"x")</f>
        <v>16</v>
      </c>
      <c r="D260" s="9" t="s">
        <v>5017</v>
      </c>
      <c r="E260" s="9" t="s">
        <v>5017</v>
      </c>
      <c r="F260" s="9"/>
      <c r="G260" s="9" t="s">
        <v>5017</v>
      </c>
      <c r="H260" s="9" t="s">
        <v>5017</v>
      </c>
      <c r="I260" s="9" t="s">
        <v>5017</v>
      </c>
      <c r="J260" s="9"/>
      <c r="K260" s="9" t="s">
        <v>5017</v>
      </c>
      <c r="L260" s="9"/>
      <c r="M260" s="9"/>
      <c r="N260" s="9" t="s">
        <v>5017</v>
      </c>
      <c r="O260" s="9" t="s">
        <v>5017</v>
      </c>
      <c r="P260" s="9"/>
      <c r="Q260" s="9"/>
      <c r="R260" s="9" t="s">
        <v>5017</v>
      </c>
      <c r="S260" s="9" t="s">
        <v>5017</v>
      </c>
      <c r="T260" s="9" t="s">
        <v>5017</v>
      </c>
      <c r="U260" s="11"/>
      <c r="V260" s="11"/>
      <c r="W260" s="11" t="s">
        <v>5017</v>
      </c>
      <c r="X260" s="11"/>
      <c r="Y260" s="11"/>
      <c r="Z260" s="9"/>
      <c r="AA260" s="9" t="s">
        <v>5017</v>
      </c>
      <c r="AB260" s="9"/>
      <c r="AC260" s="9" t="str">
        <f>IFERROR(VLOOKUP(A260,apu!A:B,2,0),"")</f>
        <v/>
      </c>
      <c r="AD260" s="9" t="str">
        <f>IFERROR(VLOOKUP(A260,apu!E:F,2,0),"")</f>
        <v/>
      </c>
      <c r="AE260" s="9" t="str">
        <f>IFERROR(VLOOKUP(A260,apu!I:J,2,0),"")</f>
        <v/>
      </c>
      <c r="AF260" s="9" t="str">
        <f>IFERROR(VLOOKUP(A260,apu!M:N,2,0),"")</f>
        <v/>
      </c>
      <c r="AG260" s="9" t="str">
        <f>IFERROR(VLOOKUP(A260,apu!Q:R,2,0),"")</f>
        <v/>
      </c>
      <c r="AH260" s="9" t="str">
        <f>IFERROR(VLOOKUP(A260,apu!U:V,2,0),"")</f>
        <v/>
      </c>
      <c r="AI260" s="9" t="s">
        <v>5017</v>
      </c>
      <c r="AJ260" s="9" t="str">
        <f>IFERROR(VLOOKUP(A260,apu!AC:AD,2,0),"")</f>
        <v/>
      </c>
      <c r="AK260" s="9" t="str">
        <f>IFERROR(VLOOKUP(A260,apu!AG:AH,2,0),"")</f>
        <v/>
      </c>
      <c r="AL260" s="9" t="str">
        <f>IFERROR(VLOOKUP(A260,apu!AK:AL,2,0),"")</f>
        <v/>
      </c>
      <c r="AM260" s="9" t="str">
        <f>IFERROR(VLOOKUP(A260,apu!AO:AP,2,0),"")</f>
        <v/>
      </c>
      <c r="AN260" s="9" t="str">
        <f>IFERROR(VLOOKUP(A260,apu!AS:AT,2,0),"")</f>
        <v/>
      </c>
      <c r="AO260" s="9" t="s">
        <v>5017</v>
      </c>
      <c r="AP260" s="9" t="s">
        <v>5017</v>
      </c>
    </row>
    <row r="261" spans="1:42" x14ac:dyDescent="0.2">
      <c r="A261" s="8" t="s">
        <v>271</v>
      </c>
      <c r="B261" s="33">
        <f>IFERROR(VLOOKUP(A261,lajit!B:D,3,0),"")</f>
        <v>474</v>
      </c>
      <c r="C261" s="21">
        <f>COUNTIF(D261:AP261,"x")</f>
        <v>2</v>
      </c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 t="s">
        <v>5017</v>
      </c>
      <c r="T261" s="9"/>
      <c r="U261" s="11"/>
      <c r="V261" s="11"/>
      <c r="W261" s="11"/>
      <c r="X261" s="11"/>
      <c r="Y261" s="11" t="s">
        <v>5017</v>
      </c>
      <c r="Z261" s="9"/>
      <c r="AA261" s="9"/>
      <c r="AB261" s="9"/>
      <c r="AC261" s="9" t="str">
        <f>IFERROR(VLOOKUP(A261,apu!A:B,2,0),"")</f>
        <v/>
      </c>
      <c r="AD261" s="9" t="str">
        <f>IFERROR(VLOOKUP(A261,apu!E:F,2,0),"")</f>
        <v/>
      </c>
      <c r="AE261" s="9" t="str">
        <f>IFERROR(VLOOKUP(A261,apu!I:J,2,0),"")</f>
        <v/>
      </c>
      <c r="AF261" s="9" t="str">
        <f>IFERROR(VLOOKUP(A261,apu!M:N,2,0),"")</f>
        <v/>
      </c>
      <c r="AG261" s="9" t="str">
        <f>IFERROR(VLOOKUP(A261,apu!Q:R,2,0),"")</f>
        <v/>
      </c>
      <c r="AH261" s="9" t="str">
        <f>IFERROR(VLOOKUP(A261,apu!U:V,2,0),"")</f>
        <v/>
      </c>
      <c r="AI261" s="9" t="str">
        <f>IFERROR(VLOOKUP(A261,apu!Y:Z,2,0),"")</f>
        <v/>
      </c>
      <c r="AJ261" s="9" t="str">
        <f>IFERROR(VLOOKUP(A261,apu!AC:AD,2,0),"")</f>
        <v/>
      </c>
      <c r="AK261" s="9" t="str">
        <f>IFERROR(VLOOKUP(A261,apu!AG:AH,2,0),"")</f>
        <v/>
      </c>
      <c r="AL261" s="9" t="str">
        <f>IFERROR(VLOOKUP(A261,apu!AK:AL,2,0),"")</f>
        <v/>
      </c>
      <c r="AM261" s="9" t="str">
        <f>IFERROR(VLOOKUP(A261,apu!AO:AP,2,0),"")</f>
        <v/>
      </c>
      <c r="AN261" s="9" t="str">
        <f>IFERROR(VLOOKUP(A261,apu!AS:AT,2,0),"")</f>
        <v/>
      </c>
      <c r="AO261" s="9" t="str">
        <f>IFERROR(VLOOKUP(A261,apu!AW:AX,2,0),"")</f>
        <v/>
      </c>
      <c r="AP261" s="9" t="str">
        <f>IFERROR(VLOOKUP(A261,apu!BA:BB,2,0),"")</f>
        <v/>
      </c>
    </row>
    <row r="262" spans="1:42" x14ac:dyDescent="0.2">
      <c r="A262" s="8" t="s">
        <v>39</v>
      </c>
      <c r="B262" s="33">
        <f>IFERROR(VLOOKUP(A262,lajit!B:D,3,0),"")</f>
        <v>477</v>
      </c>
      <c r="C262" s="21">
        <f>COUNTIF(D262:AP262,"x")</f>
        <v>39</v>
      </c>
      <c r="D262" s="9" t="s">
        <v>5017</v>
      </c>
      <c r="E262" s="9" t="s">
        <v>5017</v>
      </c>
      <c r="F262" s="9" t="s">
        <v>5017</v>
      </c>
      <c r="G262" s="9" t="s">
        <v>5017</v>
      </c>
      <c r="H262" s="9" t="s">
        <v>5017</v>
      </c>
      <c r="I262" s="9" t="s">
        <v>5017</v>
      </c>
      <c r="J262" s="9" t="s">
        <v>5017</v>
      </c>
      <c r="K262" s="9" t="s">
        <v>5017</v>
      </c>
      <c r="L262" s="9" t="s">
        <v>5017</v>
      </c>
      <c r="M262" s="9" t="s">
        <v>5017</v>
      </c>
      <c r="N262" s="9" t="s">
        <v>5017</v>
      </c>
      <c r="O262" s="9" t="s">
        <v>5017</v>
      </c>
      <c r="P262" s="9" t="s">
        <v>5017</v>
      </c>
      <c r="Q262" s="9" t="s">
        <v>5017</v>
      </c>
      <c r="R262" s="9" t="s">
        <v>5017</v>
      </c>
      <c r="S262" s="9" t="s">
        <v>5017</v>
      </c>
      <c r="T262" s="9" t="s">
        <v>5017</v>
      </c>
      <c r="U262" s="11" t="s">
        <v>5017</v>
      </c>
      <c r="V262" s="11" t="s">
        <v>5017</v>
      </c>
      <c r="W262" s="11" t="s">
        <v>5017</v>
      </c>
      <c r="X262" s="11" t="s">
        <v>5017</v>
      </c>
      <c r="Y262" s="11" t="s">
        <v>5017</v>
      </c>
      <c r="Z262" s="9" t="s">
        <v>5017</v>
      </c>
      <c r="AA262" s="9" t="s">
        <v>5017</v>
      </c>
      <c r="AB262" s="9" t="s">
        <v>5017</v>
      </c>
      <c r="AC262" s="9" t="s">
        <v>5017</v>
      </c>
      <c r="AD262" s="9" t="s">
        <v>5017</v>
      </c>
      <c r="AE262" s="9" t="s">
        <v>5017</v>
      </c>
      <c r="AF262" s="9" t="s">
        <v>5017</v>
      </c>
      <c r="AG262" s="9" t="s">
        <v>5017</v>
      </c>
      <c r="AH262" s="9" t="s">
        <v>5017</v>
      </c>
      <c r="AI262" s="9" t="s">
        <v>5017</v>
      </c>
      <c r="AJ262" s="9" t="s">
        <v>5017</v>
      </c>
      <c r="AK262" s="9" t="s">
        <v>5017</v>
      </c>
      <c r="AL262" s="9" t="s">
        <v>5017</v>
      </c>
      <c r="AM262" s="9" t="s">
        <v>5017</v>
      </c>
      <c r="AN262" s="9" t="s">
        <v>5017</v>
      </c>
      <c r="AO262" s="9" t="s">
        <v>5017</v>
      </c>
      <c r="AP262" s="9" t="s">
        <v>5017</v>
      </c>
    </row>
    <row r="263" spans="1:42" x14ac:dyDescent="0.2">
      <c r="A263" s="8" t="s">
        <v>80</v>
      </c>
      <c r="B263" s="33">
        <f>IFERROR(VLOOKUP(A263,lajit!B:D,3,0),"")</f>
        <v>478</v>
      </c>
      <c r="C263" s="21">
        <f>COUNTIF(D263:AP263,"x")</f>
        <v>39</v>
      </c>
      <c r="D263" s="9" t="s">
        <v>5017</v>
      </c>
      <c r="E263" s="9" t="s">
        <v>5017</v>
      </c>
      <c r="F263" s="9" t="s">
        <v>5017</v>
      </c>
      <c r="G263" s="9" t="s">
        <v>5017</v>
      </c>
      <c r="H263" s="9" t="s">
        <v>5017</v>
      </c>
      <c r="I263" s="9" t="s">
        <v>5017</v>
      </c>
      <c r="J263" s="9" t="s">
        <v>5017</v>
      </c>
      <c r="K263" s="9" t="s">
        <v>5017</v>
      </c>
      <c r="L263" s="9" t="s">
        <v>5017</v>
      </c>
      <c r="M263" s="9" t="s">
        <v>5017</v>
      </c>
      <c r="N263" s="9" t="s">
        <v>5017</v>
      </c>
      <c r="O263" s="9" t="s">
        <v>5017</v>
      </c>
      <c r="P263" s="9" t="s">
        <v>5017</v>
      </c>
      <c r="Q263" s="9" t="s">
        <v>5017</v>
      </c>
      <c r="R263" s="9" t="s">
        <v>5017</v>
      </c>
      <c r="S263" s="9" t="s">
        <v>5017</v>
      </c>
      <c r="T263" s="9" t="s">
        <v>5017</v>
      </c>
      <c r="U263" s="11" t="s">
        <v>5017</v>
      </c>
      <c r="V263" s="11" t="s">
        <v>5017</v>
      </c>
      <c r="W263" s="11" t="s">
        <v>5017</v>
      </c>
      <c r="X263" s="11" t="s">
        <v>5017</v>
      </c>
      <c r="Y263" s="11" t="s">
        <v>5017</v>
      </c>
      <c r="Z263" s="9" t="s">
        <v>5017</v>
      </c>
      <c r="AA263" s="9" t="s">
        <v>5017</v>
      </c>
      <c r="AB263" s="9" t="s">
        <v>5017</v>
      </c>
      <c r="AC263" s="9" t="s">
        <v>5017</v>
      </c>
      <c r="AD263" s="9" t="s">
        <v>5017</v>
      </c>
      <c r="AE263" s="9" t="s">
        <v>5017</v>
      </c>
      <c r="AF263" s="9" t="s">
        <v>5017</v>
      </c>
      <c r="AG263" s="9" t="s">
        <v>5017</v>
      </c>
      <c r="AH263" s="9" t="s">
        <v>5017</v>
      </c>
      <c r="AI263" s="9" t="s">
        <v>5017</v>
      </c>
      <c r="AJ263" s="9" t="s">
        <v>5017</v>
      </c>
      <c r="AK263" s="9" t="s">
        <v>5017</v>
      </c>
      <c r="AL263" s="9" t="s">
        <v>5017</v>
      </c>
      <c r="AM263" s="9" t="s">
        <v>5017</v>
      </c>
      <c r="AN263" s="9" t="s">
        <v>5017</v>
      </c>
      <c r="AO263" s="9" t="s">
        <v>5017</v>
      </c>
      <c r="AP263" s="9" t="s">
        <v>5017</v>
      </c>
    </row>
    <row r="264" spans="1:42" x14ac:dyDescent="0.2">
      <c r="A264" s="8" t="s">
        <v>156</v>
      </c>
      <c r="B264" s="33">
        <f>IFERROR(VLOOKUP(A264,lajit!B:D,3,0),"")</f>
        <v>481</v>
      </c>
      <c r="C264" s="21">
        <f>COUNTIF(D264:AP264,"x")</f>
        <v>32</v>
      </c>
      <c r="D264" s="9" t="s">
        <v>5017</v>
      </c>
      <c r="E264" s="9" t="s">
        <v>5017</v>
      </c>
      <c r="F264" s="9" t="s">
        <v>5017</v>
      </c>
      <c r="G264" s="9" t="s">
        <v>5017</v>
      </c>
      <c r="H264" s="9" t="s">
        <v>5017</v>
      </c>
      <c r="I264" s="9" t="s">
        <v>5017</v>
      </c>
      <c r="J264" s="9" t="s">
        <v>5017</v>
      </c>
      <c r="K264" s="9" t="s">
        <v>5017</v>
      </c>
      <c r="L264" s="9" t="s">
        <v>5017</v>
      </c>
      <c r="M264" s="9" t="s">
        <v>5017</v>
      </c>
      <c r="N264" s="9" t="s">
        <v>5017</v>
      </c>
      <c r="O264" s="9" t="s">
        <v>5017</v>
      </c>
      <c r="P264" s="9" t="s">
        <v>5017</v>
      </c>
      <c r="Q264" s="9" t="s">
        <v>5017</v>
      </c>
      <c r="R264" s="9" t="s">
        <v>5017</v>
      </c>
      <c r="S264" s="9" t="s">
        <v>5017</v>
      </c>
      <c r="T264" s="9" t="s">
        <v>5017</v>
      </c>
      <c r="U264" s="11" t="s">
        <v>5017</v>
      </c>
      <c r="V264" s="11" t="s">
        <v>5017</v>
      </c>
      <c r="W264" s="11" t="s">
        <v>5017</v>
      </c>
      <c r="X264" s="11"/>
      <c r="Y264" s="11" t="s">
        <v>5017</v>
      </c>
      <c r="Z264" s="9" t="s">
        <v>5017</v>
      </c>
      <c r="AA264" s="9" t="s">
        <v>5017</v>
      </c>
      <c r="AB264" s="9"/>
      <c r="AC264" s="9" t="s">
        <v>5017</v>
      </c>
      <c r="AD264" s="9" t="s">
        <v>5017</v>
      </c>
      <c r="AE264" s="9" t="str">
        <f>IFERROR(VLOOKUP(A264,apu!I:J,2,0),"")</f>
        <v/>
      </c>
      <c r="AF264" s="9" t="str">
        <f>IFERROR(VLOOKUP(A264,apu!M:N,2,0),"")</f>
        <v/>
      </c>
      <c r="AG264" s="9" t="s">
        <v>5017</v>
      </c>
      <c r="AH264" s="9" t="str">
        <f>IFERROR(VLOOKUP(A264,apu!U:V,2,0),"")</f>
        <v/>
      </c>
      <c r="AI264" s="9" t="s">
        <v>5017</v>
      </c>
      <c r="AJ264" s="9" t="str">
        <f>IFERROR(VLOOKUP(A264,apu!AC:AD,2,0),"")</f>
        <v/>
      </c>
      <c r="AK264" s="9" t="s">
        <v>5017</v>
      </c>
      <c r="AL264" s="9" t="s">
        <v>5017</v>
      </c>
      <c r="AM264" s="9" t="str">
        <f>IFERROR(VLOOKUP(A264,apu!AO:AP,2,0),"")</f>
        <v/>
      </c>
      <c r="AN264" s="9" t="s">
        <v>5017</v>
      </c>
      <c r="AO264" s="9" t="s">
        <v>5017</v>
      </c>
      <c r="AP264" s="9" t="s">
        <v>5017</v>
      </c>
    </row>
    <row r="265" spans="1:42" x14ac:dyDescent="0.2">
      <c r="A265" s="8" t="s">
        <v>262</v>
      </c>
      <c r="B265" s="33">
        <f>IFERROR(VLOOKUP(A265,lajit!B:D,3,0),"")</f>
        <v>482</v>
      </c>
      <c r="C265" s="21">
        <f>COUNTIF(D265:AP265,"x")</f>
        <v>2</v>
      </c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11"/>
      <c r="V265" s="11" t="s">
        <v>5017</v>
      </c>
      <c r="W265" s="11"/>
      <c r="X265" s="11"/>
      <c r="Y265" s="11"/>
      <c r="Z265" s="9"/>
      <c r="AA265" s="9"/>
      <c r="AB265" s="9"/>
      <c r="AC265" s="9" t="str">
        <f>IFERROR(VLOOKUP(A265,apu!A:B,2,0),"")</f>
        <v/>
      </c>
      <c r="AD265" s="9" t="str">
        <f>IFERROR(VLOOKUP(A265,apu!E:F,2,0),"")</f>
        <v/>
      </c>
      <c r="AE265" s="9" t="str">
        <f>IFERROR(VLOOKUP(A265,apu!I:J,2,0),"")</f>
        <v/>
      </c>
      <c r="AF265" s="9" t="str">
        <f>IFERROR(VLOOKUP(A265,apu!M:N,2,0),"")</f>
        <v/>
      </c>
      <c r="AG265" s="9" t="str">
        <f>IFERROR(VLOOKUP(A265,apu!Q:R,2,0),"")</f>
        <v/>
      </c>
      <c r="AH265" s="9" t="str">
        <f>IFERROR(VLOOKUP(A265,apu!U:V,2,0),"")</f>
        <v/>
      </c>
      <c r="AI265" s="9" t="s">
        <v>5017</v>
      </c>
      <c r="AJ265" s="9" t="str">
        <f>IFERROR(VLOOKUP(A265,apu!AC:AD,2,0),"")</f>
        <v/>
      </c>
      <c r="AK265" s="9" t="str">
        <f>IFERROR(VLOOKUP(A265,apu!AG:AH,2,0),"")</f>
        <v/>
      </c>
      <c r="AL265" s="9" t="str">
        <f>IFERROR(VLOOKUP(A265,apu!AK:AL,2,0),"")</f>
        <v/>
      </c>
      <c r="AM265" s="9" t="str">
        <f>IFERROR(VLOOKUP(A265,apu!AO:AP,2,0),"")</f>
        <v/>
      </c>
      <c r="AN265" s="9" t="str">
        <f>IFERROR(VLOOKUP(A265,apu!AS:AT,2,0),"")</f>
        <v/>
      </c>
      <c r="AO265" s="9" t="str">
        <f>IFERROR(VLOOKUP(A265,apu!AW:AX,2,0),"")</f>
        <v/>
      </c>
      <c r="AP265" s="9" t="str">
        <f>IFERROR(VLOOKUP(A265,apu!BA:BB,2,0),"")</f>
        <v/>
      </c>
    </row>
    <row r="266" spans="1:42" x14ac:dyDescent="0.2">
      <c r="A266" s="8" t="s">
        <v>239</v>
      </c>
      <c r="B266" s="33">
        <f>IFERROR(VLOOKUP(A266,lajit!B:D,3,0),"")</f>
        <v>484</v>
      </c>
      <c r="C266" s="21">
        <f>COUNTIF(D266:AP266,"x")</f>
        <v>1</v>
      </c>
      <c r="D266" s="9"/>
      <c r="E266" s="9"/>
      <c r="F266" s="9"/>
      <c r="G266" s="9"/>
      <c r="H266" s="9"/>
      <c r="I266" s="9"/>
      <c r="J266" s="9" t="s">
        <v>5017</v>
      </c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11"/>
      <c r="V266" s="11"/>
      <c r="W266" s="11"/>
      <c r="X266" s="11"/>
      <c r="Y266" s="11"/>
      <c r="Z266" s="9"/>
      <c r="AA266" s="9"/>
      <c r="AB266" s="9"/>
      <c r="AC266" s="9" t="str">
        <f>IFERROR(VLOOKUP(A266,apu!A:B,2,0),"")</f>
        <v/>
      </c>
      <c r="AD266" s="9" t="str">
        <f>IFERROR(VLOOKUP(A266,apu!E:F,2,0),"")</f>
        <v/>
      </c>
      <c r="AE266" s="9" t="str">
        <f>IFERROR(VLOOKUP(A266,apu!I:J,2,0),"")</f>
        <v/>
      </c>
      <c r="AF266" s="9" t="str">
        <f>IFERROR(VLOOKUP(A266,apu!M:N,2,0),"")</f>
        <v/>
      </c>
      <c r="AG266" s="9" t="str">
        <f>IFERROR(VLOOKUP(A266,apu!Q:R,2,0),"")</f>
        <v/>
      </c>
      <c r="AH266" s="9" t="str">
        <f>IFERROR(VLOOKUP(A266,apu!U:V,2,0),"")</f>
        <v/>
      </c>
      <c r="AI266" s="9" t="str">
        <f>IFERROR(VLOOKUP(A266,apu!Y:Z,2,0),"")</f>
        <v/>
      </c>
      <c r="AJ266" s="9" t="str">
        <f>IFERROR(VLOOKUP(A266,apu!AC:AD,2,0),"")</f>
        <v/>
      </c>
      <c r="AK266" s="9" t="str">
        <f>IFERROR(VLOOKUP(A266,apu!AG:AH,2,0),"")</f>
        <v/>
      </c>
      <c r="AL266" s="9" t="str">
        <f>IFERROR(VLOOKUP(A266,apu!AK:AL,2,0),"")</f>
        <v/>
      </c>
      <c r="AM266" s="9" t="str">
        <f>IFERROR(VLOOKUP(A266,apu!AO:AP,2,0),"")</f>
        <v/>
      </c>
      <c r="AN266" s="9" t="str">
        <f>IFERROR(VLOOKUP(A266,apu!AS:AT,2,0),"")</f>
        <v/>
      </c>
      <c r="AO266" s="9" t="str">
        <f>IFERROR(VLOOKUP(A266,apu!AW:AX,2,0),"")</f>
        <v/>
      </c>
      <c r="AP266" s="9" t="str">
        <f>IFERROR(VLOOKUP(A266,apu!BA:BB,2,0),"")</f>
        <v/>
      </c>
    </row>
    <row r="267" spans="1:42" x14ac:dyDescent="0.2">
      <c r="A267" s="8" t="s">
        <v>40</v>
      </c>
      <c r="B267" s="33">
        <f>IFERROR(VLOOKUP(A267,lajit!B:D,3,0),"")</f>
        <v>485</v>
      </c>
      <c r="C267" s="21">
        <f>COUNTIF(D267:AP267,"x")</f>
        <v>39</v>
      </c>
      <c r="D267" s="9" t="s">
        <v>5017</v>
      </c>
      <c r="E267" s="9" t="s">
        <v>5017</v>
      </c>
      <c r="F267" s="9" t="s">
        <v>5017</v>
      </c>
      <c r="G267" s="9" t="s">
        <v>5017</v>
      </c>
      <c r="H267" s="9" t="s">
        <v>5017</v>
      </c>
      <c r="I267" s="9" t="s">
        <v>5017</v>
      </c>
      <c r="J267" s="9" t="s">
        <v>5017</v>
      </c>
      <c r="K267" s="9" t="s">
        <v>5017</v>
      </c>
      <c r="L267" s="9" t="s">
        <v>5017</v>
      </c>
      <c r="M267" s="9" t="s">
        <v>5017</v>
      </c>
      <c r="N267" s="9" t="s">
        <v>5017</v>
      </c>
      <c r="O267" s="9" t="s">
        <v>5017</v>
      </c>
      <c r="P267" s="9" t="s">
        <v>5017</v>
      </c>
      <c r="Q267" s="9" t="s">
        <v>5017</v>
      </c>
      <c r="R267" s="9" t="s">
        <v>5017</v>
      </c>
      <c r="S267" s="9" t="s">
        <v>5017</v>
      </c>
      <c r="T267" s="9" t="s">
        <v>5017</v>
      </c>
      <c r="U267" s="11" t="s">
        <v>5017</v>
      </c>
      <c r="V267" s="11" t="s">
        <v>5017</v>
      </c>
      <c r="W267" s="11" t="s">
        <v>5017</v>
      </c>
      <c r="X267" s="11" t="s">
        <v>5017</v>
      </c>
      <c r="Y267" s="11" t="s">
        <v>5017</v>
      </c>
      <c r="Z267" s="9" t="s">
        <v>5017</v>
      </c>
      <c r="AA267" s="9" t="s">
        <v>5017</v>
      </c>
      <c r="AB267" s="9" t="s">
        <v>5017</v>
      </c>
      <c r="AC267" s="9" t="s">
        <v>5017</v>
      </c>
      <c r="AD267" s="9" t="s">
        <v>5017</v>
      </c>
      <c r="AE267" s="9" t="s">
        <v>5017</v>
      </c>
      <c r="AF267" s="9" t="s">
        <v>5017</v>
      </c>
      <c r="AG267" s="9" t="s">
        <v>5017</v>
      </c>
      <c r="AH267" s="9" t="s">
        <v>5017</v>
      </c>
      <c r="AI267" s="9" t="s">
        <v>5017</v>
      </c>
      <c r="AJ267" s="9" t="s">
        <v>5017</v>
      </c>
      <c r="AK267" s="9" t="s">
        <v>5017</v>
      </c>
      <c r="AL267" s="9" t="s">
        <v>5017</v>
      </c>
      <c r="AM267" s="9" t="s">
        <v>5017</v>
      </c>
      <c r="AN267" s="9" t="s">
        <v>5017</v>
      </c>
      <c r="AO267" s="9" t="s">
        <v>5017</v>
      </c>
      <c r="AP267" s="9" t="s">
        <v>5017</v>
      </c>
    </row>
    <row r="268" spans="1:42" x14ac:dyDescent="0.2">
      <c r="A268" s="8" t="s">
        <v>230</v>
      </c>
      <c r="B268" s="33">
        <f>IFERROR(VLOOKUP(A268,lajit!B:D,3,0),"")</f>
        <v>489</v>
      </c>
      <c r="C268" s="21">
        <f>COUNTIF(D268:AP268,"x")</f>
        <v>2</v>
      </c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 t="s">
        <v>5017</v>
      </c>
      <c r="Q268" s="9" t="s">
        <v>5017</v>
      </c>
      <c r="R268" s="9"/>
      <c r="S268" s="9"/>
      <c r="T268" s="9"/>
      <c r="U268" s="11"/>
      <c r="V268" s="11"/>
      <c r="W268" s="11"/>
      <c r="X268" s="11"/>
      <c r="Y268" s="11"/>
      <c r="Z268" s="9"/>
      <c r="AA268" s="9"/>
      <c r="AB268" s="9"/>
      <c r="AC268" s="9" t="str">
        <f>IFERROR(VLOOKUP(A268,apu!A:B,2,0),"")</f>
        <v/>
      </c>
      <c r="AD268" s="9" t="str">
        <f>IFERROR(VLOOKUP(A268,apu!E:F,2,0),"")</f>
        <v/>
      </c>
      <c r="AE268" s="9" t="str">
        <f>IFERROR(VLOOKUP(A268,apu!I:J,2,0),"")</f>
        <v/>
      </c>
      <c r="AF268" s="9" t="str">
        <f>IFERROR(VLOOKUP(A268,apu!M:N,2,0),"")</f>
        <v/>
      </c>
      <c r="AG268" s="9" t="str">
        <f>IFERROR(VLOOKUP(A268,apu!Q:R,2,0),"")</f>
        <v/>
      </c>
      <c r="AH268" s="9" t="str">
        <f>IFERROR(VLOOKUP(A268,apu!U:V,2,0),"")</f>
        <v/>
      </c>
      <c r="AI268" s="9" t="str">
        <f>IFERROR(VLOOKUP(A268,apu!Y:Z,2,0),"")</f>
        <v/>
      </c>
      <c r="AJ268" s="9" t="str">
        <f>IFERROR(VLOOKUP(A268,apu!AC:AD,2,0),"")</f>
        <v/>
      </c>
      <c r="AK268" s="9" t="str">
        <f>IFERROR(VLOOKUP(A268,apu!AG:AH,2,0),"")</f>
        <v/>
      </c>
      <c r="AL268" s="9" t="str">
        <f>IFERROR(VLOOKUP(A268,apu!AK:AL,2,0),"")</f>
        <v/>
      </c>
      <c r="AM268" s="9" t="str">
        <f>IFERROR(VLOOKUP(A268,apu!AO:AP,2,0),"")</f>
        <v/>
      </c>
      <c r="AN268" s="9" t="str">
        <f>IFERROR(VLOOKUP(A268,apu!AS:AT,2,0),"")</f>
        <v/>
      </c>
      <c r="AO268" s="9" t="str">
        <f>IFERROR(VLOOKUP(A268,apu!AW:AX,2,0),"")</f>
        <v/>
      </c>
      <c r="AP268" s="9" t="str">
        <f>IFERROR(VLOOKUP(A268,apu!BA:BB,2,0),"")</f>
        <v/>
      </c>
    </row>
  </sheetData>
  <pageMargins left="0.28000000000000003" right="0.25" top="0.54" bottom="0.59" header="0.25" footer="0.32"/>
  <pageSetup paperSize="9" scale="75" orientation="portrait" r:id="rId1"/>
  <headerFooter alignWithMargins="0">
    <oddHeader>&amp;C&amp;"Arial,Lihavoitu\&amp;14PPLY:N KEVÄTRALLIN MARATONTAULUKKO</oddHeader>
    <oddFooter>&amp;L&amp;F&amp;R&amp;P/&amp;N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27867-0F07-4886-A4DF-92BC0C9E8020}">
  <dimension ref="A1:BA304"/>
  <sheetViews>
    <sheetView workbookViewId="0">
      <pane ySplit="2040" topLeftCell="A5" activePane="bottomLeft"/>
      <selection pane="bottomLeft" activeCell="A6" sqref="A6"/>
    </sheetView>
  </sheetViews>
  <sheetFormatPr defaultRowHeight="12.75" x14ac:dyDescent="0.2"/>
  <cols>
    <col min="1" max="1" width="19" style="3" customWidth="1"/>
    <col min="2" max="2" width="5.28515625" style="3" customWidth="1"/>
    <col min="3" max="3" width="5.28515625" style="1" customWidth="1"/>
    <col min="4" max="23" width="4.85546875" style="2" customWidth="1"/>
    <col min="24" max="24" width="5.5703125" style="2" customWidth="1"/>
    <col min="25" max="42" width="5.28515625" style="2" customWidth="1"/>
    <col min="43" max="43" width="8" style="2" customWidth="1"/>
    <col min="44" max="44" width="6.85546875" style="2" customWidth="1"/>
    <col min="45" max="45" width="7" style="2" customWidth="1"/>
    <col min="46" max="46" width="6.7109375" style="2" customWidth="1"/>
    <col min="47" max="47" width="8" style="2" customWidth="1"/>
    <col min="48" max="48" width="6.42578125" style="2" customWidth="1"/>
    <col min="49" max="51" width="9.140625" style="2"/>
    <col min="52" max="53" width="4" style="1" customWidth="1"/>
    <col min="54" max="16384" width="9.140625" style="2"/>
  </cols>
  <sheetData>
    <row r="1" spans="1:53" x14ac:dyDescent="0.2">
      <c r="A1" s="34" t="s">
        <v>5043</v>
      </c>
      <c r="BA1" s="238"/>
    </row>
    <row r="2" spans="1:53" s="1" customFormat="1" x14ac:dyDescent="0.2">
      <c r="A2" s="52" t="s">
        <v>0</v>
      </c>
      <c r="B2" s="53" t="s">
        <v>304</v>
      </c>
      <c r="C2" s="250" t="s">
        <v>5042</v>
      </c>
      <c r="D2" s="54">
        <v>1986</v>
      </c>
      <c r="E2" s="54">
        <v>1987</v>
      </c>
      <c r="F2" s="54">
        <v>1988</v>
      </c>
      <c r="G2" s="54">
        <v>1989</v>
      </c>
      <c r="H2" s="54">
        <v>1990</v>
      </c>
      <c r="I2" s="54">
        <v>1991</v>
      </c>
      <c r="J2" s="54">
        <v>1992</v>
      </c>
      <c r="K2" s="54">
        <v>1993</v>
      </c>
      <c r="L2" s="54">
        <v>1994</v>
      </c>
      <c r="M2" s="54">
        <v>1995</v>
      </c>
      <c r="N2" s="54">
        <v>1996</v>
      </c>
      <c r="O2" s="54">
        <v>1997</v>
      </c>
      <c r="P2" s="54">
        <v>1998</v>
      </c>
      <c r="Q2" s="54">
        <v>1999</v>
      </c>
      <c r="R2" s="54">
        <v>2000</v>
      </c>
      <c r="S2" s="55">
        <v>2001</v>
      </c>
      <c r="T2" s="55">
        <v>2002</v>
      </c>
      <c r="U2" s="55">
        <v>2003</v>
      </c>
      <c r="V2" s="55">
        <v>2004</v>
      </c>
      <c r="W2" s="55">
        <v>2005</v>
      </c>
      <c r="X2" s="55">
        <v>2006</v>
      </c>
      <c r="Y2" s="55">
        <v>2007</v>
      </c>
      <c r="Z2" s="55">
        <v>2008</v>
      </c>
      <c r="AA2" s="55">
        <v>2009</v>
      </c>
      <c r="AB2" s="55">
        <v>2010</v>
      </c>
      <c r="AC2" s="55">
        <v>2011</v>
      </c>
      <c r="AD2" s="55">
        <v>2012</v>
      </c>
      <c r="AE2" s="55">
        <v>2013</v>
      </c>
      <c r="AF2" s="55">
        <v>2014</v>
      </c>
      <c r="AG2" s="55">
        <v>2015</v>
      </c>
      <c r="AH2" s="55">
        <v>2016</v>
      </c>
      <c r="AI2" s="55">
        <v>2017</v>
      </c>
      <c r="AJ2" s="55">
        <v>2018</v>
      </c>
      <c r="AK2" s="55">
        <v>2019</v>
      </c>
      <c r="AL2" s="55">
        <v>2020</v>
      </c>
      <c r="AM2" s="55">
        <v>2021</v>
      </c>
      <c r="AN2" s="55">
        <v>2022</v>
      </c>
      <c r="AO2" s="55">
        <v>2023</v>
      </c>
      <c r="AP2" s="55">
        <v>2024</v>
      </c>
      <c r="AQ2" s="35" t="s">
        <v>1</v>
      </c>
      <c r="AR2" s="36" t="s">
        <v>308</v>
      </c>
      <c r="AS2" s="248" t="s">
        <v>309</v>
      </c>
      <c r="AT2" s="248"/>
      <c r="AU2" s="248" t="s">
        <v>310</v>
      </c>
      <c r="AV2" s="248"/>
      <c r="AW2" s="1" t="s">
        <v>311</v>
      </c>
      <c r="AX2" s="1" t="s">
        <v>311</v>
      </c>
      <c r="AY2" s="241" t="s">
        <v>4969</v>
      </c>
      <c r="AZ2" s="53" t="s">
        <v>5013</v>
      </c>
      <c r="BA2" s="129" t="s">
        <v>5016</v>
      </c>
    </row>
    <row r="3" spans="1:53" x14ac:dyDescent="0.2">
      <c r="A3" s="56" t="s">
        <v>313</v>
      </c>
      <c r="B3" s="57"/>
      <c r="C3" s="251"/>
      <c r="D3" s="58">
        <v>10</v>
      </c>
      <c r="E3" s="58">
        <v>8</v>
      </c>
      <c r="F3" s="58">
        <v>12</v>
      </c>
      <c r="G3" s="58">
        <v>16</v>
      </c>
      <c r="H3" s="58">
        <v>17</v>
      </c>
      <c r="I3" s="58">
        <v>16</v>
      </c>
      <c r="J3" s="58">
        <v>12</v>
      </c>
      <c r="K3" s="58">
        <v>14</v>
      </c>
      <c r="L3" s="58">
        <v>10</v>
      </c>
      <c r="M3" s="58">
        <v>12</v>
      </c>
      <c r="N3" s="58">
        <v>10</v>
      </c>
      <c r="O3" s="58">
        <v>16</v>
      </c>
      <c r="P3" s="58">
        <v>9</v>
      </c>
      <c r="Q3" s="58">
        <v>11</v>
      </c>
      <c r="R3" s="58">
        <v>13</v>
      </c>
      <c r="S3" s="59">
        <v>14</v>
      </c>
      <c r="T3" s="59">
        <v>17</v>
      </c>
      <c r="U3" s="59">
        <v>11</v>
      </c>
      <c r="V3" s="59">
        <v>11</v>
      </c>
      <c r="W3" s="59">
        <v>14</v>
      </c>
      <c r="X3" s="59">
        <v>13</v>
      </c>
      <c r="Y3" s="59">
        <v>16</v>
      </c>
      <c r="Z3" s="59">
        <v>15</v>
      </c>
      <c r="AA3" s="59">
        <v>12</v>
      </c>
      <c r="AB3" s="59">
        <v>13</v>
      </c>
      <c r="AC3" s="59">
        <v>17</v>
      </c>
      <c r="AD3" s="59">
        <v>13</v>
      </c>
      <c r="AE3" s="59">
        <v>11</v>
      </c>
      <c r="AF3" s="59">
        <v>11</v>
      </c>
      <c r="AG3" s="59">
        <v>13</v>
      </c>
      <c r="AH3" s="59">
        <v>11</v>
      </c>
      <c r="AI3" s="59">
        <v>11</v>
      </c>
      <c r="AJ3" s="59">
        <v>12</v>
      </c>
      <c r="AK3" s="59">
        <v>10</v>
      </c>
      <c r="AL3" s="59">
        <v>13</v>
      </c>
      <c r="AM3" s="59">
        <v>12</v>
      </c>
      <c r="AN3" s="59">
        <v>12</v>
      </c>
      <c r="AO3" s="59">
        <v>15</v>
      </c>
      <c r="AP3" s="59">
        <v>15</v>
      </c>
      <c r="AQ3" s="37">
        <f t="shared" ref="AQ3:AQ4" si="0">SUM(D3:AP3)</f>
        <v>498</v>
      </c>
      <c r="AR3" s="38"/>
      <c r="AY3" s="242" t="s">
        <v>5012</v>
      </c>
      <c r="AZ3" s="57" t="s">
        <v>5014</v>
      </c>
      <c r="BA3" s="238"/>
    </row>
    <row r="4" spans="1:53" x14ac:dyDescent="0.2">
      <c r="A4" s="56" t="s">
        <v>5015</v>
      </c>
      <c r="B4" s="249"/>
      <c r="C4" s="252"/>
      <c r="D4" s="58">
        <f t="shared" ref="D4:AP4" si="1">COUNTIF(D5:D271,"x")</f>
        <v>173</v>
      </c>
      <c r="E4" s="58">
        <f t="shared" si="1"/>
        <v>159</v>
      </c>
      <c r="F4" s="58">
        <f t="shared" si="1"/>
        <v>173</v>
      </c>
      <c r="G4" s="58">
        <f t="shared" si="1"/>
        <v>181</v>
      </c>
      <c r="H4" s="58">
        <f t="shared" si="1"/>
        <v>187</v>
      </c>
      <c r="I4" s="58">
        <f t="shared" si="1"/>
        <v>184</v>
      </c>
      <c r="J4" s="58">
        <f t="shared" si="1"/>
        <v>183</v>
      </c>
      <c r="K4" s="58">
        <f t="shared" si="1"/>
        <v>183</v>
      </c>
      <c r="L4" s="58">
        <f t="shared" si="1"/>
        <v>178</v>
      </c>
      <c r="M4" s="58">
        <f t="shared" si="1"/>
        <v>189</v>
      </c>
      <c r="N4" s="58">
        <f t="shared" si="1"/>
        <v>181</v>
      </c>
      <c r="O4" s="58">
        <f t="shared" si="1"/>
        <v>180</v>
      </c>
      <c r="P4" s="58">
        <f t="shared" si="1"/>
        <v>176</v>
      </c>
      <c r="Q4" s="58">
        <f t="shared" si="1"/>
        <v>186</v>
      </c>
      <c r="R4" s="58">
        <f t="shared" si="1"/>
        <v>193</v>
      </c>
      <c r="S4" s="58">
        <f t="shared" si="1"/>
        <v>190</v>
      </c>
      <c r="T4" s="58">
        <f t="shared" si="1"/>
        <v>192</v>
      </c>
      <c r="U4" s="58">
        <f t="shared" si="1"/>
        <v>203</v>
      </c>
      <c r="V4" s="58">
        <f t="shared" si="1"/>
        <v>188</v>
      </c>
      <c r="W4" s="58">
        <f t="shared" si="1"/>
        <v>190</v>
      </c>
      <c r="X4" s="58">
        <f t="shared" si="1"/>
        <v>196</v>
      </c>
      <c r="Y4" s="58">
        <f t="shared" si="1"/>
        <v>190</v>
      </c>
      <c r="Z4" s="58">
        <f t="shared" si="1"/>
        <v>192</v>
      </c>
      <c r="AA4" s="58">
        <f t="shared" si="1"/>
        <v>196</v>
      </c>
      <c r="AB4" s="58">
        <f t="shared" si="1"/>
        <v>190</v>
      </c>
      <c r="AC4" s="58">
        <f t="shared" si="1"/>
        <v>190</v>
      </c>
      <c r="AD4" s="58">
        <f t="shared" si="1"/>
        <v>201</v>
      </c>
      <c r="AE4" s="58">
        <f t="shared" si="1"/>
        <v>190</v>
      </c>
      <c r="AF4" s="58">
        <f t="shared" si="1"/>
        <v>201</v>
      </c>
      <c r="AG4" s="58">
        <f t="shared" si="1"/>
        <v>200</v>
      </c>
      <c r="AH4" s="58">
        <f t="shared" si="1"/>
        <v>191</v>
      </c>
      <c r="AI4" s="58">
        <f t="shared" si="1"/>
        <v>192</v>
      </c>
      <c r="AJ4" s="58">
        <f t="shared" si="1"/>
        <v>187</v>
      </c>
      <c r="AK4" s="58">
        <f t="shared" si="1"/>
        <v>190</v>
      </c>
      <c r="AL4" s="58">
        <f t="shared" si="1"/>
        <v>192</v>
      </c>
      <c r="AM4" s="58">
        <f t="shared" si="1"/>
        <v>192</v>
      </c>
      <c r="AN4" s="58">
        <f t="shared" si="1"/>
        <v>195</v>
      </c>
      <c r="AO4" s="58">
        <f t="shared" si="1"/>
        <v>187</v>
      </c>
      <c r="AP4" s="58">
        <f t="shared" si="1"/>
        <v>199</v>
      </c>
      <c r="AQ4" s="37">
        <f t="shared" si="0"/>
        <v>7340</v>
      </c>
      <c r="AR4" s="38"/>
      <c r="AY4" s="242" t="s">
        <v>5012</v>
      </c>
      <c r="AZ4" s="57" t="s">
        <v>5014</v>
      </c>
      <c r="BA4" s="238"/>
    </row>
    <row r="5" spans="1:53" x14ac:dyDescent="0.2">
      <c r="A5" s="8" t="s">
        <v>166</v>
      </c>
      <c r="B5" s="33">
        <f>IFERROR(VLOOKUP(A5,lajit!B:D,3,0),"")</f>
        <v>1</v>
      </c>
      <c r="C5" s="21">
        <f>COUNTIF(D5:AP5,"x")</f>
        <v>33</v>
      </c>
      <c r="D5" s="9" t="s">
        <v>5017</v>
      </c>
      <c r="E5" s="9"/>
      <c r="F5" s="9"/>
      <c r="G5" s="9"/>
      <c r="H5" s="9" t="s">
        <v>5017</v>
      </c>
      <c r="I5" s="9" t="s">
        <v>5017</v>
      </c>
      <c r="J5" s="9"/>
      <c r="K5" s="9" t="s">
        <v>5017</v>
      </c>
      <c r="L5" s="9"/>
      <c r="M5" s="9" t="s">
        <v>5017</v>
      </c>
      <c r="N5" s="9" t="s">
        <v>5017</v>
      </c>
      <c r="O5" s="9" t="s">
        <v>5017</v>
      </c>
      <c r="P5" s="9" t="s">
        <v>5017</v>
      </c>
      <c r="Q5" s="9" t="s">
        <v>5017</v>
      </c>
      <c r="R5" s="9" t="s">
        <v>5017</v>
      </c>
      <c r="S5" s="9" t="s">
        <v>5017</v>
      </c>
      <c r="T5" s="9" t="s">
        <v>5017</v>
      </c>
      <c r="U5" s="9"/>
      <c r="V5" s="9" t="s">
        <v>5017</v>
      </c>
      <c r="W5" s="11" t="s">
        <v>5017</v>
      </c>
      <c r="X5" s="11" t="s">
        <v>5017</v>
      </c>
      <c r="Y5" s="11" t="s">
        <v>5017</v>
      </c>
      <c r="Z5" s="11" t="s">
        <v>5017</v>
      </c>
      <c r="AA5" s="9" t="s">
        <v>5017</v>
      </c>
      <c r="AB5" s="9" t="s">
        <v>5017</v>
      </c>
      <c r="AC5" s="9" t="s">
        <v>5017</v>
      </c>
      <c r="AD5" s="9" t="s">
        <v>5017</v>
      </c>
      <c r="AE5" s="9" t="s">
        <v>5017</v>
      </c>
      <c r="AF5" s="9" t="s">
        <v>5017</v>
      </c>
      <c r="AG5" s="9" t="s">
        <v>5017</v>
      </c>
      <c r="AH5" s="9" t="s">
        <v>5017</v>
      </c>
      <c r="AI5" s="9" t="s">
        <v>5017</v>
      </c>
      <c r="AJ5" s="9" t="s">
        <v>5017</v>
      </c>
      <c r="AK5" s="9" t="s">
        <v>5017</v>
      </c>
      <c r="AL5" s="9" t="s">
        <v>5017</v>
      </c>
      <c r="AM5" s="9" t="s">
        <v>5017</v>
      </c>
      <c r="AN5" s="9" t="s">
        <v>5017</v>
      </c>
      <c r="AO5" s="9" t="s">
        <v>5017</v>
      </c>
      <c r="AP5" s="9" t="s">
        <v>5017</v>
      </c>
      <c r="AQ5" s="39">
        <f>SUM(D5:AP5)</f>
        <v>0</v>
      </c>
      <c r="AR5" s="38">
        <v>152</v>
      </c>
      <c r="AS5" s="2">
        <f>SUM(D5:P5)</f>
        <v>0</v>
      </c>
      <c r="AT5" s="2">
        <v>173</v>
      </c>
      <c r="AU5" s="2">
        <f>SUM(Q5:AP5)</f>
        <v>0</v>
      </c>
      <c r="AV5" s="2">
        <v>134</v>
      </c>
      <c r="AW5" s="2">
        <f>AS5-AU5</f>
        <v>0</v>
      </c>
      <c r="AX5" s="2">
        <f>AT5-AV5</f>
        <v>39</v>
      </c>
      <c r="AY5" s="130">
        <v>152</v>
      </c>
      <c r="AZ5" s="33">
        <v>1</v>
      </c>
      <c r="BA5" s="239"/>
    </row>
    <row r="6" spans="1:53" x14ac:dyDescent="0.2">
      <c r="A6" s="8" t="s">
        <v>204</v>
      </c>
      <c r="B6" s="33">
        <f>IFERROR(VLOOKUP(A6,lajit!B:D,3,0),"")</f>
        <v>2</v>
      </c>
      <c r="C6" s="21">
        <f>COUNTIF(D6:AP6,"x")</f>
        <v>11</v>
      </c>
      <c r="D6" s="9"/>
      <c r="E6" s="9"/>
      <c r="F6" s="9"/>
      <c r="G6" s="9"/>
      <c r="H6" s="9"/>
      <c r="I6" s="9" t="s">
        <v>5017</v>
      </c>
      <c r="J6" s="9" t="s">
        <v>5017</v>
      </c>
      <c r="K6" s="9"/>
      <c r="L6" s="9"/>
      <c r="M6" s="9" t="s">
        <v>5017</v>
      </c>
      <c r="N6" s="9" t="s">
        <v>5017</v>
      </c>
      <c r="O6" s="9" t="s">
        <v>5017</v>
      </c>
      <c r="P6" s="9" t="s">
        <v>5017</v>
      </c>
      <c r="Q6" s="9" t="s">
        <v>5017</v>
      </c>
      <c r="R6" s="9" t="s">
        <v>5017</v>
      </c>
      <c r="S6" s="9" t="s">
        <v>5017</v>
      </c>
      <c r="T6" s="9"/>
      <c r="U6" s="9"/>
      <c r="V6" s="9" t="s">
        <v>5017</v>
      </c>
      <c r="W6" s="11"/>
      <c r="X6" s="11"/>
      <c r="Y6" s="11"/>
      <c r="Z6" s="11"/>
      <c r="AA6" s="9"/>
      <c r="AB6" s="9"/>
      <c r="AC6" s="9" t="str">
        <f>IFERROR(VLOOKUP(A6,apu!A:B,2,0),"")</f>
        <v/>
      </c>
      <c r="AD6" s="9" t="str">
        <f>IFERROR(VLOOKUP(A6,apu!E:F,2,0),"")</f>
        <v/>
      </c>
      <c r="AE6" s="9" t="str">
        <f>IFERROR(VLOOKUP(A6,apu!I:J,2,0),"")</f>
        <v/>
      </c>
      <c r="AF6" s="9" t="s">
        <v>5017</v>
      </c>
      <c r="AG6" s="9" t="str">
        <f>IFERROR(VLOOKUP(A6,apu!Q:R,2,0),"")</f>
        <v/>
      </c>
      <c r="AH6" s="9" t="str">
        <f>IFERROR(VLOOKUP(A6,apu!U:V,2,0),"")</f>
        <v/>
      </c>
      <c r="AI6" s="9" t="str">
        <f>IFERROR(VLOOKUP(A6,apu!Y:Z,2,0),"")</f>
        <v/>
      </c>
      <c r="AJ6" s="9" t="str">
        <f>IFERROR(VLOOKUP(A6,apu!AC:AD,2,0),"")</f>
        <v/>
      </c>
      <c r="AK6" s="9" t="str">
        <f>IFERROR(VLOOKUP(A6,apu!AG:AH,2,0),"")</f>
        <v/>
      </c>
      <c r="AL6" s="9" t="str">
        <f>IFERROR(VLOOKUP(A6,apu!AK:AL,2,0),"")</f>
        <v/>
      </c>
      <c r="AM6" s="9" t="str">
        <f>IFERROR(VLOOKUP(A6,apu!AO:AP,2,0),"")</f>
        <v/>
      </c>
      <c r="AN6" s="9" t="str">
        <f>IFERROR(VLOOKUP(A6,apu!AS:AT,2,0),"")</f>
        <v/>
      </c>
      <c r="AO6" s="9" t="str">
        <f>IFERROR(VLOOKUP(A6,apu!AW:AX,2,0),"")</f>
        <v/>
      </c>
      <c r="AP6" s="9" t="str">
        <f>IFERROR(VLOOKUP(A6,apu!BA:BB,2,0),"")</f>
        <v/>
      </c>
      <c r="AQ6" s="39">
        <f>SUM(D6:AP6)</f>
        <v>0</v>
      </c>
      <c r="AR6" s="38">
        <v>189</v>
      </c>
      <c r="AS6" s="2">
        <f>SUM(D6:P6)</f>
        <v>0</v>
      </c>
      <c r="AT6" s="2">
        <v>177</v>
      </c>
      <c r="AU6" s="2">
        <f>SUM(Q6:AP6)</f>
        <v>0</v>
      </c>
      <c r="AV6" s="2">
        <v>202</v>
      </c>
      <c r="AW6" s="2">
        <f>AS6-AU6</f>
        <v>0</v>
      </c>
      <c r="AX6" s="2">
        <f>AT6-AV6</f>
        <v>-25</v>
      </c>
      <c r="AY6" s="130">
        <v>190</v>
      </c>
      <c r="AZ6" s="33">
        <v>2</v>
      </c>
      <c r="BA6" s="239"/>
    </row>
    <row r="7" spans="1:53" x14ac:dyDescent="0.2">
      <c r="A7" s="8" t="s">
        <v>41</v>
      </c>
      <c r="B7" s="33">
        <f>IFERROR(VLOOKUP(A7,lajit!B:D,3,0),"")</f>
        <v>3</v>
      </c>
      <c r="C7" s="21">
        <f>COUNTIF(D7:AP7,"x")</f>
        <v>39</v>
      </c>
      <c r="D7" s="9" t="s">
        <v>5017</v>
      </c>
      <c r="E7" s="9" t="s">
        <v>5017</v>
      </c>
      <c r="F7" s="9" t="s">
        <v>5017</v>
      </c>
      <c r="G7" s="9" t="s">
        <v>5017</v>
      </c>
      <c r="H7" s="9" t="s">
        <v>5017</v>
      </c>
      <c r="I7" s="9" t="s">
        <v>5017</v>
      </c>
      <c r="J7" s="9" t="s">
        <v>5017</v>
      </c>
      <c r="K7" s="9" t="s">
        <v>5017</v>
      </c>
      <c r="L7" s="9" t="s">
        <v>5017</v>
      </c>
      <c r="M7" s="9" t="s">
        <v>5017</v>
      </c>
      <c r="N7" s="9" t="s">
        <v>5017</v>
      </c>
      <c r="O7" s="9" t="s">
        <v>5017</v>
      </c>
      <c r="P7" s="9" t="s">
        <v>5017</v>
      </c>
      <c r="Q7" s="9" t="s">
        <v>5017</v>
      </c>
      <c r="R7" s="9" t="s">
        <v>5017</v>
      </c>
      <c r="S7" s="9" t="s">
        <v>5017</v>
      </c>
      <c r="T7" s="9" t="s">
        <v>5017</v>
      </c>
      <c r="U7" s="9" t="s">
        <v>5017</v>
      </c>
      <c r="V7" s="9" t="s">
        <v>5017</v>
      </c>
      <c r="W7" s="11" t="s">
        <v>5017</v>
      </c>
      <c r="X7" s="11" t="s">
        <v>5017</v>
      </c>
      <c r="Y7" s="11" t="s">
        <v>5017</v>
      </c>
      <c r="Z7" s="11" t="s">
        <v>5017</v>
      </c>
      <c r="AA7" s="9" t="s">
        <v>5017</v>
      </c>
      <c r="AB7" s="9" t="s">
        <v>5017</v>
      </c>
      <c r="AC7" s="9" t="s">
        <v>5017</v>
      </c>
      <c r="AD7" s="9" t="s">
        <v>5017</v>
      </c>
      <c r="AE7" s="9" t="s">
        <v>5017</v>
      </c>
      <c r="AF7" s="9" t="s">
        <v>5017</v>
      </c>
      <c r="AG7" s="9" t="s">
        <v>5017</v>
      </c>
      <c r="AH7" s="9" t="s">
        <v>5017</v>
      </c>
      <c r="AI7" s="9" t="s">
        <v>5017</v>
      </c>
      <c r="AJ7" s="9" t="s">
        <v>5017</v>
      </c>
      <c r="AK7" s="9" t="s">
        <v>5017</v>
      </c>
      <c r="AL7" s="9" t="s">
        <v>5017</v>
      </c>
      <c r="AM7" s="9" t="s">
        <v>5017</v>
      </c>
      <c r="AN7" s="9" t="s">
        <v>5017</v>
      </c>
      <c r="AO7" s="9" t="s">
        <v>5017</v>
      </c>
      <c r="AP7" s="9" t="s">
        <v>5017</v>
      </c>
      <c r="AQ7" s="39">
        <f>SUM(D7:AP7)</f>
        <v>0</v>
      </c>
      <c r="AR7" s="38">
        <v>27</v>
      </c>
      <c r="AS7" s="2">
        <f>SUM(D7:P7)</f>
        <v>0</v>
      </c>
      <c r="AT7" s="2">
        <v>37</v>
      </c>
      <c r="AU7" s="2">
        <f>SUM(Q7:AP7)</f>
        <v>0</v>
      </c>
      <c r="AV7" s="2">
        <v>1</v>
      </c>
      <c r="AW7" s="2">
        <f>AS7-AU7</f>
        <v>0</v>
      </c>
      <c r="AX7" s="2">
        <f>AT7-AV7</f>
        <v>36</v>
      </c>
      <c r="AY7" s="130">
        <v>27</v>
      </c>
      <c r="AZ7" s="33">
        <v>3</v>
      </c>
      <c r="BA7" s="239"/>
    </row>
    <row r="8" spans="1:53" x14ac:dyDescent="0.2">
      <c r="A8" s="8" t="s">
        <v>158</v>
      </c>
      <c r="B8" s="33">
        <f>IFERROR(VLOOKUP(A8,lajit!B:D,3,0),"")</f>
        <v>4</v>
      </c>
      <c r="C8" s="21">
        <f>COUNTIF(D8:AP8,"x")</f>
        <v>39</v>
      </c>
      <c r="D8" s="9" t="s">
        <v>5017</v>
      </c>
      <c r="E8" s="9" t="s">
        <v>5017</v>
      </c>
      <c r="F8" s="9" t="s">
        <v>5017</v>
      </c>
      <c r="G8" s="9" t="s">
        <v>5017</v>
      </c>
      <c r="H8" s="9" t="s">
        <v>5017</v>
      </c>
      <c r="I8" s="9" t="s">
        <v>5017</v>
      </c>
      <c r="J8" s="9" t="s">
        <v>5017</v>
      </c>
      <c r="K8" s="9" t="s">
        <v>5017</v>
      </c>
      <c r="L8" s="9" t="s">
        <v>5017</v>
      </c>
      <c r="M8" s="9" t="s">
        <v>5017</v>
      </c>
      <c r="N8" s="9" t="s">
        <v>5017</v>
      </c>
      <c r="O8" s="9" t="s">
        <v>5017</v>
      </c>
      <c r="P8" s="9" t="s">
        <v>5017</v>
      </c>
      <c r="Q8" s="9" t="s">
        <v>5017</v>
      </c>
      <c r="R8" s="9" t="s">
        <v>5017</v>
      </c>
      <c r="S8" s="9" t="s">
        <v>5017</v>
      </c>
      <c r="T8" s="9" t="s">
        <v>5017</v>
      </c>
      <c r="U8" s="9" t="s">
        <v>5017</v>
      </c>
      <c r="V8" s="9" t="s">
        <v>5017</v>
      </c>
      <c r="W8" s="11" t="s">
        <v>5017</v>
      </c>
      <c r="X8" s="11" t="s">
        <v>5017</v>
      </c>
      <c r="Y8" s="11" t="s">
        <v>5017</v>
      </c>
      <c r="Z8" s="11" t="s">
        <v>5017</v>
      </c>
      <c r="AA8" s="9" t="s">
        <v>5017</v>
      </c>
      <c r="AB8" s="9" t="s">
        <v>5017</v>
      </c>
      <c r="AC8" s="9" t="s">
        <v>5017</v>
      </c>
      <c r="AD8" s="9" t="s">
        <v>5017</v>
      </c>
      <c r="AE8" s="9" t="s">
        <v>5017</v>
      </c>
      <c r="AF8" s="9" t="s">
        <v>5017</v>
      </c>
      <c r="AG8" s="9" t="s">
        <v>5017</v>
      </c>
      <c r="AH8" s="9" t="s">
        <v>5017</v>
      </c>
      <c r="AI8" s="9" t="s">
        <v>5017</v>
      </c>
      <c r="AJ8" s="9" t="s">
        <v>5017</v>
      </c>
      <c r="AK8" s="9" t="s">
        <v>5017</v>
      </c>
      <c r="AL8" s="9" t="s">
        <v>5017</v>
      </c>
      <c r="AM8" s="9" t="s">
        <v>5017</v>
      </c>
      <c r="AN8" s="9" t="s">
        <v>5017</v>
      </c>
      <c r="AO8" s="9" t="s">
        <v>5017</v>
      </c>
      <c r="AP8" s="9" t="s">
        <v>5017</v>
      </c>
      <c r="AQ8" s="39">
        <f>SUM(D8:AP8)</f>
        <v>0</v>
      </c>
      <c r="AR8" s="38">
        <v>144</v>
      </c>
      <c r="AS8" s="2">
        <f>SUM(D8:P8)</f>
        <v>0</v>
      </c>
      <c r="AT8" s="2">
        <v>141</v>
      </c>
      <c r="AU8" s="2">
        <f>SUM(Q8:AP8)</f>
        <v>0</v>
      </c>
      <c r="AV8" s="2">
        <v>146</v>
      </c>
      <c r="AW8" s="2">
        <f>AS8-AU8</f>
        <v>0</v>
      </c>
      <c r="AX8" s="2">
        <f>AT8-AV8</f>
        <v>-5</v>
      </c>
      <c r="AY8" s="130">
        <v>144</v>
      </c>
      <c r="AZ8" s="33">
        <v>4</v>
      </c>
      <c r="BA8" s="239"/>
    </row>
    <row r="9" spans="1:53" x14ac:dyDescent="0.2">
      <c r="A9" s="8" t="s">
        <v>209</v>
      </c>
      <c r="B9" s="33">
        <f>IFERROR(VLOOKUP(A9,lajit!B:D,3,0),"")</f>
        <v>5</v>
      </c>
      <c r="C9" s="21">
        <f>COUNTIF(D9:AP9,"x")</f>
        <v>17</v>
      </c>
      <c r="D9" s="9"/>
      <c r="E9" s="9"/>
      <c r="F9" s="9"/>
      <c r="G9" s="9"/>
      <c r="H9" s="9"/>
      <c r="I9" s="9" t="s">
        <v>5017</v>
      </c>
      <c r="J9" s="9"/>
      <c r="K9" s="9"/>
      <c r="L9" s="9" t="s">
        <v>5017</v>
      </c>
      <c r="M9" s="9"/>
      <c r="N9" s="9"/>
      <c r="O9" s="9"/>
      <c r="P9" s="9"/>
      <c r="Q9" s="9"/>
      <c r="R9" s="9"/>
      <c r="S9" s="9" t="s">
        <v>5017</v>
      </c>
      <c r="T9" s="9" t="s">
        <v>5017</v>
      </c>
      <c r="U9" s="9" t="s">
        <v>5017</v>
      </c>
      <c r="V9" s="9" t="s">
        <v>5017</v>
      </c>
      <c r="W9" s="11" t="s">
        <v>5017</v>
      </c>
      <c r="X9" s="11" t="s">
        <v>5017</v>
      </c>
      <c r="Y9" s="11"/>
      <c r="Z9" s="11" t="s">
        <v>5017</v>
      </c>
      <c r="AA9" s="9" t="s">
        <v>5017</v>
      </c>
      <c r="AB9" s="9" t="s">
        <v>5017</v>
      </c>
      <c r="AC9" s="9" t="s">
        <v>5017</v>
      </c>
      <c r="AD9" s="9" t="s">
        <v>5017</v>
      </c>
      <c r="AE9" s="9" t="str">
        <f>IFERROR(VLOOKUP(A9,apu!I:J,2,0),"")</f>
        <v/>
      </c>
      <c r="AF9" s="9" t="str">
        <f>IFERROR(VLOOKUP(A9,apu!M:N,2,0),"")</f>
        <v/>
      </c>
      <c r="AG9" s="9" t="s">
        <v>5017</v>
      </c>
      <c r="AH9" s="9" t="str">
        <f>IFERROR(VLOOKUP(A9,apu!U:V,2,0),"")</f>
        <v/>
      </c>
      <c r="AI9" s="9" t="s">
        <v>5017</v>
      </c>
      <c r="AJ9" s="9" t="str">
        <f>IFERROR(VLOOKUP(A9,apu!AC:AD,2,0),"")</f>
        <v/>
      </c>
      <c r="AK9" s="9" t="str">
        <f>IFERROR(VLOOKUP(A9,apu!AG:AH,2,0),"")</f>
        <v/>
      </c>
      <c r="AL9" s="9" t="s">
        <v>5017</v>
      </c>
      <c r="AM9" s="9" t="str">
        <f>IFERROR(VLOOKUP(A9,apu!AO:AP,2,0),"")</f>
        <v/>
      </c>
      <c r="AN9" s="9" t="str">
        <f>IFERROR(VLOOKUP(A9,apu!AS:AT,2,0),"")</f>
        <v/>
      </c>
      <c r="AO9" s="9" t="s">
        <v>5017</v>
      </c>
      <c r="AP9" s="9" t="str">
        <f>IFERROR(VLOOKUP(A9,apu!BA:BB,2,0),"")</f>
        <v/>
      </c>
      <c r="AQ9" s="39">
        <f>SUM(D9:AP9)</f>
        <v>0</v>
      </c>
      <c r="AR9" s="38">
        <v>193</v>
      </c>
      <c r="AS9" s="2">
        <f>SUM(D9:P9)</f>
        <v>0</v>
      </c>
      <c r="AT9" s="2">
        <v>200</v>
      </c>
      <c r="AU9" s="2">
        <f>SUM(Q9:AP9)</f>
        <v>0</v>
      </c>
      <c r="AV9" s="2">
        <v>187</v>
      </c>
      <c r="AW9" s="2">
        <f>AS9-AU9</f>
        <v>0</v>
      </c>
      <c r="AX9" s="2">
        <f>AT9-AV9</f>
        <v>13</v>
      </c>
      <c r="AY9" s="130">
        <v>194</v>
      </c>
      <c r="AZ9" s="33">
        <v>5</v>
      </c>
      <c r="BA9" s="239"/>
    </row>
    <row r="10" spans="1:53" x14ac:dyDescent="0.2">
      <c r="A10" s="8" t="s">
        <v>221</v>
      </c>
      <c r="B10" s="33">
        <f>IFERROR(VLOOKUP(A10,lajit!B:D,3,0),"")</f>
        <v>6</v>
      </c>
      <c r="C10" s="21">
        <f>COUNTIF(D10:AP10,"x")</f>
        <v>17</v>
      </c>
      <c r="D10" s="9" t="s">
        <v>5017</v>
      </c>
      <c r="E10" s="9" t="s">
        <v>5017</v>
      </c>
      <c r="F10" s="9"/>
      <c r="G10" s="9"/>
      <c r="H10" s="9"/>
      <c r="I10" s="9" t="s">
        <v>5017</v>
      </c>
      <c r="J10" s="9"/>
      <c r="K10" s="9"/>
      <c r="L10" s="9"/>
      <c r="M10" s="9"/>
      <c r="N10" s="9"/>
      <c r="O10" s="9" t="s">
        <v>5017</v>
      </c>
      <c r="P10" s="9"/>
      <c r="Q10" s="9"/>
      <c r="R10" s="9" t="s">
        <v>5017</v>
      </c>
      <c r="S10" s="9" t="s">
        <v>5017</v>
      </c>
      <c r="T10" s="9"/>
      <c r="U10" s="9" t="s">
        <v>5017</v>
      </c>
      <c r="V10" s="9" t="s">
        <v>5017</v>
      </c>
      <c r="W10" s="11"/>
      <c r="X10" s="11"/>
      <c r="Y10" s="11"/>
      <c r="Z10" s="11"/>
      <c r="AA10" s="9"/>
      <c r="AB10" s="9" t="s">
        <v>5017</v>
      </c>
      <c r="AC10" s="9" t="str">
        <f>IFERROR(VLOOKUP(A10,apu!A:B,2,0),"")</f>
        <v/>
      </c>
      <c r="AD10" s="9" t="s">
        <v>5017</v>
      </c>
      <c r="AE10" s="9" t="str">
        <f>IFERROR(VLOOKUP(A10,apu!I:J,2,0),"")</f>
        <v/>
      </c>
      <c r="AF10" s="9" t="s">
        <v>5017</v>
      </c>
      <c r="AG10" s="9" t="s">
        <v>5017</v>
      </c>
      <c r="AH10" s="9" t="str">
        <f>IFERROR(VLOOKUP(A10,apu!U:V,2,0),"")</f>
        <v/>
      </c>
      <c r="AI10" s="9" t="s">
        <v>5017</v>
      </c>
      <c r="AJ10" s="9" t="s">
        <v>5017</v>
      </c>
      <c r="AK10" s="9" t="s">
        <v>5017</v>
      </c>
      <c r="AL10" s="9" t="str">
        <f>IFERROR(VLOOKUP(A10,apu!AK:AL,2,0),"")</f>
        <v/>
      </c>
      <c r="AM10" s="9" t="s">
        <v>5017</v>
      </c>
      <c r="AN10" s="9" t="s">
        <v>5017</v>
      </c>
      <c r="AO10" s="9" t="str">
        <f>IFERROR(VLOOKUP(A10,apu!AW:AX,2,0),"")</f>
        <v/>
      </c>
      <c r="AP10" s="9" t="str">
        <f>IFERROR(VLOOKUP(A10,apu!BA:BB,2,0),"")</f>
        <v/>
      </c>
      <c r="AQ10" s="39">
        <f>SUM(D10:AP10)</f>
        <v>0</v>
      </c>
      <c r="AR10" s="38">
        <v>205</v>
      </c>
      <c r="AS10" s="2">
        <f>SUM(D10:P10)</f>
        <v>0</v>
      </c>
      <c r="AT10" s="2">
        <v>198</v>
      </c>
      <c r="AU10" s="2">
        <f>SUM(Q10:AP10)</f>
        <v>0</v>
      </c>
      <c r="AV10" s="2">
        <v>207</v>
      </c>
      <c r="AW10" s="2">
        <f>AS10-AU10</f>
        <v>0</v>
      </c>
      <c r="AX10" s="2">
        <f>AT10-AV10</f>
        <v>-9</v>
      </c>
      <c r="AY10" s="130">
        <v>206</v>
      </c>
      <c r="AZ10" s="33">
        <v>6</v>
      </c>
      <c r="BA10" s="239"/>
    </row>
    <row r="11" spans="1:53" x14ac:dyDescent="0.2">
      <c r="A11" s="8" t="s">
        <v>250</v>
      </c>
      <c r="B11" s="33">
        <f>IFERROR(VLOOKUP(A11,lajit!B:D,3,0),"")</f>
        <v>7</v>
      </c>
      <c r="C11" s="21">
        <f>COUNTIF(D11:AP11,"x")</f>
        <v>5</v>
      </c>
      <c r="D11" s="9"/>
      <c r="E11" s="9" t="s">
        <v>5017</v>
      </c>
      <c r="F11" s="9"/>
      <c r="G11" s="9"/>
      <c r="H11" s="9"/>
      <c r="I11" s="9"/>
      <c r="J11" s="9"/>
      <c r="K11" s="9"/>
      <c r="L11" s="9"/>
      <c r="M11" s="9"/>
      <c r="N11" s="9"/>
      <c r="O11" s="9" t="s">
        <v>5017</v>
      </c>
      <c r="P11" s="9"/>
      <c r="Q11" s="9"/>
      <c r="R11" s="9"/>
      <c r="S11" s="9"/>
      <c r="T11" s="9"/>
      <c r="U11" s="9"/>
      <c r="V11" s="9"/>
      <c r="W11" s="11"/>
      <c r="X11" s="11"/>
      <c r="Y11" s="11"/>
      <c r="Z11" s="11"/>
      <c r="AA11" s="9" t="s">
        <v>5017</v>
      </c>
      <c r="AB11" s="9"/>
      <c r="AC11" s="9" t="str">
        <f>IFERROR(VLOOKUP(A11,apu!A:B,2,0),"")</f>
        <v/>
      </c>
      <c r="AD11" s="9" t="str">
        <f>IFERROR(VLOOKUP(A11,apu!E:F,2,0),"")</f>
        <v/>
      </c>
      <c r="AE11" s="9" t="s">
        <v>5017</v>
      </c>
      <c r="AF11" s="9" t="str">
        <f>IFERROR(VLOOKUP(A11,apu!M:N,2,0),"")</f>
        <v/>
      </c>
      <c r="AG11" s="9" t="s">
        <v>5017</v>
      </c>
      <c r="AH11" s="9" t="str">
        <f>IFERROR(VLOOKUP(A11,apu!U:V,2,0),"")</f>
        <v/>
      </c>
      <c r="AI11" s="9" t="str">
        <f>IFERROR(VLOOKUP(A11,apu!Y:Z,2,0),"")</f>
        <v/>
      </c>
      <c r="AJ11" s="9" t="str">
        <f>IFERROR(VLOOKUP(A11,apu!AC:AD,2,0),"")</f>
        <v/>
      </c>
      <c r="AK11" s="9" t="str">
        <f>IFERROR(VLOOKUP(A11,apu!AG:AH,2,0),"")</f>
        <v/>
      </c>
      <c r="AL11" s="9" t="str">
        <f>IFERROR(VLOOKUP(A11,apu!AK:AL,2,0),"")</f>
        <v/>
      </c>
      <c r="AM11" s="9" t="str">
        <f>IFERROR(VLOOKUP(A11,apu!AO:AP,2,0),"")</f>
        <v/>
      </c>
      <c r="AN11" s="9" t="str">
        <f>IFERROR(VLOOKUP(A11,apu!AS:AT,2,0),"")</f>
        <v/>
      </c>
      <c r="AO11" s="9" t="str">
        <f>IFERROR(VLOOKUP(A11,apu!AW:AX,2,0),"")</f>
        <v/>
      </c>
      <c r="AP11" s="9" t="str">
        <f>IFERROR(VLOOKUP(A11,apu!BA:BB,2,0),"")</f>
        <v/>
      </c>
      <c r="AQ11" s="39">
        <f>SUM(D11:AP11)</f>
        <v>0</v>
      </c>
      <c r="AR11" s="38">
        <v>229</v>
      </c>
      <c r="AS11" s="2">
        <f>SUM(D11:P11)</f>
        <v>0</v>
      </c>
      <c r="AT11" s="2">
        <v>207</v>
      </c>
      <c r="AU11" s="2">
        <f>SUM(Q11:AP11)</f>
        <v>0</v>
      </c>
      <c r="AV11" s="2">
        <v>237</v>
      </c>
      <c r="AW11" s="2">
        <f>AS11-AU11</f>
        <v>0</v>
      </c>
      <c r="AX11" s="2">
        <f>AT11-AV11</f>
        <v>-30</v>
      </c>
      <c r="AY11" s="130">
        <v>237</v>
      </c>
      <c r="AZ11" s="33">
        <v>7</v>
      </c>
      <c r="BA11" s="239"/>
    </row>
    <row r="12" spans="1:53" x14ac:dyDescent="0.2">
      <c r="A12" s="8" t="s">
        <v>67</v>
      </c>
      <c r="B12" s="33">
        <f>IFERROR(VLOOKUP(A12,lajit!B:D,3,0),"")</f>
        <v>8</v>
      </c>
      <c r="C12" s="21">
        <f>COUNTIF(D12:AP12,"x")</f>
        <v>39</v>
      </c>
      <c r="D12" s="9" t="s">
        <v>5017</v>
      </c>
      <c r="E12" s="9" t="s">
        <v>5017</v>
      </c>
      <c r="F12" s="9" t="s">
        <v>5017</v>
      </c>
      <c r="G12" s="9" t="s">
        <v>5017</v>
      </c>
      <c r="H12" s="9" t="s">
        <v>5017</v>
      </c>
      <c r="I12" s="9" t="s">
        <v>5017</v>
      </c>
      <c r="J12" s="9" t="s">
        <v>5017</v>
      </c>
      <c r="K12" s="9" t="s">
        <v>5017</v>
      </c>
      <c r="L12" s="9" t="s">
        <v>5017</v>
      </c>
      <c r="M12" s="9" t="s">
        <v>5017</v>
      </c>
      <c r="N12" s="9" t="s">
        <v>5017</v>
      </c>
      <c r="O12" s="9" t="s">
        <v>5017</v>
      </c>
      <c r="P12" s="9" t="s">
        <v>5017</v>
      </c>
      <c r="Q12" s="9" t="s">
        <v>5017</v>
      </c>
      <c r="R12" s="9" t="s">
        <v>5017</v>
      </c>
      <c r="S12" s="9" t="s">
        <v>5017</v>
      </c>
      <c r="T12" s="9" t="s">
        <v>5017</v>
      </c>
      <c r="U12" s="9" t="s">
        <v>5017</v>
      </c>
      <c r="V12" s="9" t="s">
        <v>5017</v>
      </c>
      <c r="W12" s="11" t="s">
        <v>5017</v>
      </c>
      <c r="X12" s="11" t="s">
        <v>5017</v>
      </c>
      <c r="Y12" s="11" t="s">
        <v>5017</v>
      </c>
      <c r="Z12" s="11" t="s">
        <v>5017</v>
      </c>
      <c r="AA12" s="9" t="s">
        <v>5017</v>
      </c>
      <c r="AB12" s="9" t="s">
        <v>5017</v>
      </c>
      <c r="AC12" s="9" t="s">
        <v>5017</v>
      </c>
      <c r="AD12" s="9" t="s">
        <v>5017</v>
      </c>
      <c r="AE12" s="9" t="s">
        <v>5017</v>
      </c>
      <c r="AF12" s="9" t="s">
        <v>5017</v>
      </c>
      <c r="AG12" s="9" t="s">
        <v>5017</v>
      </c>
      <c r="AH12" s="9" t="s">
        <v>5017</v>
      </c>
      <c r="AI12" s="9" t="s">
        <v>5017</v>
      </c>
      <c r="AJ12" s="9" t="s">
        <v>5017</v>
      </c>
      <c r="AK12" s="9" t="s">
        <v>5017</v>
      </c>
      <c r="AL12" s="9" t="s">
        <v>5017</v>
      </c>
      <c r="AM12" s="9" t="s">
        <v>5017</v>
      </c>
      <c r="AN12" s="9" t="s">
        <v>5017</v>
      </c>
      <c r="AO12" s="9" t="s">
        <v>5017</v>
      </c>
      <c r="AP12" s="9" t="s">
        <v>5017</v>
      </c>
      <c r="AQ12" s="39">
        <f>SUM(D12:AP12)</f>
        <v>0</v>
      </c>
      <c r="AR12" s="38">
        <v>53</v>
      </c>
      <c r="AS12" s="2">
        <f>SUM(D12:P12)</f>
        <v>0</v>
      </c>
      <c r="AT12" s="2">
        <v>52</v>
      </c>
      <c r="AU12" s="2">
        <f>SUM(Q12:AP12)</f>
        <v>0</v>
      </c>
      <c r="AV12" s="2">
        <v>53</v>
      </c>
      <c r="AW12" s="2">
        <f>AS12-AU12</f>
        <v>0</v>
      </c>
      <c r="AX12" s="2">
        <f>AT12-AV12</f>
        <v>-1</v>
      </c>
      <c r="AY12" s="130">
        <v>53</v>
      </c>
      <c r="AZ12" s="33">
        <v>8</v>
      </c>
      <c r="BA12" s="239"/>
    </row>
    <row r="13" spans="1:53" x14ac:dyDescent="0.2">
      <c r="A13" s="10" t="s">
        <v>386</v>
      </c>
      <c r="B13" s="33">
        <f>IFERROR(VLOOKUP(A13,lajit!B:D,3,0),"")</f>
        <v>9</v>
      </c>
      <c r="C13" s="21">
        <f>COUNTIF(D13:AP13,"x")</f>
        <v>1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11"/>
      <c r="X13" s="11"/>
      <c r="Y13" s="11"/>
      <c r="Z13" s="11"/>
      <c r="AA13" s="9"/>
      <c r="AB13" s="9"/>
      <c r="AC13" s="245"/>
      <c r="AD13" s="9" t="str">
        <f>IFERROR(VLOOKUP(A13,apu!E:F,2,0),"")</f>
        <v/>
      </c>
      <c r="AE13" s="9" t="str">
        <f>IFERROR(VLOOKUP(A13,apu!I:J,2,0),"")</f>
        <v/>
      </c>
      <c r="AF13" s="9" t="str">
        <f>IFERROR(VLOOKUP(A13,apu!M:N,2,0),"")</f>
        <v/>
      </c>
      <c r="AG13" s="9" t="str">
        <f>IFERROR(VLOOKUP(A13,apu!Q:R,2,0),"")</f>
        <v/>
      </c>
      <c r="AH13" s="9" t="str">
        <f>IFERROR(VLOOKUP(A13,apu!U:V,2,0),"")</f>
        <v/>
      </c>
      <c r="AI13" s="9" t="str">
        <f>IFERROR(VLOOKUP(A13,apu!Y:Z,2,0),"")</f>
        <v/>
      </c>
      <c r="AJ13" s="9" t="str">
        <f>IFERROR(VLOOKUP(A13,apu!AC:AD,2,0),"")</f>
        <v/>
      </c>
      <c r="AK13" s="9" t="str">
        <f>IFERROR(VLOOKUP(A13,apu!AG:AH,2,0),"")</f>
        <v/>
      </c>
      <c r="AL13" s="9" t="str">
        <f>IFERROR(VLOOKUP(A13,apu!AK:AL,2,0),"")</f>
        <v/>
      </c>
      <c r="AM13" s="9" t="str">
        <f>IFERROR(VLOOKUP(A13,apu!AO:AP,2,0),"")</f>
        <v/>
      </c>
      <c r="AN13" s="9" t="str">
        <f>IFERROR(VLOOKUP(A13,apu!AS:AT,2,0),"")</f>
        <v/>
      </c>
      <c r="AO13" s="9" t="str">
        <f>IFERROR(VLOOKUP(A13,apu!AW:AX,2,0),"")</f>
        <v/>
      </c>
      <c r="AP13" s="9" t="s">
        <v>5017</v>
      </c>
      <c r="AQ13" s="39">
        <f>SUM(D13:AP13)</f>
        <v>0</v>
      </c>
      <c r="AR13" s="38"/>
      <c r="AS13" s="2">
        <f>SUM(D13:P13)</f>
        <v>0</v>
      </c>
      <c r="AU13" s="2">
        <f>SUM(Q13:AP13)</f>
        <v>0</v>
      </c>
      <c r="AW13" s="2">
        <f>AS13-AU13</f>
        <v>0</v>
      </c>
      <c r="AX13" s="2">
        <f>AT13-AV13</f>
        <v>0</v>
      </c>
      <c r="AY13" s="130">
        <v>296</v>
      </c>
      <c r="AZ13" s="33"/>
      <c r="BA13" s="239"/>
    </row>
    <row r="14" spans="1:53" x14ac:dyDescent="0.2">
      <c r="A14" s="8" t="s">
        <v>186</v>
      </c>
      <c r="B14" s="33">
        <f>IFERROR(VLOOKUP(A14,lajit!B:D,3,0),"")</f>
        <v>10</v>
      </c>
      <c r="C14" s="21">
        <f>COUNTIF(D14:AP14,"x")</f>
        <v>34</v>
      </c>
      <c r="D14" s="9" t="s">
        <v>5017</v>
      </c>
      <c r="E14" s="9"/>
      <c r="F14" s="9" t="s">
        <v>5017</v>
      </c>
      <c r="G14" s="9" t="s">
        <v>5017</v>
      </c>
      <c r="H14" s="9" t="s">
        <v>5017</v>
      </c>
      <c r="I14" s="9" t="s">
        <v>5017</v>
      </c>
      <c r="J14" s="9" t="s">
        <v>5017</v>
      </c>
      <c r="K14" s="9"/>
      <c r="L14" s="9" t="s">
        <v>5017</v>
      </c>
      <c r="M14" s="9" t="s">
        <v>5017</v>
      </c>
      <c r="N14" s="9"/>
      <c r="O14" s="9" t="s">
        <v>5017</v>
      </c>
      <c r="P14" s="9"/>
      <c r="Q14" s="9" t="s">
        <v>5017</v>
      </c>
      <c r="R14" s="9" t="s">
        <v>5017</v>
      </c>
      <c r="S14" s="9" t="s">
        <v>5017</v>
      </c>
      <c r="T14" s="9" t="s">
        <v>5017</v>
      </c>
      <c r="U14" s="9" t="s">
        <v>5017</v>
      </c>
      <c r="V14" s="9" t="s">
        <v>5017</v>
      </c>
      <c r="W14" s="11"/>
      <c r="X14" s="11" t="s">
        <v>5017</v>
      </c>
      <c r="Y14" s="11" t="s">
        <v>5017</v>
      </c>
      <c r="Z14" s="11" t="s">
        <v>5017</v>
      </c>
      <c r="AA14" s="9" t="s">
        <v>5017</v>
      </c>
      <c r="AB14" s="9" t="s">
        <v>5017</v>
      </c>
      <c r="AC14" s="9" t="s">
        <v>5017</v>
      </c>
      <c r="AD14" s="9" t="s">
        <v>5017</v>
      </c>
      <c r="AE14" s="9" t="s">
        <v>5017</v>
      </c>
      <c r="AF14" s="9" t="s">
        <v>5017</v>
      </c>
      <c r="AG14" s="9" t="s">
        <v>5017</v>
      </c>
      <c r="AH14" s="9" t="s">
        <v>5017</v>
      </c>
      <c r="AI14" s="9" t="s">
        <v>5017</v>
      </c>
      <c r="AJ14" s="9" t="s">
        <v>5017</v>
      </c>
      <c r="AK14" s="9" t="s">
        <v>5017</v>
      </c>
      <c r="AL14" s="9" t="s">
        <v>5017</v>
      </c>
      <c r="AM14" s="9" t="s">
        <v>5017</v>
      </c>
      <c r="AN14" s="9" t="s">
        <v>5017</v>
      </c>
      <c r="AO14" s="9" t="s">
        <v>5017</v>
      </c>
      <c r="AP14" s="9" t="s">
        <v>5017</v>
      </c>
      <c r="AQ14" s="39">
        <f>SUM(D14:AP14)</f>
        <v>0</v>
      </c>
      <c r="AR14" s="38">
        <v>172</v>
      </c>
      <c r="AS14" s="2">
        <f>SUM(D14:P14)</f>
        <v>0</v>
      </c>
      <c r="AT14" s="2">
        <v>168</v>
      </c>
      <c r="AU14" s="2">
        <f>SUM(Q14:AP14)</f>
        <v>0</v>
      </c>
      <c r="AV14" s="2">
        <v>166</v>
      </c>
      <c r="AW14" s="2">
        <f>AS14-AU14</f>
        <v>0</v>
      </c>
      <c r="AX14" s="2">
        <f>AT14-AV14</f>
        <v>2</v>
      </c>
      <c r="AY14" s="130">
        <v>172</v>
      </c>
      <c r="AZ14" s="33">
        <v>10</v>
      </c>
      <c r="BA14" s="239"/>
    </row>
    <row r="15" spans="1:53" x14ac:dyDescent="0.2">
      <c r="A15" s="8" t="s">
        <v>181</v>
      </c>
      <c r="B15" s="33">
        <f>IFERROR(VLOOKUP(A15,lajit!B:D,3,0),"")</f>
        <v>12</v>
      </c>
      <c r="C15" s="21">
        <f>COUNTIF(D15:AP15,"x")</f>
        <v>27</v>
      </c>
      <c r="D15" s="9" t="s">
        <v>5017</v>
      </c>
      <c r="E15" s="9"/>
      <c r="F15" s="9"/>
      <c r="G15" s="9"/>
      <c r="H15" s="9"/>
      <c r="I15" s="9" t="s">
        <v>5017</v>
      </c>
      <c r="J15" s="9" t="s">
        <v>5017</v>
      </c>
      <c r="K15" s="9"/>
      <c r="L15" s="9"/>
      <c r="M15" s="9"/>
      <c r="N15" s="9"/>
      <c r="O15" s="9" t="s">
        <v>5017</v>
      </c>
      <c r="P15" s="9"/>
      <c r="Q15" s="9" t="s">
        <v>5017</v>
      </c>
      <c r="R15" s="9"/>
      <c r="S15" s="9" t="s">
        <v>5017</v>
      </c>
      <c r="T15" s="9" t="s">
        <v>5017</v>
      </c>
      <c r="U15" s="9"/>
      <c r="V15" s="9"/>
      <c r="W15" s="11" t="s">
        <v>5017</v>
      </c>
      <c r="X15" s="11" t="s">
        <v>5017</v>
      </c>
      <c r="Y15" s="11" t="s">
        <v>5017</v>
      </c>
      <c r="Z15" s="11" t="s">
        <v>5017</v>
      </c>
      <c r="AA15" s="9" t="s">
        <v>5017</v>
      </c>
      <c r="AB15" s="9" t="s">
        <v>5017</v>
      </c>
      <c r="AC15" s="9" t="s">
        <v>5017</v>
      </c>
      <c r="AD15" s="9" t="s">
        <v>5017</v>
      </c>
      <c r="AE15" s="9" t="s">
        <v>5017</v>
      </c>
      <c r="AF15" s="9" t="s">
        <v>5017</v>
      </c>
      <c r="AG15" s="9" t="s">
        <v>5017</v>
      </c>
      <c r="AH15" s="9" t="s">
        <v>5017</v>
      </c>
      <c r="AI15" s="9" t="s">
        <v>5017</v>
      </c>
      <c r="AJ15" s="9" t="s">
        <v>5017</v>
      </c>
      <c r="AK15" s="9" t="s">
        <v>5017</v>
      </c>
      <c r="AL15" s="9" t="s">
        <v>5017</v>
      </c>
      <c r="AM15" s="9" t="s">
        <v>5017</v>
      </c>
      <c r="AN15" s="9" t="s">
        <v>5017</v>
      </c>
      <c r="AO15" s="9" t="s">
        <v>5017</v>
      </c>
      <c r="AP15" s="9" t="s">
        <v>5017</v>
      </c>
      <c r="AQ15" s="39">
        <f>SUM(D15:AP15)</f>
        <v>0</v>
      </c>
      <c r="AR15" s="38">
        <v>167</v>
      </c>
      <c r="AS15" s="2">
        <f>SUM(D15:P15)</f>
        <v>0</v>
      </c>
      <c r="AT15" s="2">
        <v>192</v>
      </c>
      <c r="AU15" s="2">
        <f>SUM(Q15:AP15)</f>
        <v>0</v>
      </c>
      <c r="AV15" s="2">
        <v>147</v>
      </c>
      <c r="AW15" s="2">
        <f>AS15-AU15</f>
        <v>0</v>
      </c>
      <c r="AX15" s="2">
        <f>AT15-AV15</f>
        <v>45</v>
      </c>
      <c r="AY15" s="130">
        <v>167</v>
      </c>
      <c r="AZ15" s="33">
        <v>11</v>
      </c>
      <c r="BA15" s="239"/>
    </row>
    <row r="16" spans="1:53" x14ac:dyDescent="0.2">
      <c r="A16" s="8" t="s">
        <v>223</v>
      </c>
      <c r="B16" s="33">
        <f>IFERROR(VLOOKUP(A16,lajit!B:D,3,0),"")</f>
        <v>13</v>
      </c>
      <c r="C16" s="21">
        <f>COUNTIF(D16:AP16,"x")</f>
        <v>8</v>
      </c>
      <c r="D16" s="9"/>
      <c r="E16" s="9"/>
      <c r="F16" s="9"/>
      <c r="G16" s="9" t="s">
        <v>5017</v>
      </c>
      <c r="H16" s="9" t="s">
        <v>5017</v>
      </c>
      <c r="I16" s="9"/>
      <c r="J16" s="9"/>
      <c r="K16" s="9"/>
      <c r="L16" s="9" t="s">
        <v>5017</v>
      </c>
      <c r="M16" s="9" t="s">
        <v>5017</v>
      </c>
      <c r="N16" s="9"/>
      <c r="O16" s="9"/>
      <c r="P16" s="9"/>
      <c r="Q16" s="9"/>
      <c r="R16" s="9"/>
      <c r="S16" s="9"/>
      <c r="T16" s="9"/>
      <c r="U16" s="9"/>
      <c r="V16" s="9"/>
      <c r="W16" s="11" t="s">
        <v>5017</v>
      </c>
      <c r="X16" s="11" t="s">
        <v>5017</v>
      </c>
      <c r="Y16" s="11"/>
      <c r="Z16" s="11"/>
      <c r="AA16" s="9"/>
      <c r="AB16" s="9"/>
      <c r="AC16" s="9" t="str">
        <f>IFERROR(VLOOKUP(A16,apu!A:B,2,0),"")</f>
        <v/>
      </c>
      <c r="AD16" s="9" t="str">
        <f>IFERROR(VLOOKUP(A16,apu!E:F,2,0),"")</f>
        <v/>
      </c>
      <c r="AE16" s="9" t="str">
        <f>IFERROR(VLOOKUP(A16,apu!I:J,2,0),"")</f>
        <v/>
      </c>
      <c r="AF16" s="9" t="str">
        <f>IFERROR(VLOOKUP(A16,apu!M:N,2,0),"")</f>
        <v/>
      </c>
      <c r="AG16" s="9" t="str">
        <f>IFERROR(VLOOKUP(A16,apu!Q:R,2,0),"")</f>
        <v/>
      </c>
      <c r="AH16" s="9" t="str">
        <f>IFERROR(VLOOKUP(A16,apu!U:V,2,0),"")</f>
        <v/>
      </c>
      <c r="AI16" s="9" t="str">
        <f>IFERROR(VLOOKUP(A16,apu!Y:Z,2,0),"")</f>
        <v/>
      </c>
      <c r="AJ16" s="9" t="str">
        <f>IFERROR(VLOOKUP(A16,apu!AC:AD,2,0),"")</f>
        <v/>
      </c>
      <c r="AK16" s="9" t="str">
        <f>IFERROR(VLOOKUP(A16,apu!AG:AH,2,0),"")</f>
        <v/>
      </c>
      <c r="AL16" s="9" t="str">
        <f>IFERROR(VLOOKUP(A16,apu!AK:AL,2,0),"")</f>
        <v/>
      </c>
      <c r="AM16" s="9" t="s">
        <v>5017</v>
      </c>
      <c r="AN16" s="9" t="s">
        <v>5017</v>
      </c>
      <c r="AO16" s="9" t="str">
        <f>IFERROR(VLOOKUP(A16,apu!AW:AX,2,0),"")</f>
        <v/>
      </c>
      <c r="AP16" s="9" t="str">
        <f>IFERROR(VLOOKUP(A16,apu!BA:BB,2,0),"")</f>
        <v/>
      </c>
      <c r="AQ16" s="39">
        <f>SUM(D16:AP16)</f>
        <v>0</v>
      </c>
      <c r="AR16" s="38">
        <v>208</v>
      </c>
      <c r="AS16" s="2">
        <f>SUM(D16:P16)</f>
        <v>0</v>
      </c>
      <c r="AT16" s="2">
        <v>185</v>
      </c>
      <c r="AU16" s="2">
        <f>SUM(Q16:AP16)</f>
        <v>0</v>
      </c>
      <c r="AV16" s="2">
        <v>228</v>
      </c>
      <c r="AW16" s="2">
        <f>AS16-AU16</f>
        <v>0</v>
      </c>
      <c r="AX16" s="2">
        <f>AT16-AV16</f>
        <v>-43</v>
      </c>
      <c r="AY16" s="130">
        <v>209</v>
      </c>
      <c r="AZ16" s="33">
        <v>12</v>
      </c>
      <c r="BA16" s="239"/>
    </row>
    <row r="17" spans="1:53" x14ac:dyDescent="0.2">
      <c r="A17" s="8" t="s">
        <v>236</v>
      </c>
      <c r="B17" s="33">
        <f>IFERROR(VLOOKUP(A17,lajit!B:D,3,0),"")</f>
        <v>15</v>
      </c>
      <c r="C17" s="21">
        <f>COUNTIF(D17:AP17,"x")</f>
        <v>3</v>
      </c>
      <c r="D17" s="9"/>
      <c r="E17" s="9"/>
      <c r="F17" s="9"/>
      <c r="G17" s="9"/>
      <c r="H17" s="9"/>
      <c r="I17" s="9"/>
      <c r="J17" s="9" t="s">
        <v>5017</v>
      </c>
      <c r="K17" s="9"/>
      <c r="L17" s="9"/>
      <c r="M17" s="9"/>
      <c r="N17" s="9"/>
      <c r="O17" s="9"/>
      <c r="P17" s="9"/>
      <c r="Q17" s="9"/>
      <c r="R17" s="9"/>
      <c r="S17" s="9"/>
      <c r="T17" s="9" t="s">
        <v>5017</v>
      </c>
      <c r="U17" s="9" t="s">
        <v>5017</v>
      </c>
      <c r="V17" s="9"/>
      <c r="W17" s="11"/>
      <c r="X17" s="11"/>
      <c r="Y17" s="11"/>
      <c r="Z17" s="11"/>
      <c r="AA17" s="9"/>
      <c r="AB17" s="9"/>
      <c r="AC17" s="9" t="str">
        <f>IFERROR(VLOOKUP(A17,apu!A:B,2,0),"")</f>
        <v/>
      </c>
      <c r="AD17" s="9" t="str">
        <f>IFERROR(VLOOKUP(A17,apu!E:F,2,0),"")</f>
        <v/>
      </c>
      <c r="AE17" s="9" t="str">
        <f>IFERROR(VLOOKUP(A17,apu!I:J,2,0),"")</f>
        <v/>
      </c>
      <c r="AF17" s="9" t="str">
        <f>IFERROR(VLOOKUP(A17,apu!M:N,2,0),"")</f>
        <v/>
      </c>
      <c r="AG17" s="9" t="str">
        <f>IFERROR(VLOOKUP(A17,apu!Q:R,2,0),"")</f>
        <v/>
      </c>
      <c r="AH17" s="9" t="str">
        <f>IFERROR(VLOOKUP(A17,apu!U:V,2,0),"")</f>
        <v/>
      </c>
      <c r="AI17" s="9" t="str">
        <f>IFERROR(VLOOKUP(A17,apu!Y:Z,2,0),"")</f>
        <v/>
      </c>
      <c r="AJ17" s="9" t="str">
        <f>IFERROR(VLOOKUP(A17,apu!AC:AD,2,0),"")</f>
        <v/>
      </c>
      <c r="AK17" s="9" t="str">
        <f>IFERROR(VLOOKUP(A17,apu!AG:AH,2,0),"")</f>
        <v/>
      </c>
      <c r="AL17" s="9" t="str">
        <f>IFERROR(VLOOKUP(A17,apu!AK:AL,2,0),"")</f>
        <v/>
      </c>
      <c r="AM17" s="9" t="str">
        <f>IFERROR(VLOOKUP(A17,apu!AO:AP,2,0),"")</f>
        <v/>
      </c>
      <c r="AN17" s="9" t="str">
        <f>IFERROR(VLOOKUP(A17,apu!AS:AT,2,0),"")</f>
        <v/>
      </c>
      <c r="AO17" s="9" t="str">
        <f>IFERROR(VLOOKUP(A17,apu!AW:AX,2,0),"")</f>
        <v/>
      </c>
      <c r="AP17" s="9" t="str">
        <f>IFERROR(VLOOKUP(A17,apu!BA:BB,2,0),"")</f>
        <v/>
      </c>
      <c r="AQ17" s="39">
        <f>SUM(D17:AP17)</f>
        <v>0</v>
      </c>
      <c r="AR17" s="38">
        <v>218</v>
      </c>
      <c r="AS17" s="2">
        <f>SUM(D17:P17)</f>
        <v>0</v>
      </c>
      <c r="AT17" s="2">
        <v>201</v>
      </c>
      <c r="AU17" s="2">
        <f>SUM(Q17:AP17)</f>
        <v>0</v>
      </c>
      <c r="AV17" s="2">
        <v>229</v>
      </c>
      <c r="AW17" s="2">
        <f>AS17-AU17</f>
        <v>0</v>
      </c>
      <c r="AX17" s="2">
        <f>AT17-AV17</f>
        <v>-28</v>
      </c>
      <c r="AY17" s="130">
        <v>222</v>
      </c>
      <c r="AZ17" s="33">
        <v>14</v>
      </c>
      <c r="BA17" s="239"/>
    </row>
    <row r="18" spans="1:53" x14ac:dyDescent="0.2">
      <c r="A18" s="8" t="s">
        <v>97</v>
      </c>
      <c r="B18" s="33">
        <f>IFERROR(VLOOKUP(A18,lajit!B:D,3,0),"")</f>
        <v>16</v>
      </c>
      <c r="C18" s="21">
        <f>COUNTIF(D18:AP18,"x")</f>
        <v>39</v>
      </c>
      <c r="D18" s="9" t="s">
        <v>5017</v>
      </c>
      <c r="E18" s="9" t="s">
        <v>5017</v>
      </c>
      <c r="F18" s="9" t="s">
        <v>5017</v>
      </c>
      <c r="G18" s="9" t="s">
        <v>5017</v>
      </c>
      <c r="H18" s="9" t="s">
        <v>5017</v>
      </c>
      <c r="I18" s="9" t="s">
        <v>5017</v>
      </c>
      <c r="J18" s="9" t="s">
        <v>5017</v>
      </c>
      <c r="K18" s="9" t="s">
        <v>5017</v>
      </c>
      <c r="L18" s="9" t="s">
        <v>5017</v>
      </c>
      <c r="M18" s="9" t="s">
        <v>5017</v>
      </c>
      <c r="N18" s="9" t="s">
        <v>5017</v>
      </c>
      <c r="O18" s="9" t="s">
        <v>5017</v>
      </c>
      <c r="P18" s="9" t="s">
        <v>5017</v>
      </c>
      <c r="Q18" s="9" t="s">
        <v>5017</v>
      </c>
      <c r="R18" s="9" t="s">
        <v>5017</v>
      </c>
      <c r="S18" s="9" t="s">
        <v>5017</v>
      </c>
      <c r="T18" s="9" t="s">
        <v>5017</v>
      </c>
      <c r="U18" s="9" t="s">
        <v>5017</v>
      </c>
      <c r="V18" s="9" t="s">
        <v>5017</v>
      </c>
      <c r="W18" s="11" t="s">
        <v>5017</v>
      </c>
      <c r="X18" s="11" t="s">
        <v>5017</v>
      </c>
      <c r="Y18" s="11" t="s">
        <v>5017</v>
      </c>
      <c r="Z18" s="11" t="s">
        <v>5017</v>
      </c>
      <c r="AA18" s="9" t="s">
        <v>5017</v>
      </c>
      <c r="AB18" s="9" t="s">
        <v>5017</v>
      </c>
      <c r="AC18" s="9" t="s">
        <v>5017</v>
      </c>
      <c r="AD18" s="9" t="s">
        <v>5017</v>
      </c>
      <c r="AE18" s="9" t="s">
        <v>5017</v>
      </c>
      <c r="AF18" s="9" t="s">
        <v>5017</v>
      </c>
      <c r="AG18" s="9" t="s">
        <v>5017</v>
      </c>
      <c r="AH18" s="9" t="s">
        <v>5017</v>
      </c>
      <c r="AI18" s="9" t="s">
        <v>5017</v>
      </c>
      <c r="AJ18" s="9" t="s">
        <v>5017</v>
      </c>
      <c r="AK18" s="9" t="s">
        <v>5017</v>
      </c>
      <c r="AL18" s="9" t="s">
        <v>5017</v>
      </c>
      <c r="AM18" s="9" t="s">
        <v>5017</v>
      </c>
      <c r="AN18" s="9" t="s">
        <v>5017</v>
      </c>
      <c r="AO18" s="9" t="s">
        <v>5017</v>
      </c>
      <c r="AP18" s="9" t="s">
        <v>5017</v>
      </c>
      <c r="AQ18" s="39">
        <f>SUM(D18:AP18)</f>
        <v>0</v>
      </c>
      <c r="AR18" s="38">
        <v>83</v>
      </c>
      <c r="AS18" s="2">
        <f>SUM(D18:P18)</f>
        <v>0</v>
      </c>
      <c r="AT18" s="2">
        <v>90</v>
      </c>
      <c r="AU18" s="2">
        <f>SUM(Q18:AP18)</f>
        <v>0</v>
      </c>
      <c r="AV18" s="2">
        <v>73</v>
      </c>
      <c r="AW18" s="2">
        <f>AS18-AU18</f>
        <v>0</v>
      </c>
      <c r="AX18" s="2">
        <f>AT18-AV18</f>
        <v>17</v>
      </c>
      <c r="AY18" s="130">
        <v>83</v>
      </c>
      <c r="AZ18" s="33">
        <v>15</v>
      </c>
      <c r="BA18" s="239"/>
    </row>
    <row r="19" spans="1:53" x14ac:dyDescent="0.2">
      <c r="A19" s="10" t="s">
        <v>676</v>
      </c>
      <c r="B19" s="33">
        <f>IFERROR(VLOOKUP(A19,lajit!B:D,3,0),"")</f>
        <v>17</v>
      </c>
      <c r="C19" s="21">
        <f>COUNTIF(D19:AP19,"x")</f>
        <v>2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1"/>
      <c r="X19" s="11"/>
      <c r="Y19" s="11"/>
      <c r="Z19" s="11"/>
      <c r="AA19" s="9"/>
      <c r="AB19" s="9"/>
      <c r="AC19" s="9" t="str">
        <f>IFERROR(VLOOKUP(A19,apu!A:B,2,0),"")</f>
        <v/>
      </c>
      <c r="AD19" s="9" t="s">
        <v>5017</v>
      </c>
      <c r="AE19" s="9" t="str">
        <f>IFERROR(VLOOKUP(A19,apu!I:J,2,0),"")</f>
        <v/>
      </c>
      <c r="AF19" s="9" t="str">
        <f>IFERROR(VLOOKUP(A19,apu!M:N,2,0),"")</f>
        <v/>
      </c>
      <c r="AG19" s="9" t="str">
        <f>IFERROR(VLOOKUP(A19,apu!Q:R,2,0),"")</f>
        <v/>
      </c>
      <c r="AH19" s="9" t="str">
        <f>IFERROR(VLOOKUP(A19,apu!U:V,2,0),"")</f>
        <v/>
      </c>
      <c r="AI19" s="9" t="str">
        <f>IFERROR(VLOOKUP(A19,apu!Y:Z,2,0),"")</f>
        <v/>
      </c>
      <c r="AJ19" s="9" t="str">
        <f>IFERROR(VLOOKUP(A19,apu!AC:AD,2,0),"")</f>
        <v/>
      </c>
      <c r="AK19" s="9" t="str">
        <f>IFERROR(VLOOKUP(A19,apu!AG:AH,2,0),"")</f>
        <v/>
      </c>
      <c r="AL19" s="9" t="s">
        <v>5017</v>
      </c>
      <c r="AM19" s="9" t="str">
        <f>IFERROR(VLOOKUP(A19,apu!AO:AP,2,0),"")</f>
        <v/>
      </c>
      <c r="AN19" s="9" t="str">
        <f>IFERROR(VLOOKUP(A19,apu!AS:AT,2,0),"")</f>
        <v/>
      </c>
      <c r="AO19" s="9" t="str">
        <f>IFERROR(VLOOKUP(A19,apu!AW:AX,2,0),"")</f>
        <v/>
      </c>
      <c r="AP19" s="9" t="str">
        <f>IFERROR(VLOOKUP(A19,apu!BA:BB,2,0),"")</f>
        <v/>
      </c>
      <c r="AQ19" s="39">
        <f>SUM(D19:AP19)</f>
        <v>0</v>
      </c>
      <c r="AR19" s="38"/>
      <c r="AS19" s="2">
        <f>SUM(D19:P19)</f>
        <v>0</v>
      </c>
      <c r="AU19" s="2">
        <f>SUM(Q19:AP19)</f>
        <v>0</v>
      </c>
      <c r="AW19" s="2">
        <f>AS19-AU19</f>
        <v>0</v>
      </c>
      <c r="AX19" s="2">
        <f>AT19-AV19</f>
        <v>0</v>
      </c>
      <c r="AY19" s="130">
        <v>278</v>
      </c>
      <c r="AZ19" s="33"/>
      <c r="BA19" s="239"/>
    </row>
    <row r="20" spans="1:53" x14ac:dyDescent="0.2">
      <c r="A20" s="8" t="s">
        <v>31</v>
      </c>
      <c r="B20" s="33">
        <f>IFERROR(VLOOKUP(A20,lajit!B:D,3,0),"")</f>
        <v>18</v>
      </c>
      <c r="C20" s="21">
        <f>COUNTIF(D20:AP20,"x")</f>
        <v>39</v>
      </c>
      <c r="D20" s="9" t="s">
        <v>5017</v>
      </c>
      <c r="E20" s="9" t="s">
        <v>5017</v>
      </c>
      <c r="F20" s="9" t="s">
        <v>5017</v>
      </c>
      <c r="G20" s="9" t="s">
        <v>5017</v>
      </c>
      <c r="H20" s="9" t="s">
        <v>5017</v>
      </c>
      <c r="I20" s="9" t="s">
        <v>5017</v>
      </c>
      <c r="J20" s="9" t="s">
        <v>5017</v>
      </c>
      <c r="K20" s="9" t="s">
        <v>5017</v>
      </c>
      <c r="L20" s="9" t="s">
        <v>5017</v>
      </c>
      <c r="M20" s="9" t="s">
        <v>5017</v>
      </c>
      <c r="N20" s="9" t="s">
        <v>5017</v>
      </c>
      <c r="O20" s="9" t="s">
        <v>5017</v>
      </c>
      <c r="P20" s="9" t="s">
        <v>5017</v>
      </c>
      <c r="Q20" s="9" t="s">
        <v>5017</v>
      </c>
      <c r="R20" s="9" t="s">
        <v>5017</v>
      </c>
      <c r="S20" s="9" t="s">
        <v>5017</v>
      </c>
      <c r="T20" s="9" t="s">
        <v>5017</v>
      </c>
      <c r="U20" s="9" t="s">
        <v>5017</v>
      </c>
      <c r="V20" s="9" t="s">
        <v>5017</v>
      </c>
      <c r="W20" s="11" t="s">
        <v>5017</v>
      </c>
      <c r="X20" s="11" t="s">
        <v>5017</v>
      </c>
      <c r="Y20" s="11" t="s">
        <v>5017</v>
      </c>
      <c r="Z20" s="11" t="s">
        <v>5017</v>
      </c>
      <c r="AA20" s="9" t="s">
        <v>5017</v>
      </c>
      <c r="AB20" s="9" t="s">
        <v>5017</v>
      </c>
      <c r="AC20" s="9" t="s">
        <v>5017</v>
      </c>
      <c r="AD20" s="9" t="s">
        <v>5017</v>
      </c>
      <c r="AE20" s="9" t="s">
        <v>5017</v>
      </c>
      <c r="AF20" s="9" t="s">
        <v>5017</v>
      </c>
      <c r="AG20" s="9" t="s">
        <v>5017</v>
      </c>
      <c r="AH20" s="9" t="s">
        <v>5017</v>
      </c>
      <c r="AI20" s="9" t="s">
        <v>5017</v>
      </c>
      <c r="AJ20" s="9" t="s">
        <v>5017</v>
      </c>
      <c r="AK20" s="9" t="s">
        <v>5017</v>
      </c>
      <c r="AL20" s="9" t="s">
        <v>5017</v>
      </c>
      <c r="AM20" s="9" t="s">
        <v>5017</v>
      </c>
      <c r="AN20" s="9" t="s">
        <v>5017</v>
      </c>
      <c r="AO20" s="9" t="s">
        <v>5017</v>
      </c>
      <c r="AP20" s="9" t="s">
        <v>5017</v>
      </c>
      <c r="AQ20" s="39">
        <f>SUM(D20:AP20)</f>
        <v>0</v>
      </c>
      <c r="AR20" s="38">
        <v>17</v>
      </c>
      <c r="AS20" s="2">
        <f>SUM(D20:P20)</f>
        <v>0</v>
      </c>
      <c r="AT20" s="2">
        <v>31</v>
      </c>
      <c r="AU20" s="2">
        <f>SUM(Q20:AP20)</f>
        <v>0</v>
      </c>
      <c r="AV20" s="2">
        <v>2</v>
      </c>
      <c r="AW20" s="2">
        <f>AS20-AU20</f>
        <v>0</v>
      </c>
      <c r="AX20" s="2">
        <f>AT20-AV20</f>
        <v>29</v>
      </c>
      <c r="AY20" s="130">
        <v>17</v>
      </c>
      <c r="AZ20" s="33">
        <v>17</v>
      </c>
      <c r="BA20" s="239"/>
    </row>
    <row r="21" spans="1:53" x14ac:dyDescent="0.2">
      <c r="A21" s="8" t="s">
        <v>251</v>
      </c>
      <c r="B21" s="33">
        <f>IFERROR(VLOOKUP(A21,lajit!B:D,3,0),"")</f>
        <v>19</v>
      </c>
      <c r="C21" s="21">
        <f>COUNTIF(D21:AP21,"x")</f>
        <v>1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 t="s">
        <v>5017</v>
      </c>
      <c r="V21" s="9"/>
      <c r="W21" s="11"/>
      <c r="X21" s="11"/>
      <c r="Y21" s="11"/>
      <c r="Z21" s="11"/>
      <c r="AA21" s="9"/>
      <c r="AB21" s="9"/>
      <c r="AC21" s="9" t="str">
        <f>IFERROR(VLOOKUP(A21,apu!A:B,2,0),"")</f>
        <v/>
      </c>
      <c r="AD21" s="9" t="str">
        <f>IFERROR(VLOOKUP(A21,apu!E:F,2,0),"")</f>
        <v/>
      </c>
      <c r="AE21" s="9" t="str">
        <f>IFERROR(VLOOKUP(A21,apu!I:J,2,0),"")</f>
        <v/>
      </c>
      <c r="AF21" s="9" t="str">
        <f>IFERROR(VLOOKUP(A21,apu!M:N,2,0),"")</f>
        <v/>
      </c>
      <c r="AG21" s="9" t="str">
        <f>IFERROR(VLOOKUP(A21,apu!Q:R,2,0),"")</f>
        <v/>
      </c>
      <c r="AH21" s="9" t="str">
        <f>IFERROR(VLOOKUP(A21,apu!U:V,2,0),"")</f>
        <v/>
      </c>
      <c r="AI21" s="9" t="str">
        <f>IFERROR(VLOOKUP(A21,apu!Y:Z,2,0),"")</f>
        <v/>
      </c>
      <c r="AJ21" s="9" t="str">
        <f>IFERROR(VLOOKUP(A21,apu!AC:AD,2,0),"")</f>
        <v/>
      </c>
      <c r="AK21" s="9" t="str">
        <f>IFERROR(VLOOKUP(A21,apu!AG:AH,2,0),"")</f>
        <v/>
      </c>
      <c r="AL21" s="9" t="str">
        <f>IFERROR(VLOOKUP(A21,apu!AK:AL,2,0),"")</f>
        <v/>
      </c>
      <c r="AM21" s="9" t="str">
        <f>IFERROR(VLOOKUP(A21,apu!AO:AP,2,0),"")</f>
        <v/>
      </c>
      <c r="AN21" s="9" t="str">
        <f>IFERROR(VLOOKUP(A21,apu!AS:AT,2,0),"")</f>
        <v/>
      </c>
      <c r="AO21" s="9" t="str">
        <f>IFERROR(VLOOKUP(A21,apu!AW:AX,2,0),"")</f>
        <v/>
      </c>
      <c r="AP21" s="9" t="str">
        <f>IFERROR(VLOOKUP(A21,apu!BA:BB,2,0),"")</f>
        <v/>
      </c>
      <c r="AQ21" s="39">
        <f>SUM(D21:AP21)</f>
        <v>0</v>
      </c>
      <c r="AR21" s="38">
        <v>230</v>
      </c>
      <c r="AS21" s="2">
        <f>SUM(D21:P21)</f>
        <v>0</v>
      </c>
      <c r="AT21" s="2">
        <v>237</v>
      </c>
      <c r="AU21" s="2">
        <f>SUM(Q21:AP21)</f>
        <v>0</v>
      </c>
      <c r="AV21" s="2">
        <v>216</v>
      </c>
      <c r="AW21" s="2">
        <f>AS21-AU21</f>
        <v>0</v>
      </c>
      <c r="AX21" s="2">
        <f>AT21-AV21</f>
        <v>21</v>
      </c>
      <c r="AY21" s="130">
        <v>238</v>
      </c>
      <c r="AZ21" s="33">
        <v>18</v>
      </c>
      <c r="BA21" s="239"/>
    </row>
    <row r="22" spans="1:53" x14ac:dyDescent="0.2">
      <c r="A22" s="8" t="s">
        <v>135</v>
      </c>
      <c r="B22" s="33">
        <f>IFERROR(VLOOKUP(A22,lajit!B:D,3,0),"")</f>
        <v>20</v>
      </c>
      <c r="C22" s="21">
        <f>COUNTIF(D22:AP22,"x")</f>
        <v>39</v>
      </c>
      <c r="D22" s="9" t="s">
        <v>5017</v>
      </c>
      <c r="E22" s="9" t="s">
        <v>5017</v>
      </c>
      <c r="F22" s="9" t="s">
        <v>5017</v>
      </c>
      <c r="G22" s="9" t="s">
        <v>5017</v>
      </c>
      <c r="H22" s="9" t="s">
        <v>5017</v>
      </c>
      <c r="I22" s="9" t="s">
        <v>5017</v>
      </c>
      <c r="J22" s="9" t="s">
        <v>5017</v>
      </c>
      <c r="K22" s="9" t="s">
        <v>5017</v>
      </c>
      <c r="L22" s="9" t="s">
        <v>5017</v>
      </c>
      <c r="M22" s="9" t="s">
        <v>5017</v>
      </c>
      <c r="N22" s="9" t="s">
        <v>5017</v>
      </c>
      <c r="O22" s="9" t="s">
        <v>5017</v>
      </c>
      <c r="P22" s="9" t="s">
        <v>5017</v>
      </c>
      <c r="Q22" s="9" t="s">
        <v>5017</v>
      </c>
      <c r="R22" s="9" t="s">
        <v>5017</v>
      </c>
      <c r="S22" s="9" t="s">
        <v>5017</v>
      </c>
      <c r="T22" s="9" t="s">
        <v>5017</v>
      </c>
      <c r="U22" s="9" t="s">
        <v>5017</v>
      </c>
      <c r="V22" s="9" t="s">
        <v>5017</v>
      </c>
      <c r="W22" s="11" t="s">
        <v>5017</v>
      </c>
      <c r="X22" s="11" t="s">
        <v>5017</v>
      </c>
      <c r="Y22" s="11" t="s">
        <v>5017</v>
      </c>
      <c r="Z22" s="11" t="s">
        <v>5017</v>
      </c>
      <c r="AA22" s="9" t="s">
        <v>5017</v>
      </c>
      <c r="AB22" s="9" t="s">
        <v>5017</v>
      </c>
      <c r="AC22" s="9" t="s">
        <v>5017</v>
      </c>
      <c r="AD22" s="9" t="s">
        <v>5017</v>
      </c>
      <c r="AE22" s="9" t="s">
        <v>5017</v>
      </c>
      <c r="AF22" s="9" t="s">
        <v>5017</v>
      </c>
      <c r="AG22" s="9" t="s">
        <v>5017</v>
      </c>
      <c r="AH22" s="9" t="s">
        <v>5017</v>
      </c>
      <c r="AI22" s="9" t="s">
        <v>5017</v>
      </c>
      <c r="AJ22" s="9" t="s">
        <v>5017</v>
      </c>
      <c r="AK22" s="9" t="s">
        <v>5017</v>
      </c>
      <c r="AL22" s="9" t="s">
        <v>5017</v>
      </c>
      <c r="AM22" s="9" t="s">
        <v>5017</v>
      </c>
      <c r="AN22" s="9" t="s">
        <v>5017</v>
      </c>
      <c r="AO22" s="9" t="s">
        <v>5017</v>
      </c>
      <c r="AP22" s="9" t="s">
        <v>5017</v>
      </c>
      <c r="AQ22" s="39">
        <f>SUM(D22:AP22)</f>
        <v>0</v>
      </c>
      <c r="AR22" s="38">
        <v>121</v>
      </c>
      <c r="AS22" s="2">
        <f>SUM(D22:P22)</f>
        <v>0</v>
      </c>
      <c r="AT22" s="2">
        <v>127</v>
      </c>
      <c r="AU22" s="2">
        <f>SUM(Q22:AP22)</f>
        <v>0</v>
      </c>
      <c r="AV22" s="2">
        <v>117</v>
      </c>
      <c r="AW22" s="2">
        <f>AS22-AU22</f>
        <v>0</v>
      </c>
      <c r="AX22" s="2">
        <f>AT22-AV22</f>
        <v>10</v>
      </c>
      <c r="AY22" s="130">
        <v>121</v>
      </c>
      <c r="AZ22" s="33">
        <v>19</v>
      </c>
      <c r="BA22" s="239"/>
    </row>
    <row r="23" spans="1:53" x14ac:dyDescent="0.2">
      <c r="A23" s="8" t="s">
        <v>32</v>
      </c>
      <c r="B23" s="33">
        <f>IFERROR(VLOOKUP(A23,lajit!B:D,3,0),"")</f>
        <v>22</v>
      </c>
      <c r="C23" s="21">
        <f>COUNTIF(D23:AP23,"x")</f>
        <v>39</v>
      </c>
      <c r="D23" s="9" t="s">
        <v>5017</v>
      </c>
      <c r="E23" s="9" t="s">
        <v>5017</v>
      </c>
      <c r="F23" s="9" t="s">
        <v>5017</v>
      </c>
      <c r="G23" s="9" t="s">
        <v>5017</v>
      </c>
      <c r="H23" s="9" t="s">
        <v>5017</v>
      </c>
      <c r="I23" s="9" t="s">
        <v>5017</v>
      </c>
      <c r="J23" s="9" t="s">
        <v>5017</v>
      </c>
      <c r="K23" s="9" t="s">
        <v>5017</v>
      </c>
      <c r="L23" s="9" t="s">
        <v>5017</v>
      </c>
      <c r="M23" s="9" t="s">
        <v>5017</v>
      </c>
      <c r="N23" s="9" t="s">
        <v>5017</v>
      </c>
      <c r="O23" s="9" t="s">
        <v>5017</v>
      </c>
      <c r="P23" s="9" t="s">
        <v>5017</v>
      </c>
      <c r="Q23" s="9" t="s">
        <v>5017</v>
      </c>
      <c r="R23" s="9" t="s">
        <v>5017</v>
      </c>
      <c r="S23" s="9" t="s">
        <v>5017</v>
      </c>
      <c r="T23" s="9" t="s">
        <v>5017</v>
      </c>
      <c r="U23" s="9" t="s">
        <v>5017</v>
      </c>
      <c r="V23" s="9" t="s">
        <v>5017</v>
      </c>
      <c r="W23" s="11" t="s">
        <v>5017</v>
      </c>
      <c r="X23" s="11" t="s">
        <v>5017</v>
      </c>
      <c r="Y23" s="11" t="s">
        <v>5017</v>
      </c>
      <c r="Z23" s="11" t="s">
        <v>5017</v>
      </c>
      <c r="AA23" s="9" t="s">
        <v>5017</v>
      </c>
      <c r="AB23" s="9" t="s">
        <v>5017</v>
      </c>
      <c r="AC23" s="9" t="s">
        <v>5017</v>
      </c>
      <c r="AD23" s="9" t="s">
        <v>5017</v>
      </c>
      <c r="AE23" s="9" t="s">
        <v>5017</v>
      </c>
      <c r="AF23" s="9" t="s">
        <v>5017</v>
      </c>
      <c r="AG23" s="9" t="s">
        <v>5017</v>
      </c>
      <c r="AH23" s="9" t="s">
        <v>5017</v>
      </c>
      <c r="AI23" s="9" t="s">
        <v>5017</v>
      </c>
      <c r="AJ23" s="9" t="s">
        <v>5017</v>
      </c>
      <c r="AK23" s="9" t="s">
        <v>5017</v>
      </c>
      <c r="AL23" s="9" t="s">
        <v>5017</v>
      </c>
      <c r="AM23" s="9" t="s">
        <v>5017</v>
      </c>
      <c r="AN23" s="9" t="s">
        <v>5017</v>
      </c>
      <c r="AO23" s="9" t="s">
        <v>5017</v>
      </c>
      <c r="AP23" s="9" t="s">
        <v>5017</v>
      </c>
      <c r="AQ23" s="39">
        <f>SUM(D23:AP23)</f>
        <v>0</v>
      </c>
      <c r="AR23" s="38">
        <v>18</v>
      </c>
      <c r="AS23" s="2">
        <f>SUM(D23:P23)</f>
        <v>0</v>
      </c>
      <c r="AT23" s="2">
        <v>1</v>
      </c>
      <c r="AU23" s="2">
        <f>SUM(Q23:AP23)</f>
        <v>0</v>
      </c>
      <c r="AV23" s="2">
        <v>24</v>
      </c>
      <c r="AW23" s="2">
        <f>AS23-AU23</f>
        <v>0</v>
      </c>
      <c r="AX23" s="2">
        <f>AT23-AV23</f>
        <v>-23</v>
      </c>
      <c r="AY23" s="130">
        <v>18</v>
      </c>
      <c r="AZ23" s="33">
        <v>20</v>
      </c>
      <c r="BA23" s="239"/>
    </row>
    <row r="24" spans="1:53" x14ac:dyDescent="0.2">
      <c r="A24" s="8" t="s">
        <v>16</v>
      </c>
      <c r="B24" s="33">
        <f>IFERROR(VLOOKUP(A24,lajit!B:D,3,0),"")</f>
        <v>24</v>
      </c>
      <c r="C24" s="21">
        <f>COUNTIF(D24:AP24,"x")</f>
        <v>39</v>
      </c>
      <c r="D24" s="9" t="s">
        <v>5017</v>
      </c>
      <c r="E24" s="9" t="s">
        <v>5017</v>
      </c>
      <c r="F24" s="9" t="s">
        <v>5017</v>
      </c>
      <c r="G24" s="9" t="s">
        <v>5017</v>
      </c>
      <c r="H24" s="9" t="s">
        <v>5017</v>
      </c>
      <c r="I24" s="9" t="s">
        <v>5017</v>
      </c>
      <c r="J24" s="9" t="s">
        <v>5017</v>
      </c>
      <c r="K24" s="9" t="s">
        <v>5017</v>
      </c>
      <c r="L24" s="9" t="s">
        <v>5017</v>
      </c>
      <c r="M24" s="9" t="s">
        <v>5017</v>
      </c>
      <c r="N24" s="9" t="s">
        <v>5017</v>
      </c>
      <c r="O24" s="9" t="s">
        <v>5017</v>
      </c>
      <c r="P24" s="9" t="s">
        <v>5017</v>
      </c>
      <c r="Q24" s="9" t="s">
        <v>5017</v>
      </c>
      <c r="R24" s="9" t="s">
        <v>5017</v>
      </c>
      <c r="S24" s="9" t="s">
        <v>5017</v>
      </c>
      <c r="T24" s="9" t="s">
        <v>5017</v>
      </c>
      <c r="U24" s="9" t="s">
        <v>5017</v>
      </c>
      <c r="V24" s="9" t="s">
        <v>5017</v>
      </c>
      <c r="W24" s="11" t="s">
        <v>5017</v>
      </c>
      <c r="X24" s="11" t="s">
        <v>5017</v>
      </c>
      <c r="Y24" s="11" t="s">
        <v>5017</v>
      </c>
      <c r="Z24" s="11" t="s">
        <v>5017</v>
      </c>
      <c r="AA24" s="9" t="s">
        <v>5017</v>
      </c>
      <c r="AB24" s="9" t="s">
        <v>5017</v>
      </c>
      <c r="AC24" s="9" t="s">
        <v>5017</v>
      </c>
      <c r="AD24" s="9" t="s">
        <v>5017</v>
      </c>
      <c r="AE24" s="9" t="s">
        <v>5017</v>
      </c>
      <c r="AF24" s="9" t="s">
        <v>5017</v>
      </c>
      <c r="AG24" s="9" t="s">
        <v>5017</v>
      </c>
      <c r="AH24" s="9" t="s">
        <v>5017</v>
      </c>
      <c r="AI24" s="9" t="s">
        <v>5017</v>
      </c>
      <c r="AJ24" s="9" t="s">
        <v>5017</v>
      </c>
      <c r="AK24" s="9" t="s">
        <v>5017</v>
      </c>
      <c r="AL24" s="9" t="s">
        <v>5017</v>
      </c>
      <c r="AM24" s="9" t="s">
        <v>5017</v>
      </c>
      <c r="AN24" s="9" t="s">
        <v>5017</v>
      </c>
      <c r="AO24" s="9" t="s">
        <v>5017</v>
      </c>
      <c r="AP24" s="9" t="s">
        <v>5017</v>
      </c>
      <c r="AQ24" s="39">
        <f>SUM(D24:AP24)</f>
        <v>0</v>
      </c>
      <c r="AR24" s="38">
        <v>1</v>
      </c>
      <c r="AS24" s="2">
        <f>SUM(D24:P24)</f>
        <v>0</v>
      </c>
      <c r="AT24" s="2">
        <v>2</v>
      </c>
      <c r="AU24" s="2">
        <f>SUM(Q24:AP24)</f>
        <v>0</v>
      </c>
      <c r="AV24" s="2">
        <v>3</v>
      </c>
      <c r="AW24" s="2">
        <f>AS24-AU24</f>
        <v>0</v>
      </c>
      <c r="AX24" s="2">
        <f>AT24-AV24</f>
        <v>-1</v>
      </c>
      <c r="AY24" s="130">
        <v>1</v>
      </c>
      <c r="AZ24" s="33">
        <v>22</v>
      </c>
      <c r="BA24" s="239"/>
    </row>
    <row r="25" spans="1:53" x14ac:dyDescent="0.2">
      <c r="A25" s="8" t="s">
        <v>42</v>
      </c>
      <c r="B25" s="33">
        <f>IFERROR(VLOOKUP(A25,lajit!B:D,3,0),"")</f>
        <v>26</v>
      </c>
      <c r="C25" s="21">
        <f>COUNTIF(D25:AP25,"x")</f>
        <v>39</v>
      </c>
      <c r="D25" s="9" t="s">
        <v>5017</v>
      </c>
      <c r="E25" s="9" t="s">
        <v>5017</v>
      </c>
      <c r="F25" s="9" t="s">
        <v>5017</v>
      </c>
      <c r="G25" s="9" t="s">
        <v>5017</v>
      </c>
      <c r="H25" s="9" t="s">
        <v>5017</v>
      </c>
      <c r="I25" s="9" t="s">
        <v>5017</v>
      </c>
      <c r="J25" s="9" t="s">
        <v>5017</v>
      </c>
      <c r="K25" s="9" t="s">
        <v>5017</v>
      </c>
      <c r="L25" s="9" t="s">
        <v>5017</v>
      </c>
      <c r="M25" s="9" t="s">
        <v>5017</v>
      </c>
      <c r="N25" s="9" t="s">
        <v>5017</v>
      </c>
      <c r="O25" s="9" t="s">
        <v>5017</v>
      </c>
      <c r="P25" s="9" t="s">
        <v>5017</v>
      </c>
      <c r="Q25" s="9" t="s">
        <v>5017</v>
      </c>
      <c r="R25" s="9" t="s">
        <v>5017</v>
      </c>
      <c r="S25" s="9" t="s">
        <v>5017</v>
      </c>
      <c r="T25" s="9" t="s">
        <v>5017</v>
      </c>
      <c r="U25" s="9" t="s">
        <v>5017</v>
      </c>
      <c r="V25" s="9" t="s">
        <v>5017</v>
      </c>
      <c r="W25" s="11" t="s">
        <v>5017</v>
      </c>
      <c r="X25" s="11" t="s">
        <v>5017</v>
      </c>
      <c r="Y25" s="11" t="s">
        <v>5017</v>
      </c>
      <c r="Z25" s="11" t="s">
        <v>5017</v>
      </c>
      <c r="AA25" s="9" t="s">
        <v>5017</v>
      </c>
      <c r="AB25" s="9" t="s">
        <v>5017</v>
      </c>
      <c r="AC25" s="9" t="s">
        <v>5017</v>
      </c>
      <c r="AD25" s="9" t="s">
        <v>5017</v>
      </c>
      <c r="AE25" s="9" t="s">
        <v>5017</v>
      </c>
      <c r="AF25" s="9" t="s">
        <v>5017</v>
      </c>
      <c r="AG25" s="9" t="s">
        <v>5017</v>
      </c>
      <c r="AH25" s="9" t="s">
        <v>5017</v>
      </c>
      <c r="AI25" s="9" t="s">
        <v>5017</v>
      </c>
      <c r="AJ25" s="9" t="s">
        <v>5017</v>
      </c>
      <c r="AK25" s="9" t="s">
        <v>5017</v>
      </c>
      <c r="AL25" s="9" t="s">
        <v>5017</v>
      </c>
      <c r="AM25" s="9" t="s">
        <v>5017</v>
      </c>
      <c r="AN25" s="9" t="s">
        <v>5017</v>
      </c>
      <c r="AO25" s="9" t="s">
        <v>5017</v>
      </c>
      <c r="AP25" s="9" t="s">
        <v>5017</v>
      </c>
      <c r="AQ25" s="39">
        <f>SUM(D25:AP25)</f>
        <v>0</v>
      </c>
      <c r="AR25" s="38">
        <v>28</v>
      </c>
      <c r="AS25" s="2">
        <f>SUM(D25:P25)</f>
        <v>0</v>
      </c>
      <c r="AT25" s="2">
        <v>32</v>
      </c>
      <c r="AU25" s="2">
        <f>SUM(Q25:AP25)</f>
        <v>0</v>
      </c>
      <c r="AV25" s="2">
        <v>25</v>
      </c>
      <c r="AW25" s="2">
        <f>AS25-AU25</f>
        <v>0</v>
      </c>
      <c r="AX25" s="2">
        <f>AT25-AV25</f>
        <v>7</v>
      </c>
      <c r="AY25" s="130">
        <v>28</v>
      </c>
      <c r="AZ25" s="33">
        <v>24</v>
      </c>
      <c r="BA25" s="239"/>
    </row>
    <row r="26" spans="1:53" x14ac:dyDescent="0.2">
      <c r="A26" s="8" t="s">
        <v>90</v>
      </c>
      <c r="B26" s="33">
        <f>IFERROR(VLOOKUP(A26,lajit!B:D,3,0),"")</f>
        <v>27</v>
      </c>
      <c r="C26" s="21">
        <f>COUNTIF(D26:AP26,"x")</f>
        <v>39</v>
      </c>
      <c r="D26" s="9" t="s">
        <v>5017</v>
      </c>
      <c r="E26" s="9" t="s">
        <v>5017</v>
      </c>
      <c r="F26" s="9" t="s">
        <v>5017</v>
      </c>
      <c r="G26" s="9" t="s">
        <v>5017</v>
      </c>
      <c r="H26" s="9" t="s">
        <v>5017</v>
      </c>
      <c r="I26" s="9" t="s">
        <v>5017</v>
      </c>
      <c r="J26" s="9" t="s">
        <v>5017</v>
      </c>
      <c r="K26" s="9" t="s">
        <v>5017</v>
      </c>
      <c r="L26" s="9" t="s">
        <v>5017</v>
      </c>
      <c r="M26" s="9" t="s">
        <v>5017</v>
      </c>
      <c r="N26" s="9" t="s">
        <v>5017</v>
      </c>
      <c r="O26" s="9" t="s">
        <v>5017</v>
      </c>
      <c r="P26" s="9" t="s">
        <v>5017</v>
      </c>
      <c r="Q26" s="9" t="s">
        <v>5017</v>
      </c>
      <c r="R26" s="9" t="s">
        <v>5017</v>
      </c>
      <c r="S26" s="9" t="s">
        <v>5017</v>
      </c>
      <c r="T26" s="9" t="s">
        <v>5017</v>
      </c>
      <c r="U26" s="9" t="s">
        <v>5017</v>
      </c>
      <c r="V26" s="9" t="s">
        <v>5017</v>
      </c>
      <c r="W26" s="11" t="s">
        <v>5017</v>
      </c>
      <c r="X26" s="11" t="s">
        <v>5017</v>
      </c>
      <c r="Y26" s="11" t="s">
        <v>5017</v>
      </c>
      <c r="Z26" s="11" t="s">
        <v>5017</v>
      </c>
      <c r="AA26" s="9" t="s">
        <v>5017</v>
      </c>
      <c r="AB26" s="9" t="s">
        <v>5017</v>
      </c>
      <c r="AC26" s="9" t="s">
        <v>5017</v>
      </c>
      <c r="AD26" s="9" t="s">
        <v>5017</v>
      </c>
      <c r="AE26" s="9" t="s">
        <v>5017</v>
      </c>
      <c r="AF26" s="9" t="s">
        <v>5017</v>
      </c>
      <c r="AG26" s="9" t="s">
        <v>5017</v>
      </c>
      <c r="AH26" s="9" t="s">
        <v>5017</v>
      </c>
      <c r="AI26" s="9" t="s">
        <v>5017</v>
      </c>
      <c r="AJ26" s="9" t="s">
        <v>5017</v>
      </c>
      <c r="AK26" s="9" t="s">
        <v>5017</v>
      </c>
      <c r="AL26" s="9" t="s">
        <v>5017</v>
      </c>
      <c r="AM26" s="9" t="s">
        <v>5017</v>
      </c>
      <c r="AN26" s="9" t="s">
        <v>5017</v>
      </c>
      <c r="AO26" s="9" t="s">
        <v>5017</v>
      </c>
      <c r="AP26" s="9" t="s">
        <v>5017</v>
      </c>
      <c r="AQ26" s="39">
        <f>SUM(D26:AP26)</f>
        <v>0</v>
      </c>
      <c r="AR26" s="38">
        <v>76</v>
      </c>
      <c r="AS26" s="2">
        <f>SUM(D26:P26)</f>
        <v>0</v>
      </c>
      <c r="AT26" s="2">
        <v>67</v>
      </c>
      <c r="AU26" s="2">
        <f>SUM(Q26:AP26)</f>
        <v>0</v>
      </c>
      <c r="AV26" s="2">
        <v>87</v>
      </c>
      <c r="AW26" s="2">
        <f>AS26-AU26</f>
        <v>0</v>
      </c>
      <c r="AX26" s="2">
        <f>AT26-AV26</f>
        <v>-20</v>
      </c>
      <c r="AY26" s="130">
        <v>76</v>
      </c>
      <c r="AZ26" s="33">
        <v>25</v>
      </c>
      <c r="BA26" s="239"/>
    </row>
    <row r="27" spans="1:53" x14ac:dyDescent="0.2">
      <c r="A27" s="8" t="s">
        <v>50</v>
      </c>
      <c r="B27" s="33">
        <f>IFERROR(VLOOKUP(A27,lajit!B:D,3,0),"")</f>
        <v>29</v>
      </c>
      <c r="C27" s="21">
        <f>COUNTIF(D27:AP27,"x")</f>
        <v>39</v>
      </c>
      <c r="D27" s="9" t="s">
        <v>5017</v>
      </c>
      <c r="E27" s="9" t="s">
        <v>5017</v>
      </c>
      <c r="F27" s="9" t="s">
        <v>5017</v>
      </c>
      <c r="G27" s="9" t="s">
        <v>5017</v>
      </c>
      <c r="H27" s="9" t="s">
        <v>5017</v>
      </c>
      <c r="I27" s="9" t="s">
        <v>5017</v>
      </c>
      <c r="J27" s="9" t="s">
        <v>5017</v>
      </c>
      <c r="K27" s="9" t="s">
        <v>5017</v>
      </c>
      <c r="L27" s="9" t="s">
        <v>5017</v>
      </c>
      <c r="M27" s="9" t="s">
        <v>5017</v>
      </c>
      <c r="N27" s="9" t="s">
        <v>5017</v>
      </c>
      <c r="O27" s="9" t="s">
        <v>5017</v>
      </c>
      <c r="P27" s="9" t="s">
        <v>5017</v>
      </c>
      <c r="Q27" s="9" t="s">
        <v>5017</v>
      </c>
      <c r="R27" s="9" t="s">
        <v>5017</v>
      </c>
      <c r="S27" s="9" t="s">
        <v>5017</v>
      </c>
      <c r="T27" s="9" t="s">
        <v>5017</v>
      </c>
      <c r="U27" s="9" t="s">
        <v>5017</v>
      </c>
      <c r="V27" s="9" t="s">
        <v>5017</v>
      </c>
      <c r="W27" s="11" t="s">
        <v>5017</v>
      </c>
      <c r="X27" s="11" t="s">
        <v>5017</v>
      </c>
      <c r="Y27" s="11" t="s">
        <v>5017</v>
      </c>
      <c r="Z27" s="11" t="s">
        <v>5017</v>
      </c>
      <c r="AA27" s="9" t="s">
        <v>5017</v>
      </c>
      <c r="AB27" s="9" t="s">
        <v>5017</v>
      </c>
      <c r="AC27" s="9" t="s">
        <v>5017</v>
      </c>
      <c r="AD27" s="9" t="s">
        <v>5017</v>
      </c>
      <c r="AE27" s="9" t="s">
        <v>5017</v>
      </c>
      <c r="AF27" s="9" t="s">
        <v>5017</v>
      </c>
      <c r="AG27" s="9" t="s">
        <v>5017</v>
      </c>
      <c r="AH27" s="9" t="s">
        <v>5017</v>
      </c>
      <c r="AI27" s="9" t="s">
        <v>5017</v>
      </c>
      <c r="AJ27" s="9" t="s">
        <v>5017</v>
      </c>
      <c r="AK27" s="9" t="s">
        <v>5017</v>
      </c>
      <c r="AL27" s="9" t="s">
        <v>5017</v>
      </c>
      <c r="AM27" s="9" t="s">
        <v>5017</v>
      </c>
      <c r="AN27" s="9" t="s">
        <v>5017</v>
      </c>
      <c r="AO27" s="9" t="s">
        <v>5017</v>
      </c>
      <c r="AP27" s="9" t="s">
        <v>5017</v>
      </c>
      <c r="AQ27" s="39">
        <f>SUM(D27:AP27)</f>
        <v>0</v>
      </c>
      <c r="AR27" s="38">
        <v>36</v>
      </c>
      <c r="AS27" s="2">
        <f>SUM(D27:P27)</f>
        <v>0</v>
      </c>
      <c r="AT27" s="2">
        <v>3</v>
      </c>
      <c r="AU27" s="2">
        <f>SUM(Q27:AP27)</f>
        <v>0</v>
      </c>
      <c r="AV27" s="2">
        <v>45</v>
      </c>
      <c r="AW27" s="2">
        <f>AS27-AU27</f>
        <v>0</v>
      </c>
      <c r="AX27" s="2">
        <f>AT27-AV27</f>
        <v>-42</v>
      </c>
      <c r="AY27" s="130">
        <v>36</v>
      </c>
      <c r="AZ27" s="33">
        <v>27</v>
      </c>
      <c r="BA27" s="239"/>
    </row>
    <row r="28" spans="1:53" x14ac:dyDescent="0.2">
      <c r="A28" s="5" t="s">
        <v>252</v>
      </c>
      <c r="B28" s="33">
        <f>IFERROR(VLOOKUP(A28,lajit!B:D,3,0),"")</f>
        <v>30</v>
      </c>
      <c r="C28" s="21">
        <f>COUNTIF(D28:AP28,"x")</f>
        <v>2</v>
      </c>
      <c r="D28" s="9"/>
      <c r="E28" s="9"/>
      <c r="F28" s="9"/>
      <c r="G28" s="9"/>
      <c r="H28" s="9"/>
      <c r="I28" s="9" t="s">
        <v>5017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11"/>
      <c r="X28" s="11"/>
      <c r="Y28" s="11"/>
      <c r="Z28" s="11"/>
      <c r="AA28" s="9"/>
      <c r="AB28" s="9"/>
      <c r="AC28" s="9" t="str">
        <f>IFERROR(VLOOKUP(A28,apu!A:B,2,0),"")</f>
        <v/>
      </c>
      <c r="AD28" s="9" t="str">
        <f>IFERROR(VLOOKUP(A28,apu!E:F,2,0),"")</f>
        <v/>
      </c>
      <c r="AE28" s="9" t="str">
        <f>IFERROR(VLOOKUP(A28,apu!I:J,2,0),"")</f>
        <v/>
      </c>
      <c r="AF28" s="9" t="str">
        <f>IFERROR(VLOOKUP(A28,apu!M:N,2,0),"")</f>
        <v/>
      </c>
      <c r="AG28" s="9" t="s">
        <v>5017</v>
      </c>
      <c r="AH28" s="9" t="str">
        <f>IFERROR(VLOOKUP(A28,apu!U:V,2,0),"")</f>
        <v/>
      </c>
      <c r="AI28" s="9" t="str">
        <f>IFERROR(VLOOKUP(A28,apu!Y:Z,2,0),"")</f>
        <v/>
      </c>
      <c r="AJ28" s="9" t="str">
        <f>IFERROR(VLOOKUP(A28,apu!AC:AD,2,0),"")</f>
        <v/>
      </c>
      <c r="AK28" s="9" t="str">
        <f>IFERROR(VLOOKUP(A28,apu!AG:AH,2,0),"")</f>
        <v/>
      </c>
      <c r="AL28" s="9" t="str">
        <f>IFERROR(VLOOKUP(A28,apu!AK:AL,2,0),"")</f>
        <v/>
      </c>
      <c r="AM28" s="9" t="str">
        <f>IFERROR(VLOOKUP(A28,apu!AO:AP,2,0),"")</f>
        <v/>
      </c>
      <c r="AN28" s="9" t="str">
        <f>IFERROR(VLOOKUP(A28,apu!AS:AT,2,0),"")</f>
        <v/>
      </c>
      <c r="AO28" s="9" t="str">
        <f>IFERROR(VLOOKUP(A28,apu!AW:AX,2,0),"")</f>
        <v/>
      </c>
      <c r="AP28" s="9" t="str">
        <f>IFERROR(VLOOKUP(A28,apu!BA:BB,2,0),"")</f>
        <v/>
      </c>
      <c r="AQ28" s="39">
        <f>SUM(D28:AP28)</f>
        <v>0</v>
      </c>
      <c r="AR28" s="38">
        <v>231</v>
      </c>
      <c r="AS28" s="2">
        <f>SUM(D28:P28)</f>
        <v>0</v>
      </c>
      <c r="AT28" s="2">
        <v>202</v>
      </c>
      <c r="AU28" s="2">
        <f>SUM(Q28:AP28)</f>
        <v>0</v>
      </c>
      <c r="AV28" s="2">
        <v>242</v>
      </c>
      <c r="AW28" s="2">
        <f>AS28-AU28</f>
        <v>0</v>
      </c>
      <c r="AX28" s="2">
        <f>AT28-AV28</f>
        <v>-40</v>
      </c>
      <c r="AY28" s="130">
        <v>239</v>
      </c>
      <c r="AZ28" s="33">
        <v>28</v>
      </c>
      <c r="BA28" s="239"/>
    </row>
    <row r="29" spans="1:53" x14ac:dyDescent="0.2">
      <c r="A29" s="5" t="s">
        <v>129</v>
      </c>
      <c r="B29" s="33">
        <f>IFERROR(VLOOKUP(A29,lajit!B:D,3,0),"")</f>
        <v>31</v>
      </c>
      <c r="C29" s="21">
        <f>COUNTIF(D29:AP29,"x")</f>
        <v>39</v>
      </c>
      <c r="D29" s="9" t="s">
        <v>5017</v>
      </c>
      <c r="E29" s="9" t="s">
        <v>5017</v>
      </c>
      <c r="F29" s="9" t="s">
        <v>5017</v>
      </c>
      <c r="G29" s="9" t="s">
        <v>5017</v>
      </c>
      <c r="H29" s="9" t="s">
        <v>5017</v>
      </c>
      <c r="I29" s="9" t="s">
        <v>5017</v>
      </c>
      <c r="J29" s="9" t="s">
        <v>5017</v>
      </c>
      <c r="K29" s="9" t="s">
        <v>5017</v>
      </c>
      <c r="L29" s="9" t="s">
        <v>5017</v>
      </c>
      <c r="M29" s="9" t="s">
        <v>5017</v>
      </c>
      <c r="N29" s="9" t="s">
        <v>5017</v>
      </c>
      <c r="O29" s="9" t="s">
        <v>5017</v>
      </c>
      <c r="P29" s="9" t="s">
        <v>5017</v>
      </c>
      <c r="Q29" s="9" t="s">
        <v>5017</v>
      </c>
      <c r="R29" s="9" t="s">
        <v>5017</v>
      </c>
      <c r="S29" s="9" t="s">
        <v>5017</v>
      </c>
      <c r="T29" s="9" t="s">
        <v>5017</v>
      </c>
      <c r="U29" s="9" t="s">
        <v>5017</v>
      </c>
      <c r="V29" s="9" t="s">
        <v>5017</v>
      </c>
      <c r="W29" s="11" t="s">
        <v>5017</v>
      </c>
      <c r="X29" s="11" t="s">
        <v>5017</v>
      </c>
      <c r="Y29" s="11" t="s">
        <v>5017</v>
      </c>
      <c r="Z29" s="11" t="s">
        <v>5017</v>
      </c>
      <c r="AA29" s="9" t="s">
        <v>5017</v>
      </c>
      <c r="AB29" s="9" t="s">
        <v>5017</v>
      </c>
      <c r="AC29" s="9" t="s">
        <v>5017</v>
      </c>
      <c r="AD29" s="9" t="s">
        <v>5017</v>
      </c>
      <c r="AE29" s="9" t="s">
        <v>5017</v>
      </c>
      <c r="AF29" s="9" t="s">
        <v>5017</v>
      </c>
      <c r="AG29" s="9" t="s">
        <v>5017</v>
      </c>
      <c r="AH29" s="9" t="s">
        <v>5017</v>
      </c>
      <c r="AI29" s="9" t="s">
        <v>5017</v>
      </c>
      <c r="AJ29" s="9" t="s">
        <v>5017</v>
      </c>
      <c r="AK29" s="9" t="s">
        <v>5017</v>
      </c>
      <c r="AL29" s="9" t="s">
        <v>5017</v>
      </c>
      <c r="AM29" s="9" t="s">
        <v>5017</v>
      </c>
      <c r="AN29" s="9" t="s">
        <v>5017</v>
      </c>
      <c r="AO29" s="9" t="s">
        <v>5017</v>
      </c>
      <c r="AP29" s="9" t="s">
        <v>5017</v>
      </c>
      <c r="AQ29" s="39">
        <f>SUM(D29:AP29)</f>
        <v>0</v>
      </c>
      <c r="AR29" s="38">
        <v>115</v>
      </c>
      <c r="AS29" s="2">
        <f>SUM(D29:P29)</f>
        <v>0</v>
      </c>
      <c r="AT29" s="2">
        <v>95</v>
      </c>
      <c r="AU29" s="2">
        <f>SUM(Q29:AP29)</f>
        <v>0</v>
      </c>
      <c r="AV29" s="2">
        <v>135</v>
      </c>
      <c r="AW29" s="2">
        <f>AS29-AU29</f>
        <v>0</v>
      </c>
      <c r="AX29" s="2">
        <f>AT29-AV29</f>
        <v>-40</v>
      </c>
      <c r="AY29" s="130">
        <v>115</v>
      </c>
      <c r="AZ29" s="33">
        <v>29</v>
      </c>
      <c r="BA29" s="239"/>
    </row>
    <row r="30" spans="1:53" x14ac:dyDescent="0.2">
      <c r="A30" s="8" t="s">
        <v>17</v>
      </c>
      <c r="B30" s="33">
        <f>IFERROR(VLOOKUP(A30,lajit!B:D,3,0),"")</f>
        <v>34</v>
      </c>
      <c r="C30" s="21">
        <f>COUNTIF(D30:AP30,"x")</f>
        <v>39</v>
      </c>
      <c r="D30" s="9" t="s">
        <v>5017</v>
      </c>
      <c r="E30" s="9" t="s">
        <v>5017</v>
      </c>
      <c r="F30" s="9" t="s">
        <v>5017</v>
      </c>
      <c r="G30" s="9" t="s">
        <v>5017</v>
      </c>
      <c r="H30" s="9" t="s">
        <v>5017</v>
      </c>
      <c r="I30" s="9" t="s">
        <v>5017</v>
      </c>
      <c r="J30" s="9" t="s">
        <v>5017</v>
      </c>
      <c r="K30" s="9" t="s">
        <v>5017</v>
      </c>
      <c r="L30" s="9" t="s">
        <v>5017</v>
      </c>
      <c r="M30" s="9" t="s">
        <v>5017</v>
      </c>
      <c r="N30" s="9" t="s">
        <v>5017</v>
      </c>
      <c r="O30" s="9" t="s">
        <v>5017</v>
      </c>
      <c r="P30" s="9" t="s">
        <v>5017</v>
      </c>
      <c r="Q30" s="9" t="s">
        <v>5017</v>
      </c>
      <c r="R30" s="9" t="s">
        <v>5017</v>
      </c>
      <c r="S30" s="9" t="s">
        <v>5017</v>
      </c>
      <c r="T30" s="9" t="s">
        <v>5017</v>
      </c>
      <c r="U30" s="9" t="s">
        <v>5017</v>
      </c>
      <c r="V30" s="9" t="s">
        <v>5017</v>
      </c>
      <c r="W30" s="11" t="s">
        <v>5017</v>
      </c>
      <c r="X30" s="11" t="s">
        <v>5017</v>
      </c>
      <c r="Y30" s="11" t="s">
        <v>5017</v>
      </c>
      <c r="Z30" s="11" t="s">
        <v>5017</v>
      </c>
      <c r="AA30" s="9" t="s">
        <v>5017</v>
      </c>
      <c r="AB30" s="9" t="s">
        <v>5017</v>
      </c>
      <c r="AC30" s="9" t="s">
        <v>5017</v>
      </c>
      <c r="AD30" s="9" t="s">
        <v>5017</v>
      </c>
      <c r="AE30" s="9" t="s">
        <v>5017</v>
      </c>
      <c r="AF30" s="9" t="s">
        <v>5017</v>
      </c>
      <c r="AG30" s="9" t="s">
        <v>5017</v>
      </c>
      <c r="AH30" s="9" t="s">
        <v>5017</v>
      </c>
      <c r="AI30" s="9" t="s">
        <v>5017</v>
      </c>
      <c r="AJ30" s="9" t="s">
        <v>5017</v>
      </c>
      <c r="AK30" s="9" t="s">
        <v>5017</v>
      </c>
      <c r="AL30" s="9" t="s">
        <v>5017</v>
      </c>
      <c r="AM30" s="9" t="s">
        <v>5017</v>
      </c>
      <c r="AN30" s="9" t="s">
        <v>5017</v>
      </c>
      <c r="AO30" s="9" t="s">
        <v>5017</v>
      </c>
      <c r="AP30" s="9" t="s">
        <v>5017</v>
      </c>
      <c r="AQ30" s="39">
        <f>SUM(D30:AP30)</f>
        <v>0</v>
      </c>
      <c r="AR30" s="38">
        <v>2</v>
      </c>
      <c r="AS30" s="2">
        <f>SUM(D30:P30)</f>
        <v>0</v>
      </c>
      <c r="AT30" s="2">
        <v>4</v>
      </c>
      <c r="AU30" s="2">
        <f>SUM(Q30:AP30)</f>
        <v>0</v>
      </c>
      <c r="AV30" s="2">
        <v>4</v>
      </c>
      <c r="AW30" s="2">
        <f>AS30-AU30</f>
        <v>0</v>
      </c>
      <c r="AX30" s="2">
        <f>AT30-AV30</f>
        <v>0</v>
      </c>
      <c r="AY30" s="130">
        <v>2</v>
      </c>
      <c r="AZ30" s="33">
        <v>32</v>
      </c>
      <c r="BA30" s="239"/>
    </row>
    <row r="31" spans="1:53" x14ac:dyDescent="0.2">
      <c r="A31" s="8" t="s">
        <v>145</v>
      </c>
      <c r="B31" s="33">
        <f>IFERROR(VLOOKUP(A31,lajit!B:D,3,0),"")</f>
        <v>35</v>
      </c>
      <c r="C31" s="21">
        <f>COUNTIF(D31:AP31,"x")</f>
        <v>37</v>
      </c>
      <c r="D31" s="9" t="s">
        <v>5017</v>
      </c>
      <c r="E31" s="9" t="s">
        <v>5017</v>
      </c>
      <c r="F31" s="9" t="s">
        <v>5017</v>
      </c>
      <c r="G31" s="9" t="s">
        <v>5017</v>
      </c>
      <c r="H31" s="9" t="s">
        <v>5017</v>
      </c>
      <c r="I31" s="9" t="s">
        <v>5017</v>
      </c>
      <c r="J31" s="9" t="s">
        <v>5017</v>
      </c>
      <c r="K31" s="9" t="s">
        <v>5017</v>
      </c>
      <c r="L31" s="9" t="s">
        <v>5017</v>
      </c>
      <c r="M31" s="9" t="s">
        <v>5017</v>
      </c>
      <c r="N31" s="9" t="s">
        <v>5017</v>
      </c>
      <c r="O31" s="9" t="s">
        <v>5017</v>
      </c>
      <c r="P31" s="9" t="s">
        <v>5017</v>
      </c>
      <c r="Q31" s="9" t="s">
        <v>5017</v>
      </c>
      <c r="R31" s="9" t="s">
        <v>5017</v>
      </c>
      <c r="S31" s="9" t="s">
        <v>5017</v>
      </c>
      <c r="T31" s="9" t="s">
        <v>5017</v>
      </c>
      <c r="U31" s="9" t="s">
        <v>5017</v>
      </c>
      <c r="V31" s="9" t="s">
        <v>5017</v>
      </c>
      <c r="W31" s="11" t="s">
        <v>5017</v>
      </c>
      <c r="X31" s="11" t="s">
        <v>5017</v>
      </c>
      <c r="Y31" s="11" t="s">
        <v>5017</v>
      </c>
      <c r="Z31" s="11" t="s">
        <v>5017</v>
      </c>
      <c r="AA31" s="9" t="s">
        <v>5017</v>
      </c>
      <c r="AB31" s="9" t="s">
        <v>5017</v>
      </c>
      <c r="AC31" s="9" t="s">
        <v>5017</v>
      </c>
      <c r="AD31" s="9" t="s">
        <v>5017</v>
      </c>
      <c r="AE31" s="9" t="s">
        <v>5017</v>
      </c>
      <c r="AF31" s="9" t="s">
        <v>5017</v>
      </c>
      <c r="AG31" s="9" t="s">
        <v>5017</v>
      </c>
      <c r="AH31" s="9" t="str">
        <f>IFERROR(VLOOKUP(A31,apu!U:V,2,0),"")</f>
        <v/>
      </c>
      <c r="AI31" s="9" t="s">
        <v>5017</v>
      </c>
      <c r="AJ31" s="9" t="s">
        <v>5017</v>
      </c>
      <c r="AK31" s="9" t="s">
        <v>5017</v>
      </c>
      <c r="AL31" s="9" t="s">
        <v>5017</v>
      </c>
      <c r="AM31" s="9" t="s">
        <v>5017</v>
      </c>
      <c r="AN31" s="9" t="s">
        <v>5017</v>
      </c>
      <c r="AO31" s="9" t="str">
        <f>IFERROR(VLOOKUP(A31,apu!AW:AX,2,0),"")</f>
        <v/>
      </c>
      <c r="AP31" s="9" t="s">
        <v>5017</v>
      </c>
      <c r="AQ31" s="39">
        <f>SUM(D31:AP31)</f>
        <v>0</v>
      </c>
      <c r="AR31" s="38">
        <v>131</v>
      </c>
      <c r="AS31" s="2">
        <f>SUM(D31:P31)</f>
        <v>0</v>
      </c>
      <c r="AT31" s="2">
        <v>120</v>
      </c>
      <c r="AU31" s="2">
        <f>SUM(Q31:AP31)</f>
        <v>0</v>
      </c>
      <c r="AV31" s="2">
        <v>152</v>
      </c>
      <c r="AW31" s="2">
        <f>AS31-AU31</f>
        <v>0</v>
      </c>
      <c r="AX31" s="2">
        <f>AT31-AV31</f>
        <v>-32</v>
      </c>
      <c r="AY31" s="130">
        <v>131</v>
      </c>
      <c r="AZ31" s="33">
        <v>33</v>
      </c>
      <c r="BA31" s="239"/>
    </row>
    <row r="32" spans="1:53" x14ac:dyDescent="0.2">
      <c r="A32" s="8" t="s">
        <v>210</v>
      </c>
      <c r="B32" s="33">
        <f>IFERROR(VLOOKUP(A32,lajit!B:D,3,0),"")</f>
        <v>37</v>
      </c>
      <c r="C32" s="21">
        <f>COUNTIF(D32:AP32,"x")</f>
        <v>16</v>
      </c>
      <c r="D32" s="9"/>
      <c r="E32" s="9" t="s">
        <v>5017</v>
      </c>
      <c r="F32" s="9" t="s">
        <v>5017</v>
      </c>
      <c r="G32" s="9"/>
      <c r="H32" s="9"/>
      <c r="I32" s="9" t="s">
        <v>5017</v>
      </c>
      <c r="J32" s="9"/>
      <c r="K32" s="9"/>
      <c r="L32" s="9"/>
      <c r="M32" s="9" t="s">
        <v>5017</v>
      </c>
      <c r="N32" s="9" t="s">
        <v>5017</v>
      </c>
      <c r="O32" s="9" t="s">
        <v>5017</v>
      </c>
      <c r="P32" s="9"/>
      <c r="Q32" s="9"/>
      <c r="R32" s="9"/>
      <c r="S32" s="9"/>
      <c r="T32" s="9"/>
      <c r="U32" s="9" t="s">
        <v>5017</v>
      </c>
      <c r="V32" s="9"/>
      <c r="W32" s="11"/>
      <c r="X32" s="11"/>
      <c r="Y32" s="11"/>
      <c r="Z32" s="11" t="s">
        <v>5017</v>
      </c>
      <c r="AA32" s="9" t="s">
        <v>5017</v>
      </c>
      <c r="AB32" s="9" t="s">
        <v>5017</v>
      </c>
      <c r="AC32" s="9" t="str">
        <f>IFERROR(VLOOKUP(A32,apu!A:B,2,0),"")</f>
        <v/>
      </c>
      <c r="AD32" s="9" t="s">
        <v>5017</v>
      </c>
      <c r="AE32" s="9" t="s">
        <v>5017</v>
      </c>
      <c r="AF32" s="9" t="str">
        <f>IFERROR(VLOOKUP(A32,apu!M:N,2,0),"")</f>
        <v/>
      </c>
      <c r="AG32" s="9" t="s">
        <v>5017</v>
      </c>
      <c r="AH32" s="9" t="str">
        <f>IFERROR(VLOOKUP(A32,apu!U:V,2,0),"")</f>
        <v/>
      </c>
      <c r="AI32" s="9" t="s">
        <v>5017</v>
      </c>
      <c r="AJ32" s="9" t="str">
        <f>IFERROR(VLOOKUP(A32,apu!AC:AD,2,0),"")</f>
        <v/>
      </c>
      <c r="AK32" s="9" t="str">
        <f>IFERROR(VLOOKUP(A32,apu!AG:AH,2,0),"")</f>
        <v/>
      </c>
      <c r="AL32" s="9" t="s">
        <v>5017</v>
      </c>
      <c r="AM32" s="9" t="str">
        <f>IFERROR(VLOOKUP(A32,apu!AO:AP,2,0),"")</f>
        <v/>
      </c>
      <c r="AN32" s="9" t="s">
        <v>5017</v>
      </c>
      <c r="AO32" s="9" t="str">
        <f>IFERROR(VLOOKUP(A32,apu!AW:AX,2,0),"")</f>
        <v/>
      </c>
      <c r="AP32" s="9" t="str">
        <f>IFERROR(VLOOKUP(A32,apu!BA:BB,2,0),"")</f>
        <v/>
      </c>
      <c r="AQ32" s="39">
        <f>SUM(D32:AP32)</f>
        <v>0</v>
      </c>
      <c r="AR32" s="38">
        <v>195</v>
      </c>
      <c r="AS32" s="2">
        <f>SUM(D32:P32)</f>
        <v>0</v>
      </c>
      <c r="AT32" s="2">
        <v>188</v>
      </c>
      <c r="AU32" s="2">
        <f>SUM(Q32:AP32)</f>
        <v>0</v>
      </c>
      <c r="AV32" s="2">
        <v>195</v>
      </c>
      <c r="AW32" s="2">
        <f>AS32-AU32</f>
        <v>0</v>
      </c>
      <c r="AX32" s="2">
        <f>AT32-AV32</f>
        <v>-7</v>
      </c>
      <c r="AY32" s="130">
        <v>196</v>
      </c>
      <c r="AZ32" s="33">
        <v>35</v>
      </c>
      <c r="BA32" s="239"/>
    </row>
    <row r="33" spans="1:53" x14ac:dyDescent="0.2">
      <c r="A33" s="10" t="s">
        <v>910</v>
      </c>
      <c r="B33" s="33">
        <f>IFERROR(VLOOKUP(A33,lajit!B:D,3,0),"")</f>
        <v>38</v>
      </c>
      <c r="C33" s="21">
        <f>COUNTIF(D33:AP33,"x")</f>
        <v>1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11"/>
      <c r="X33" s="11"/>
      <c r="Y33" s="11"/>
      <c r="Z33" s="11"/>
      <c r="AA33" s="9"/>
      <c r="AB33" s="9"/>
      <c r="AC33" s="9" t="str">
        <f>IFERROR(VLOOKUP(A33,apu!A:B,2,0),"")</f>
        <v/>
      </c>
      <c r="AD33" s="9" t="str">
        <f>IFERROR(VLOOKUP(A33,apu!E:F,2,0),"")</f>
        <v/>
      </c>
      <c r="AE33" s="9" t="str">
        <f>IFERROR(VLOOKUP(A33,apu!I:J,2,0),"")</f>
        <v/>
      </c>
      <c r="AF33" s="9" t="str">
        <f>IFERROR(VLOOKUP(A33,apu!M:N,2,0),"")</f>
        <v/>
      </c>
      <c r="AG33" s="9" t="str">
        <f>IFERROR(VLOOKUP(A33,apu!Q:R,2,0),"")</f>
        <v/>
      </c>
      <c r="AH33" s="9" t="str">
        <f>IFERROR(VLOOKUP(A33,apu!U:V,2,0),"")</f>
        <v/>
      </c>
      <c r="AI33" s="9" t="str">
        <f>IFERROR(VLOOKUP(A33,apu!Y:Z,2,0),"")</f>
        <v/>
      </c>
      <c r="AJ33" s="9" t="str">
        <f>IFERROR(VLOOKUP(A33,apu!AC:AD,2,0),"")</f>
        <v/>
      </c>
      <c r="AK33" s="9" t="str">
        <f>IFERROR(VLOOKUP(A33,apu!AG:AH,2,0),"")</f>
        <v/>
      </c>
      <c r="AL33" s="9" t="s">
        <v>5017</v>
      </c>
      <c r="AM33" s="9" t="str">
        <f>IFERROR(VLOOKUP(A33,apu!AO:AP,2,0),"")</f>
        <v/>
      </c>
      <c r="AN33" s="9" t="str">
        <f>IFERROR(VLOOKUP(A33,apu!AS:AT,2,0),"")</f>
        <v/>
      </c>
      <c r="AO33" s="9" t="str">
        <f>IFERROR(VLOOKUP(A33,apu!AW:AX,2,0),"")</f>
        <v/>
      </c>
      <c r="AP33" s="9" t="str">
        <f>IFERROR(VLOOKUP(A33,apu!BA:BB,2,0),"")</f>
        <v/>
      </c>
      <c r="AQ33" s="39">
        <f>SUM(D33:AP33)</f>
        <v>0</v>
      </c>
      <c r="AR33" s="38"/>
      <c r="AS33" s="2">
        <f>SUM(D33:P33)</f>
        <v>0</v>
      </c>
      <c r="AU33" s="2">
        <f>SUM(Q33:AP33)</f>
        <v>0</v>
      </c>
      <c r="AW33" s="2">
        <f>AS33-AU33</f>
        <v>0</v>
      </c>
      <c r="AX33" s="2">
        <f>AT33-AV33</f>
        <v>0</v>
      </c>
      <c r="AY33" s="130">
        <v>288</v>
      </c>
      <c r="AZ33" s="33"/>
      <c r="BA33" s="239"/>
    </row>
    <row r="34" spans="1:53" x14ac:dyDescent="0.2">
      <c r="A34" s="8" t="s">
        <v>224</v>
      </c>
      <c r="B34" s="33">
        <f>IFERROR(VLOOKUP(A34,lajit!B:D,3,0),"")</f>
        <v>39</v>
      </c>
      <c r="C34" s="21">
        <f>COUNTIF(D34:AP34,"x")</f>
        <v>6</v>
      </c>
      <c r="D34" s="9"/>
      <c r="E34" s="9"/>
      <c r="F34" s="9"/>
      <c r="G34" s="9"/>
      <c r="H34" s="9"/>
      <c r="I34" s="9" t="s">
        <v>5017</v>
      </c>
      <c r="J34" s="9" t="s">
        <v>5017</v>
      </c>
      <c r="K34" s="9" t="s">
        <v>5017</v>
      </c>
      <c r="L34" s="9"/>
      <c r="M34" s="9" t="s">
        <v>5017</v>
      </c>
      <c r="N34" s="9"/>
      <c r="O34" s="9"/>
      <c r="P34" s="9"/>
      <c r="Q34" s="9"/>
      <c r="R34" s="9"/>
      <c r="S34" s="9"/>
      <c r="T34" s="9"/>
      <c r="U34" s="9" t="s">
        <v>5017</v>
      </c>
      <c r="V34" s="9"/>
      <c r="W34" s="11"/>
      <c r="X34" s="11"/>
      <c r="Y34" s="11" t="s">
        <v>5017</v>
      </c>
      <c r="Z34" s="11"/>
      <c r="AA34" s="9"/>
      <c r="AB34" s="9"/>
      <c r="AC34" s="9" t="str">
        <f>IFERROR(VLOOKUP(A34,apu!A:B,2,0),"")</f>
        <v/>
      </c>
      <c r="AD34" s="9" t="str">
        <f>IFERROR(VLOOKUP(A34,apu!E:F,2,0),"")</f>
        <v/>
      </c>
      <c r="AE34" s="9" t="str">
        <f>IFERROR(VLOOKUP(A34,apu!I:J,2,0),"")</f>
        <v/>
      </c>
      <c r="AF34" s="9" t="str">
        <f>IFERROR(VLOOKUP(A34,apu!M:N,2,0),"")</f>
        <v/>
      </c>
      <c r="AG34" s="9" t="str">
        <f>IFERROR(VLOOKUP(A34,apu!Q:R,2,0),"")</f>
        <v/>
      </c>
      <c r="AH34" s="9" t="str">
        <f>IFERROR(VLOOKUP(A34,apu!U:V,2,0),"")</f>
        <v/>
      </c>
      <c r="AI34" s="9" t="str">
        <f>IFERROR(VLOOKUP(A34,apu!Y:Z,2,0),"")</f>
        <v/>
      </c>
      <c r="AJ34" s="9" t="str">
        <f>IFERROR(VLOOKUP(A34,apu!AC:AD,2,0),"")</f>
        <v/>
      </c>
      <c r="AK34" s="9" t="str">
        <f>IFERROR(VLOOKUP(A34,apu!AG:AH,2,0),"")</f>
        <v/>
      </c>
      <c r="AL34" s="9" t="str">
        <f>IFERROR(VLOOKUP(A34,apu!AK:AL,2,0),"")</f>
        <v/>
      </c>
      <c r="AM34" s="9" t="str">
        <f>IFERROR(VLOOKUP(A34,apu!AO:AP,2,0),"")</f>
        <v/>
      </c>
      <c r="AN34" s="9" t="str">
        <f>IFERROR(VLOOKUP(A34,apu!AS:AT,2,0),"")</f>
        <v/>
      </c>
      <c r="AO34" s="9" t="str">
        <f>IFERROR(VLOOKUP(A34,apu!AW:AX,2,0),"")</f>
        <v/>
      </c>
      <c r="AP34" s="9" t="str">
        <f>IFERROR(VLOOKUP(A34,apu!BA:BB,2,0),"")</f>
        <v/>
      </c>
      <c r="AQ34" s="39">
        <f>SUM(D34:AP34)</f>
        <v>0</v>
      </c>
      <c r="AR34" s="38">
        <v>209</v>
      </c>
      <c r="AS34" s="2">
        <f>SUM(D34:P34)</f>
        <v>0</v>
      </c>
      <c r="AT34" s="2">
        <v>191</v>
      </c>
      <c r="AU34" s="2">
        <f>SUM(Q34:AP34)</f>
        <v>0</v>
      </c>
      <c r="AV34" s="2">
        <v>217</v>
      </c>
      <c r="AW34" s="2">
        <f>AS34-AU34</f>
        <v>0</v>
      </c>
      <c r="AX34" s="2">
        <f>AT34-AV34</f>
        <v>-26</v>
      </c>
      <c r="AY34" s="130">
        <v>210</v>
      </c>
      <c r="AZ34" s="33">
        <v>37</v>
      </c>
      <c r="BA34" s="239"/>
    </row>
    <row r="35" spans="1:53" x14ac:dyDescent="0.2">
      <c r="A35" s="8" t="s">
        <v>144</v>
      </c>
      <c r="B35" s="33">
        <f>IFERROR(VLOOKUP(A35,lajit!B:D,3,0),"")</f>
        <v>41</v>
      </c>
      <c r="C35" s="21">
        <f>COUNTIF(D35:AP35,"x")</f>
        <v>39</v>
      </c>
      <c r="D35" s="9" t="s">
        <v>5017</v>
      </c>
      <c r="E35" s="9" t="s">
        <v>5017</v>
      </c>
      <c r="F35" s="9" t="s">
        <v>5017</v>
      </c>
      <c r="G35" s="9" t="s">
        <v>5017</v>
      </c>
      <c r="H35" s="9" t="s">
        <v>5017</v>
      </c>
      <c r="I35" s="9" t="s">
        <v>5017</v>
      </c>
      <c r="J35" s="9" t="s">
        <v>5017</v>
      </c>
      <c r="K35" s="9" t="s">
        <v>5017</v>
      </c>
      <c r="L35" s="9" t="s">
        <v>5017</v>
      </c>
      <c r="M35" s="9" t="s">
        <v>5017</v>
      </c>
      <c r="N35" s="9" t="s">
        <v>5017</v>
      </c>
      <c r="O35" s="9" t="s">
        <v>5017</v>
      </c>
      <c r="P35" s="9" t="s">
        <v>5017</v>
      </c>
      <c r="Q35" s="9" t="s">
        <v>5017</v>
      </c>
      <c r="R35" s="9" t="s">
        <v>5017</v>
      </c>
      <c r="S35" s="9" t="s">
        <v>5017</v>
      </c>
      <c r="T35" s="9" t="s">
        <v>5017</v>
      </c>
      <c r="U35" s="9" t="s">
        <v>5017</v>
      </c>
      <c r="V35" s="9" t="s">
        <v>5017</v>
      </c>
      <c r="W35" s="11" t="s">
        <v>5017</v>
      </c>
      <c r="X35" s="11" t="s">
        <v>5017</v>
      </c>
      <c r="Y35" s="11" t="s">
        <v>5017</v>
      </c>
      <c r="Z35" s="11" t="s">
        <v>5017</v>
      </c>
      <c r="AA35" s="9" t="s">
        <v>5017</v>
      </c>
      <c r="AB35" s="9" t="s">
        <v>5017</v>
      </c>
      <c r="AC35" s="9" t="s">
        <v>5017</v>
      </c>
      <c r="AD35" s="9" t="s">
        <v>5017</v>
      </c>
      <c r="AE35" s="9" t="s">
        <v>5017</v>
      </c>
      <c r="AF35" s="9" t="s">
        <v>5017</v>
      </c>
      <c r="AG35" s="9" t="s">
        <v>5017</v>
      </c>
      <c r="AH35" s="9" t="s">
        <v>5017</v>
      </c>
      <c r="AI35" s="9" t="s">
        <v>5017</v>
      </c>
      <c r="AJ35" s="9" t="s">
        <v>5017</v>
      </c>
      <c r="AK35" s="9" t="s">
        <v>5017</v>
      </c>
      <c r="AL35" s="9" t="s">
        <v>5017</v>
      </c>
      <c r="AM35" s="9" t="s">
        <v>5017</v>
      </c>
      <c r="AN35" s="9" t="s">
        <v>5017</v>
      </c>
      <c r="AO35" s="9" t="s">
        <v>5017</v>
      </c>
      <c r="AP35" s="9" t="s">
        <v>5017</v>
      </c>
      <c r="AQ35" s="39">
        <f>SUM(D35:AP35)</f>
        <v>0</v>
      </c>
      <c r="AR35" s="38">
        <v>130</v>
      </c>
      <c r="AS35" s="2">
        <f>SUM(D35:P35)</f>
        <v>0</v>
      </c>
      <c r="AT35" s="2">
        <v>128</v>
      </c>
      <c r="AU35" s="2">
        <f>SUM(Q35:AP35)</f>
        <v>0</v>
      </c>
      <c r="AV35" s="2">
        <v>132</v>
      </c>
      <c r="AW35" s="2">
        <f>AS35-AU35</f>
        <v>0</v>
      </c>
      <c r="AX35" s="2">
        <f>AT35-AV35</f>
        <v>-4</v>
      </c>
      <c r="AY35" s="130">
        <v>130</v>
      </c>
      <c r="AZ35" s="33">
        <v>39</v>
      </c>
      <c r="BA35" s="239"/>
    </row>
    <row r="36" spans="1:53" x14ac:dyDescent="0.2">
      <c r="A36" s="8" t="s">
        <v>92</v>
      </c>
      <c r="B36" s="33">
        <f>IFERROR(VLOOKUP(A36,lajit!B:D,3,0),"")</f>
        <v>42</v>
      </c>
      <c r="C36" s="21">
        <f>COUNTIF(D36:AP36,"x")</f>
        <v>39</v>
      </c>
      <c r="D36" s="9" t="s">
        <v>5017</v>
      </c>
      <c r="E36" s="9" t="s">
        <v>5017</v>
      </c>
      <c r="F36" s="9" t="s">
        <v>5017</v>
      </c>
      <c r="G36" s="9" t="s">
        <v>5017</v>
      </c>
      <c r="H36" s="9" t="s">
        <v>5017</v>
      </c>
      <c r="I36" s="9" t="s">
        <v>5017</v>
      </c>
      <c r="J36" s="9" t="s">
        <v>5017</v>
      </c>
      <c r="K36" s="9" t="s">
        <v>5017</v>
      </c>
      <c r="L36" s="9" t="s">
        <v>5017</v>
      </c>
      <c r="M36" s="9" t="s">
        <v>5017</v>
      </c>
      <c r="N36" s="9" t="s">
        <v>5017</v>
      </c>
      <c r="O36" s="9" t="s">
        <v>5017</v>
      </c>
      <c r="P36" s="9" t="s">
        <v>5017</v>
      </c>
      <c r="Q36" s="9" t="s">
        <v>5017</v>
      </c>
      <c r="R36" s="9" t="s">
        <v>5017</v>
      </c>
      <c r="S36" s="9" t="s">
        <v>5017</v>
      </c>
      <c r="T36" s="9" t="s">
        <v>5017</v>
      </c>
      <c r="U36" s="9" t="s">
        <v>5017</v>
      </c>
      <c r="V36" s="9" t="s">
        <v>5017</v>
      </c>
      <c r="W36" s="11" t="s">
        <v>5017</v>
      </c>
      <c r="X36" s="11" t="s">
        <v>5017</v>
      </c>
      <c r="Y36" s="11" t="s">
        <v>5017</v>
      </c>
      <c r="Z36" s="11" t="s">
        <v>5017</v>
      </c>
      <c r="AA36" s="9" t="s">
        <v>5017</v>
      </c>
      <c r="AB36" s="9" t="s">
        <v>5017</v>
      </c>
      <c r="AC36" s="9" t="s">
        <v>5017</v>
      </c>
      <c r="AD36" s="9" t="s">
        <v>5017</v>
      </c>
      <c r="AE36" s="9" t="s">
        <v>5017</v>
      </c>
      <c r="AF36" s="9" t="s">
        <v>5017</v>
      </c>
      <c r="AG36" s="9" t="s">
        <v>5017</v>
      </c>
      <c r="AH36" s="9" t="s">
        <v>5017</v>
      </c>
      <c r="AI36" s="9" t="s">
        <v>5017</v>
      </c>
      <c r="AJ36" s="9" t="s">
        <v>5017</v>
      </c>
      <c r="AK36" s="9" t="s">
        <v>5017</v>
      </c>
      <c r="AL36" s="9" t="s">
        <v>5017</v>
      </c>
      <c r="AM36" s="9" t="s">
        <v>5017</v>
      </c>
      <c r="AN36" s="9" t="s">
        <v>5017</v>
      </c>
      <c r="AO36" s="9" t="s">
        <v>5017</v>
      </c>
      <c r="AP36" s="9" t="s">
        <v>5017</v>
      </c>
      <c r="AQ36" s="39">
        <f>SUM(D36:AP36)</f>
        <v>0</v>
      </c>
      <c r="AR36" s="38">
        <v>78</v>
      </c>
      <c r="AS36" s="2">
        <f>SUM(D36:P36)</f>
        <v>0</v>
      </c>
      <c r="AT36" s="2">
        <v>78</v>
      </c>
      <c r="AU36" s="2">
        <f>SUM(Q36:AP36)</f>
        <v>0</v>
      </c>
      <c r="AV36" s="2">
        <v>77</v>
      </c>
      <c r="AW36" s="2">
        <f>AS36-AU36</f>
        <v>0</v>
      </c>
      <c r="AX36" s="2">
        <f>AT36-AV36</f>
        <v>1</v>
      </c>
      <c r="AY36" s="130">
        <v>78</v>
      </c>
      <c r="AZ36" s="33">
        <v>40</v>
      </c>
      <c r="BA36" s="239"/>
    </row>
    <row r="37" spans="1:53" x14ac:dyDescent="0.2">
      <c r="A37" s="8" t="s">
        <v>96</v>
      </c>
      <c r="B37" s="33">
        <f>IFERROR(VLOOKUP(A37,lajit!B:D,3,0),"")</f>
        <v>45</v>
      </c>
      <c r="C37" s="21">
        <f>COUNTIF(D37:AP37,"x")</f>
        <v>39</v>
      </c>
      <c r="D37" s="9" t="s">
        <v>5017</v>
      </c>
      <c r="E37" s="9" t="s">
        <v>5017</v>
      </c>
      <c r="F37" s="9" t="s">
        <v>5017</v>
      </c>
      <c r="G37" s="9" t="s">
        <v>5017</v>
      </c>
      <c r="H37" s="9" t="s">
        <v>5017</v>
      </c>
      <c r="I37" s="9" t="s">
        <v>5017</v>
      </c>
      <c r="J37" s="9" t="s">
        <v>5017</v>
      </c>
      <c r="K37" s="9" t="s">
        <v>5017</v>
      </c>
      <c r="L37" s="9" t="s">
        <v>5017</v>
      </c>
      <c r="M37" s="9" t="s">
        <v>5017</v>
      </c>
      <c r="N37" s="9" t="s">
        <v>5017</v>
      </c>
      <c r="O37" s="9" t="s">
        <v>5017</v>
      </c>
      <c r="P37" s="9" t="s">
        <v>5017</v>
      </c>
      <c r="Q37" s="9" t="s">
        <v>5017</v>
      </c>
      <c r="R37" s="9" t="s">
        <v>5017</v>
      </c>
      <c r="S37" s="9" t="s">
        <v>5017</v>
      </c>
      <c r="T37" s="9" t="s">
        <v>5017</v>
      </c>
      <c r="U37" s="9" t="s">
        <v>5017</v>
      </c>
      <c r="V37" s="9" t="s">
        <v>5017</v>
      </c>
      <c r="W37" s="11" t="s">
        <v>5017</v>
      </c>
      <c r="X37" s="11" t="s">
        <v>5017</v>
      </c>
      <c r="Y37" s="11" t="s">
        <v>5017</v>
      </c>
      <c r="Z37" s="11" t="s">
        <v>5017</v>
      </c>
      <c r="AA37" s="9" t="s">
        <v>5017</v>
      </c>
      <c r="AB37" s="9" t="s">
        <v>5017</v>
      </c>
      <c r="AC37" s="9" t="s">
        <v>5017</v>
      </c>
      <c r="AD37" s="9" t="s">
        <v>5017</v>
      </c>
      <c r="AE37" s="9" t="s">
        <v>5017</v>
      </c>
      <c r="AF37" s="9" t="s">
        <v>5017</v>
      </c>
      <c r="AG37" s="9" t="s">
        <v>5017</v>
      </c>
      <c r="AH37" s="9" t="s">
        <v>5017</v>
      </c>
      <c r="AI37" s="9" t="s">
        <v>5017</v>
      </c>
      <c r="AJ37" s="9" t="s">
        <v>5017</v>
      </c>
      <c r="AK37" s="9" t="s">
        <v>5017</v>
      </c>
      <c r="AL37" s="9" t="s">
        <v>5017</v>
      </c>
      <c r="AM37" s="9" t="s">
        <v>5017</v>
      </c>
      <c r="AN37" s="9" t="s">
        <v>5017</v>
      </c>
      <c r="AO37" s="9" t="s">
        <v>5017</v>
      </c>
      <c r="AP37" s="9" t="s">
        <v>5017</v>
      </c>
      <c r="AQ37" s="39">
        <f>SUM(D37:AP37)</f>
        <v>0</v>
      </c>
      <c r="AR37" s="38">
        <v>82</v>
      </c>
      <c r="AS37" s="2">
        <f>SUM(D37:P37)</f>
        <v>0</v>
      </c>
      <c r="AT37" s="2">
        <v>80</v>
      </c>
      <c r="AU37" s="2">
        <f>SUM(Q37:AP37)</f>
        <v>0</v>
      </c>
      <c r="AV37" s="2">
        <v>89</v>
      </c>
      <c r="AW37" s="2">
        <f>AS37-AU37</f>
        <v>0</v>
      </c>
      <c r="AX37" s="2">
        <f>AT37-AV37</f>
        <v>-9</v>
      </c>
      <c r="AY37" s="130">
        <v>82</v>
      </c>
      <c r="AZ37" s="33">
        <v>42</v>
      </c>
      <c r="BA37" s="239"/>
    </row>
    <row r="38" spans="1:53" x14ac:dyDescent="0.2">
      <c r="A38" s="8" t="s">
        <v>18</v>
      </c>
      <c r="B38" s="33">
        <f>IFERROR(VLOOKUP(A38,lajit!B:D,3,0),"")</f>
        <v>47</v>
      </c>
      <c r="C38" s="21">
        <f>COUNTIF(D38:AP38,"x")</f>
        <v>39</v>
      </c>
      <c r="D38" s="9" t="s">
        <v>5017</v>
      </c>
      <c r="E38" s="9" t="s">
        <v>5017</v>
      </c>
      <c r="F38" s="9" t="s">
        <v>5017</v>
      </c>
      <c r="G38" s="9" t="s">
        <v>5017</v>
      </c>
      <c r="H38" s="9" t="s">
        <v>5017</v>
      </c>
      <c r="I38" s="9" t="s">
        <v>5017</v>
      </c>
      <c r="J38" s="9" t="s">
        <v>5017</v>
      </c>
      <c r="K38" s="9" t="s">
        <v>5017</v>
      </c>
      <c r="L38" s="9" t="s">
        <v>5017</v>
      </c>
      <c r="M38" s="9" t="s">
        <v>5017</v>
      </c>
      <c r="N38" s="9" t="s">
        <v>5017</v>
      </c>
      <c r="O38" s="9" t="s">
        <v>5017</v>
      </c>
      <c r="P38" s="9" t="s">
        <v>5017</v>
      </c>
      <c r="Q38" s="9" t="s">
        <v>5017</v>
      </c>
      <c r="R38" s="9" t="s">
        <v>5017</v>
      </c>
      <c r="S38" s="9" t="s">
        <v>5017</v>
      </c>
      <c r="T38" s="9" t="s">
        <v>5017</v>
      </c>
      <c r="U38" s="9" t="s">
        <v>5017</v>
      </c>
      <c r="V38" s="9" t="s">
        <v>5017</v>
      </c>
      <c r="W38" s="11" t="s">
        <v>5017</v>
      </c>
      <c r="X38" s="11" t="s">
        <v>5017</v>
      </c>
      <c r="Y38" s="11" t="s">
        <v>5017</v>
      </c>
      <c r="Z38" s="11" t="s">
        <v>5017</v>
      </c>
      <c r="AA38" s="9" t="s">
        <v>5017</v>
      </c>
      <c r="AB38" s="9" t="s">
        <v>5017</v>
      </c>
      <c r="AC38" s="9" t="s">
        <v>5017</v>
      </c>
      <c r="AD38" s="9" t="s">
        <v>5017</v>
      </c>
      <c r="AE38" s="9" t="s">
        <v>5017</v>
      </c>
      <c r="AF38" s="9" t="s">
        <v>5017</v>
      </c>
      <c r="AG38" s="9" t="s">
        <v>5017</v>
      </c>
      <c r="AH38" s="9" t="s">
        <v>5017</v>
      </c>
      <c r="AI38" s="9" t="s">
        <v>5017</v>
      </c>
      <c r="AJ38" s="9" t="s">
        <v>5017</v>
      </c>
      <c r="AK38" s="9" t="s">
        <v>5017</v>
      </c>
      <c r="AL38" s="9" t="s">
        <v>5017</v>
      </c>
      <c r="AM38" s="9" t="s">
        <v>5017</v>
      </c>
      <c r="AN38" s="9" t="s">
        <v>5017</v>
      </c>
      <c r="AO38" s="9" t="s">
        <v>5017</v>
      </c>
      <c r="AP38" s="9" t="s">
        <v>5017</v>
      </c>
      <c r="AQ38" s="39">
        <f>SUM(D38:AP38)</f>
        <v>0</v>
      </c>
      <c r="AR38" s="38">
        <v>3</v>
      </c>
      <c r="AS38" s="2">
        <f>SUM(D38:P38)</f>
        <v>0</v>
      </c>
      <c r="AT38" s="2">
        <v>5</v>
      </c>
      <c r="AU38" s="2">
        <f>SUM(Q38:AP38)</f>
        <v>0</v>
      </c>
      <c r="AV38" s="2">
        <v>5</v>
      </c>
      <c r="AW38" s="2">
        <f>AS38-AU38</f>
        <v>0</v>
      </c>
      <c r="AX38" s="2">
        <f>AT38-AV38</f>
        <v>0</v>
      </c>
      <c r="AY38" s="130">
        <v>3</v>
      </c>
      <c r="AZ38" s="33">
        <v>43</v>
      </c>
      <c r="BA38" s="239"/>
    </row>
    <row r="39" spans="1:53" x14ac:dyDescent="0.2">
      <c r="A39" s="8" t="s">
        <v>126</v>
      </c>
      <c r="B39" s="33">
        <f>IFERROR(VLOOKUP(A39,lajit!B:D,3,0),"")</f>
        <v>48</v>
      </c>
      <c r="C39" s="21">
        <f>COUNTIF(D39:AP39,"x")</f>
        <v>39</v>
      </c>
      <c r="D39" s="9" t="s">
        <v>5017</v>
      </c>
      <c r="E39" s="9" t="s">
        <v>5017</v>
      </c>
      <c r="F39" s="9" t="s">
        <v>5017</v>
      </c>
      <c r="G39" s="9" t="s">
        <v>5017</v>
      </c>
      <c r="H39" s="9" t="s">
        <v>5017</v>
      </c>
      <c r="I39" s="9" t="s">
        <v>5017</v>
      </c>
      <c r="J39" s="9" t="s">
        <v>5017</v>
      </c>
      <c r="K39" s="9" t="s">
        <v>5017</v>
      </c>
      <c r="L39" s="9" t="s">
        <v>5017</v>
      </c>
      <c r="M39" s="9" t="s">
        <v>5017</v>
      </c>
      <c r="N39" s="9" t="s">
        <v>5017</v>
      </c>
      <c r="O39" s="9" t="s">
        <v>5017</v>
      </c>
      <c r="P39" s="9" t="s">
        <v>5017</v>
      </c>
      <c r="Q39" s="9" t="s">
        <v>5017</v>
      </c>
      <c r="R39" s="9" t="s">
        <v>5017</v>
      </c>
      <c r="S39" s="9" t="s">
        <v>5017</v>
      </c>
      <c r="T39" s="9" t="s">
        <v>5017</v>
      </c>
      <c r="U39" s="9" t="s">
        <v>5017</v>
      </c>
      <c r="V39" s="9" t="s">
        <v>5017</v>
      </c>
      <c r="W39" s="11" t="s">
        <v>5017</v>
      </c>
      <c r="X39" s="11" t="s">
        <v>5017</v>
      </c>
      <c r="Y39" s="11" t="s">
        <v>5017</v>
      </c>
      <c r="Z39" s="11" t="s">
        <v>5017</v>
      </c>
      <c r="AA39" s="9" t="s">
        <v>5017</v>
      </c>
      <c r="AB39" s="9" t="s">
        <v>5017</v>
      </c>
      <c r="AC39" s="9" t="s">
        <v>5017</v>
      </c>
      <c r="AD39" s="9" t="s">
        <v>5017</v>
      </c>
      <c r="AE39" s="9" t="s">
        <v>5017</v>
      </c>
      <c r="AF39" s="9" t="s">
        <v>5017</v>
      </c>
      <c r="AG39" s="9" t="s">
        <v>5017</v>
      </c>
      <c r="AH39" s="9" t="s">
        <v>5017</v>
      </c>
      <c r="AI39" s="9" t="s">
        <v>5017</v>
      </c>
      <c r="AJ39" s="9" t="s">
        <v>5017</v>
      </c>
      <c r="AK39" s="9" t="s">
        <v>5017</v>
      </c>
      <c r="AL39" s="9" t="s">
        <v>5017</v>
      </c>
      <c r="AM39" s="9" t="s">
        <v>5017</v>
      </c>
      <c r="AN39" s="9" t="s">
        <v>5017</v>
      </c>
      <c r="AO39" s="9" t="s">
        <v>5017</v>
      </c>
      <c r="AP39" s="9" t="s">
        <v>5017</v>
      </c>
      <c r="AQ39" s="39">
        <f>SUM(D39:AP39)</f>
        <v>0</v>
      </c>
      <c r="AR39" s="38">
        <v>111</v>
      </c>
      <c r="AS39" s="2">
        <f>SUM(D39:P39)</f>
        <v>0</v>
      </c>
      <c r="AT39" s="2">
        <v>117</v>
      </c>
      <c r="AU39" s="2">
        <f>SUM(Q39:AP39)</f>
        <v>0</v>
      </c>
      <c r="AV39" s="2">
        <v>111</v>
      </c>
      <c r="AW39" s="2">
        <f>AS39-AU39</f>
        <v>0</v>
      </c>
      <c r="AX39" s="2">
        <f>AT39-AV39</f>
        <v>6</v>
      </c>
      <c r="AY39" s="130">
        <v>111</v>
      </c>
      <c r="AZ39" s="33">
        <v>44</v>
      </c>
      <c r="BA39" s="239"/>
    </row>
    <row r="40" spans="1:53" x14ac:dyDescent="0.2">
      <c r="A40" s="8" t="s">
        <v>19</v>
      </c>
      <c r="B40" s="33">
        <f>IFERROR(VLOOKUP(A40,lajit!B:D,3,0),"")</f>
        <v>49</v>
      </c>
      <c r="C40" s="21">
        <f>COUNTIF(D40:AP40,"x")</f>
        <v>39</v>
      </c>
      <c r="D40" s="9" t="s">
        <v>5017</v>
      </c>
      <c r="E40" s="9" t="s">
        <v>5017</v>
      </c>
      <c r="F40" s="9" t="s">
        <v>5017</v>
      </c>
      <c r="G40" s="9" t="s">
        <v>5017</v>
      </c>
      <c r="H40" s="9" t="s">
        <v>5017</v>
      </c>
      <c r="I40" s="9" t="s">
        <v>5017</v>
      </c>
      <c r="J40" s="9" t="s">
        <v>5017</v>
      </c>
      <c r="K40" s="9" t="s">
        <v>5017</v>
      </c>
      <c r="L40" s="9" t="s">
        <v>5017</v>
      </c>
      <c r="M40" s="9" t="s">
        <v>5017</v>
      </c>
      <c r="N40" s="9" t="s">
        <v>5017</v>
      </c>
      <c r="O40" s="9" t="s">
        <v>5017</v>
      </c>
      <c r="P40" s="9" t="s">
        <v>5017</v>
      </c>
      <c r="Q40" s="9" t="s">
        <v>5017</v>
      </c>
      <c r="R40" s="9" t="s">
        <v>5017</v>
      </c>
      <c r="S40" s="9" t="s">
        <v>5017</v>
      </c>
      <c r="T40" s="9" t="s">
        <v>5017</v>
      </c>
      <c r="U40" s="9" t="s">
        <v>5017</v>
      </c>
      <c r="V40" s="9" t="s">
        <v>5017</v>
      </c>
      <c r="W40" s="11" t="s">
        <v>5017</v>
      </c>
      <c r="X40" s="11" t="s">
        <v>5017</v>
      </c>
      <c r="Y40" s="11" t="s">
        <v>5017</v>
      </c>
      <c r="Z40" s="11" t="s">
        <v>5017</v>
      </c>
      <c r="AA40" s="9" t="s">
        <v>5017</v>
      </c>
      <c r="AB40" s="9" t="s">
        <v>5017</v>
      </c>
      <c r="AC40" s="9" t="s">
        <v>5017</v>
      </c>
      <c r="AD40" s="9" t="s">
        <v>5017</v>
      </c>
      <c r="AE40" s="9" t="s">
        <v>5017</v>
      </c>
      <c r="AF40" s="9" t="s">
        <v>5017</v>
      </c>
      <c r="AG40" s="9" t="s">
        <v>5017</v>
      </c>
      <c r="AH40" s="9" t="s">
        <v>5017</v>
      </c>
      <c r="AI40" s="9" t="s">
        <v>5017</v>
      </c>
      <c r="AJ40" s="9" t="s">
        <v>5017</v>
      </c>
      <c r="AK40" s="9" t="s">
        <v>5017</v>
      </c>
      <c r="AL40" s="9" t="s">
        <v>5017</v>
      </c>
      <c r="AM40" s="9" t="s">
        <v>5017</v>
      </c>
      <c r="AN40" s="9" t="s">
        <v>5017</v>
      </c>
      <c r="AO40" s="9" t="s">
        <v>5017</v>
      </c>
      <c r="AP40" s="9" t="s">
        <v>5017</v>
      </c>
      <c r="AQ40" s="39">
        <f>SUM(D40:AP40)</f>
        <v>0</v>
      </c>
      <c r="AR40" s="38">
        <v>4</v>
      </c>
      <c r="AS40" s="2">
        <f>SUM(D40:P40)</f>
        <v>0</v>
      </c>
      <c r="AT40" s="2">
        <v>6</v>
      </c>
      <c r="AU40" s="2">
        <f>SUM(Q40:AP40)</f>
        <v>0</v>
      </c>
      <c r="AV40" s="2">
        <v>6</v>
      </c>
      <c r="AW40" s="2">
        <f>AS40-AU40</f>
        <v>0</v>
      </c>
      <c r="AX40" s="2">
        <f>AT40-AV40</f>
        <v>0</v>
      </c>
      <c r="AY40" s="130">
        <v>4</v>
      </c>
      <c r="AZ40" s="33">
        <v>45</v>
      </c>
      <c r="BA40" s="239"/>
    </row>
    <row r="41" spans="1:53" x14ac:dyDescent="0.2">
      <c r="A41" s="8" t="s">
        <v>43</v>
      </c>
      <c r="B41" s="33">
        <f>IFERROR(VLOOKUP(A41,lajit!B:D,3,0),"")</f>
        <v>50</v>
      </c>
      <c r="C41" s="21">
        <f>COUNTIF(D41:AP41,"x")</f>
        <v>39</v>
      </c>
      <c r="D41" s="9" t="s">
        <v>5017</v>
      </c>
      <c r="E41" s="9" t="s">
        <v>5017</v>
      </c>
      <c r="F41" s="9" t="s">
        <v>5017</v>
      </c>
      <c r="G41" s="9" t="s">
        <v>5017</v>
      </c>
      <c r="H41" s="9" t="s">
        <v>5017</v>
      </c>
      <c r="I41" s="9" t="s">
        <v>5017</v>
      </c>
      <c r="J41" s="9" t="s">
        <v>5017</v>
      </c>
      <c r="K41" s="9" t="s">
        <v>5017</v>
      </c>
      <c r="L41" s="9" t="s">
        <v>5017</v>
      </c>
      <c r="M41" s="9" t="s">
        <v>5017</v>
      </c>
      <c r="N41" s="9" t="s">
        <v>5017</v>
      </c>
      <c r="O41" s="9" t="s">
        <v>5017</v>
      </c>
      <c r="P41" s="9" t="s">
        <v>5017</v>
      </c>
      <c r="Q41" s="9" t="s">
        <v>5017</v>
      </c>
      <c r="R41" s="9" t="s">
        <v>5017</v>
      </c>
      <c r="S41" s="9" t="s">
        <v>5017</v>
      </c>
      <c r="T41" s="9" t="s">
        <v>5017</v>
      </c>
      <c r="U41" s="9" t="s">
        <v>5017</v>
      </c>
      <c r="V41" s="9" t="s">
        <v>5017</v>
      </c>
      <c r="W41" s="11" t="s">
        <v>5017</v>
      </c>
      <c r="X41" s="11" t="s">
        <v>5017</v>
      </c>
      <c r="Y41" s="11" t="s">
        <v>5017</v>
      </c>
      <c r="Z41" s="11" t="s">
        <v>5017</v>
      </c>
      <c r="AA41" s="9" t="s">
        <v>5017</v>
      </c>
      <c r="AB41" s="9" t="s">
        <v>5017</v>
      </c>
      <c r="AC41" s="9" t="s">
        <v>5017</v>
      </c>
      <c r="AD41" s="9" t="s">
        <v>5017</v>
      </c>
      <c r="AE41" s="9" t="s">
        <v>5017</v>
      </c>
      <c r="AF41" s="9" t="s">
        <v>5017</v>
      </c>
      <c r="AG41" s="9" t="s">
        <v>5017</v>
      </c>
      <c r="AH41" s="9" t="s">
        <v>5017</v>
      </c>
      <c r="AI41" s="9" t="s">
        <v>5017</v>
      </c>
      <c r="AJ41" s="9" t="s">
        <v>5017</v>
      </c>
      <c r="AK41" s="9" t="s">
        <v>5017</v>
      </c>
      <c r="AL41" s="9" t="s">
        <v>5017</v>
      </c>
      <c r="AM41" s="9" t="s">
        <v>5017</v>
      </c>
      <c r="AN41" s="9" t="s">
        <v>5017</v>
      </c>
      <c r="AO41" s="9" t="s">
        <v>5017</v>
      </c>
      <c r="AP41" s="9" t="s">
        <v>5017</v>
      </c>
      <c r="AQ41" s="39">
        <f>SUM(D41:AP41)</f>
        <v>0</v>
      </c>
      <c r="AR41" s="38">
        <v>29</v>
      </c>
      <c r="AS41" s="2">
        <f>SUM(D41:P41)</f>
        <v>0</v>
      </c>
      <c r="AT41" s="2">
        <v>38</v>
      </c>
      <c r="AU41" s="2">
        <f>SUM(Q41:AP41)</f>
        <v>0</v>
      </c>
      <c r="AV41" s="2">
        <v>7</v>
      </c>
      <c r="AW41" s="2">
        <f>AS41-AU41</f>
        <v>0</v>
      </c>
      <c r="AX41" s="2">
        <f>AT41-AV41</f>
        <v>31</v>
      </c>
      <c r="AY41" s="130">
        <v>29</v>
      </c>
      <c r="AZ41" s="33">
        <v>46</v>
      </c>
      <c r="BA41" s="239"/>
    </row>
    <row r="42" spans="1:53" x14ac:dyDescent="0.2">
      <c r="A42" s="8" t="s">
        <v>258</v>
      </c>
      <c r="B42" s="33">
        <f>IFERROR(VLOOKUP(A42,lajit!B:D,3,0),"")</f>
        <v>51</v>
      </c>
      <c r="C42" s="21">
        <f>COUNTIF(D42:AP42,"x")</f>
        <v>1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 t="s">
        <v>5017</v>
      </c>
      <c r="V42" s="9"/>
      <c r="W42" s="11"/>
      <c r="X42" s="11"/>
      <c r="Y42" s="11"/>
      <c r="Z42" s="11"/>
      <c r="AA42" s="9"/>
      <c r="AB42" s="9"/>
      <c r="AC42" s="9" t="str">
        <f>IFERROR(VLOOKUP(A42,apu!A:B,2,0),"")</f>
        <v/>
      </c>
      <c r="AD42" s="9" t="str">
        <f>IFERROR(VLOOKUP(A42,apu!E:F,2,0),"")</f>
        <v/>
      </c>
      <c r="AE42" s="9" t="str">
        <f>IFERROR(VLOOKUP(A42,apu!I:J,2,0),"")</f>
        <v/>
      </c>
      <c r="AF42" s="9" t="str">
        <f>IFERROR(VLOOKUP(A42,apu!M:N,2,0),"")</f>
        <v/>
      </c>
      <c r="AG42" s="9" t="str">
        <f>IFERROR(VLOOKUP(A42,apu!Q:R,2,0),"")</f>
        <v/>
      </c>
      <c r="AH42" s="9" t="str">
        <f>IFERROR(VLOOKUP(A42,apu!U:V,2,0),"")</f>
        <v/>
      </c>
      <c r="AI42" s="9" t="str">
        <f>IFERROR(VLOOKUP(A42,apu!Y:Z,2,0),"")</f>
        <v/>
      </c>
      <c r="AJ42" s="9" t="str">
        <f>IFERROR(VLOOKUP(A42,apu!AC:AD,2,0),"")</f>
        <v/>
      </c>
      <c r="AK42" s="9" t="str">
        <f>IFERROR(VLOOKUP(A42,apu!AG:AH,2,0),"")</f>
        <v/>
      </c>
      <c r="AL42" s="9" t="str">
        <f>IFERROR(VLOOKUP(A42,apu!AK:AL,2,0),"")</f>
        <v/>
      </c>
      <c r="AM42" s="9" t="str">
        <f>IFERROR(VLOOKUP(A42,apu!AO:AP,2,0),"")</f>
        <v/>
      </c>
      <c r="AN42" s="9" t="str">
        <f>IFERROR(VLOOKUP(A42,apu!AS:AT,2,0),"")</f>
        <v/>
      </c>
      <c r="AO42" s="9" t="str">
        <f>IFERROR(VLOOKUP(A42,apu!AW:AX,2,0),"")</f>
        <v/>
      </c>
      <c r="AP42" s="9" t="str">
        <f>IFERROR(VLOOKUP(A42,apu!BA:BB,2,0),"")</f>
        <v/>
      </c>
      <c r="AQ42" s="39">
        <f>SUM(D42:AP42)</f>
        <v>0</v>
      </c>
      <c r="AR42" s="38">
        <v>235</v>
      </c>
      <c r="AS42" s="2">
        <f>SUM(D42:P42)</f>
        <v>0</v>
      </c>
      <c r="AT42" s="2">
        <v>238</v>
      </c>
      <c r="AU42" s="2">
        <f>SUM(Q42:AP42)</f>
        <v>0</v>
      </c>
      <c r="AV42" s="2">
        <v>218</v>
      </c>
      <c r="AW42" s="2">
        <f>AS42-AU42</f>
        <v>0</v>
      </c>
      <c r="AX42" s="2">
        <f>AT42-AV42</f>
        <v>20</v>
      </c>
      <c r="AY42" s="130">
        <v>244</v>
      </c>
      <c r="AZ42" s="33">
        <v>47</v>
      </c>
      <c r="BA42" s="239"/>
    </row>
    <row r="43" spans="1:53" x14ac:dyDescent="0.2">
      <c r="A43" s="8" t="s">
        <v>226</v>
      </c>
      <c r="B43" s="33">
        <f>IFERROR(VLOOKUP(A43,lajit!B:D,3,0),"")</f>
        <v>52</v>
      </c>
      <c r="C43" s="21">
        <f>COUNTIF(D43:AP43,"x")</f>
        <v>8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 t="s">
        <v>5017</v>
      </c>
      <c r="Q43" s="9"/>
      <c r="R43" s="9"/>
      <c r="S43" s="9" t="s">
        <v>5017</v>
      </c>
      <c r="T43" s="9"/>
      <c r="U43" s="9" t="s">
        <v>5017</v>
      </c>
      <c r="V43" s="9"/>
      <c r="W43" s="11"/>
      <c r="X43" s="11" t="s">
        <v>5017</v>
      </c>
      <c r="Y43" s="11"/>
      <c r="Z43" s="11"/>
      <c r="AA43" s="9"/>
      <c r="AB43" s="9" t="s">
        <v>5017</v>
      </c>
      <c r="AC43" s="9" t="str">
        <f>IFERROR(VLOOKUP(A43,apu!A:B,2,0),"")</f>
        <v/>
      </c>
      <c r="AD43" s="9" t="str">
        <f>IFERROR(VLOOKUP(A43,apu!E:F,2,0),"")</f>
        <v/>
      </c>
      <c r="AE43" s="9" t="str">
        <f>IFERROR(VLOOKUP(A43,apu!I:J,2,0),"")</f>
        <v/>
      </c>
      <c r="AF43" s="9" t="str">
        <f>IFERROR(VLOOKUP(A43,apu!M:N,2,0),"")</f>
        <v/>
      </c>
      <c r="AG43" s="9" t="s">
        <v>5017</v>
      </c>
      <c r="AH43" s="9" t="s">
        <v>5017</v>
      </c>
      <c r="AI43" s="9" t="str">
        <f>IFERROR(VLOOKUP(A43,apu!Y:Z,2,0),"")</f>
        <v/>
      </c>
      <c r="AJ43" s="9" t="str">
        <f>IFERROR(VLOOKUP(A43,apu!AC:AD,2,0),"")</f>
        <v/>
      </c>
      <c r="AK43" s="9" t="s">
        <v>5017</v>
      </c>
      <c r="AL43" s="9" t="str">
        <f>IFERROR(VLOOKUP(A43,apu!AK:AL,2,0),"")</f>
        <v/>
      </c>
      <c r="AM43" s="9" t="str">
        <f>IFERROR(VLOOKUP(A43,apu!AO:AP,2,0),"")</f>
        <v/>
      </c>
      <c r="AN43" s="9" t="str">
        <f>IFERROR(VLOOKUP(A43,apu!AS:AT,2,0),"")</f>
        <v/>
      </c>
      <c r="AO43" s="9" t="str">
        <f>IFERROR(VLOOKUP(A43,apu!AW:AX,2,0),"")</f>
        <v/>
      </c>
      <c r="AP43" s="9" t="str">
        <f>IFERROR(VLOOKUP(A43,apu!BA:BB,2,0),"")</f>
        <v/>
      </c>
      <c r="AQ43" s="39">
        <f>SUM(D43:AP43)</f>
        <v>0</v>
      </c>
      <c r="AR43" s="38">
        <v>210</v>
      </c>
      <c r="AS43" s="2">
        <f>SUM(D43:P43)</f>
        <v>0</v>
      </c>
      <c r="AT43" s="2">
        <v>226</v>
      </c>
      <c r="AU43" s="2">
        <f>SUM(Q43:AP43)</f>
        <v>0</v>
      </c>
      <c r="AV43" s="2">
        <v>203</v>
      </c>
      <c r="AW43" s="2">
        <f>AS43-AU43</f>
        <v>0</v>
      </c>
      <c r="AX43" s="2">
        <f>AT43-AV43</f>
        <v>23</v>
      </c>
      <c r="AY43" s="130">
        <v>212</v>
      </c>
      <c r="AZ43" s="33">
        <v>54</v>
      </c>
      <c r="BA43" s="239"/>
    </row>
    <row r="44" spans="1:53" x14ac:dyDescent="0.2">
      <c r="A44" s="8" t="s">
        <v>134</v>
      </c>
      <c r="B44" s="33">
        <f>IFERROR(VLOOKUP(A44,lajit!B:D,3,0),"")</f>
        <v>53</v>
      </c>
      <c r="C44" s="21">
        <f>COUNTIF(D44:AP44,"x")</f>
        <v>39</v>
      </c>
      <c r="D44" s="9" t="s">
        <v>5017</v>
      </c>
      <c r="E44" s="9" t="s">
        <v>5017</v>
      </c>
      <c r="F44" s="9" t="s">
        <v>5017</v>
      </c>
      <c r="G44" s="9" t="s">
        <v>5017</v>
      </c>
      <c r="H44" s="9" t="s">
        <v>5017</v>
      </c>
      <c r="I44" s="9" t="s">
        <v>5017</v>
      </c>
      <c r="J44" s="9" t="s">
        <v>5017</v>
      </c>
      <c r="K44" s="9" t="s">
        <v>5017</v>
      </c>
      <c r="L44" s="9" t="s">
        <v>5017</v>
      </c>
      <c r="M44" s="9" t="s">
        <v>5017</v>
      </c>
      <c r="N44" s="9" t="s">
        <v>5017</v>
      </c>
      <c r="O44" s="9" t="s">
        <v>5017</v>
      </c>
      <c r="P44" s="9" t="s">
        <v>5017</v>
      </c>
      <c r="Q44" s="9" t="s">
        <v>5017</v>
      </c>
      <c r="R44" s="9" t="s">
        <v>5017</v>
      </c>
      <c r="S44" s="9" t="s">
        <v>5017</v>
      </c>
      <c r="T44" s="9" t="s">
        <v>5017</v>
      </c>
      <c r="U44" s="9" t="s">
        <v>5017</v>
      </c>
      <c r="V44" s="9" t="s">
        <v>5017</v>
      </c>
      <c r="W44" s="11" t="s">
        <v>5017</v>
      </c>
      <c r="X44" s="11" t="s">
        <v>5017</v>
      </c>
      <c r="Y44" s="11" t="s">
        <v>5017</v>
      </c>
      <c r="Z44" s="11" t="s">
        <v>5017</v>
      </c>
      <c r="AA44" s="9" t="s">
        <v>5017</v>
      </c>
      <c r="AB44" s="9" t="s">
        <v>5017</v>
      </c>
      <c r="AC44" s="9" t="s">
        <v>5017</v>
      </c>
      <c r="AD44" s="9" t="s">
        <v>5017</v>
      </c>
      <c r="AE44" s="9" t="s">
        <v>5017</v>
      </c>
      <c r="AF44" s="9" t="s">
        <v>5017</v>
      </c>
      <c r="AG44" s="9" t="s">
        <v>5017</v>
      </c>
      <c r="AH44" s="9" t="s">
        <v>5017</v>
      </c>
      <c r="AI44" s="9" t="s">
        <v>5017</v>
      </c>
      <c r="AJ44" s="9" t="s">
        <v>5017</v>
      </c>
      <c r="AK44" s="9" t="s">
        <v>5017</v>
      </c>
      <c r="AL44" s="9" t="s">
        <v>5017</v>
      </c>
      <c r="AM44" s="9" t="s">
        <v>5017</v>
      </c>
      <c r="AN44" s="9" t="s">
        <v>5017</v>
      </c>
      <c r="AO44" s="9" t="s">
        <v>5017</v>
      </c>
      <c r="AP44" s="9" t="s">
        <v>5017</v>
      </c>
      <c r="AQ44" s="39">
        <f>SUM(D44:AP44)</f>
        <v>0</v>
      </c>
      <c r="AR44" s="38">
        <v>119</v>
      </c>
      <c r="AS44" s="2">
        <f>SUM(D44:P44)</f>
        <v>0</v>
      </c>
      <c r="AT44" s="2">
        <v>113</v>
      </c>
      <c r="AU44" s="2">
        <f>SUM(Q44:AP44)</f>
        <v>0</v>
      </c>
      <c r="AV44" s="2">
        <v>125</v>
      </c>
      <c r="AW44" s="2">
        <f>AS44-AU44</f>
        <v>0</v>
      </c>
      <c r="AX44" s="2">
        <f>AT44-AV44</f>
        <v>-12</v>
      </c>
      <c r="AY44" s="130">
        <v>119</v>
      </c>
      <c r="AZ44" s="33">
        <v>48</v>
      </c>
      <c r="BA44" s="239"/>
    </row>
    <row r="45" spans="1:53" x14ac:dyDescent="0.2">
      <c r="A45" s="8" t="s">
        <v>165</v>
      </c>
      <c r="B45" s="33">
        <f>IFERROR(VLOOKUP(A45,lajit!B:D,3,0),"")</f>
        <v>54</v>
      </c>
      <c r="C45" s="21">
        <f>COUNTIF(D45:AP45,"x")</f>
        <v>36</v>
      </c>
      <c r="D45" s="9" t="s">
        <v>5017</v>
      </c>
      <c r="E45" s="9" t="s">
        <v>5017</v>
      </c>
      <c r="F45" s="9" t="s">
        <v>5017</v>
      </c>
      <c r="G45" s="9" t="s">
        <v>5017</v>
      </c>
      <c r="H45" s="9" t="s">
        <v>5017</v>
      </c>
      <c r="I45" s="9" t="s">
        <v>5017</v>
      </c>
      <c r="J45" s="9" t="s">
        <v>5017</v>
      </c>
      <c r="K45" s="9" t="s">
        <v>5017</v>
      </c>
      <c r="L45" s="9" t="s">
        <v>5017</v>
      </c>
      <c r="M45" s="9" t="s">
        <v>5017</v>
      </c>
      <c r="N45" s="9" t="s">
        <v>5017</v>
      </c>
      <c r="O45" s="9" t="s">
        <v>5017</v>
      </c>
      <c r="P45" s="9" t="s">
        <v>5017</v>
      </c>
      <c r="Q45" s="9" t="s">
        <v>5017</v>
      </c>
      <c r="R45" s="9" t="s">
        <v>5017</v>
      </c>
      <c r="S45" s="9" t="s">
        <v>5017</v>
      </c>
      <c r="T45" s="9" t="s">
        <v>5017</v>
      </c>
      <c r="U45" s="9" t="s">
        <v>5017</v>
      </c>
      <c r="V45" s="9" t="s">
        <v>5017</v>
      </c>
      <c r="W45" s="11" t="s">
        <v>5017</v>
      </c>
      <c r="X45" s="11" t="s">
        <v>5017</v>
      </c>
      <c r="Y45" s="11" t="s">
        <v>5017</v>
      </c>
      <c r="Z45" s="11" t="s">
        <v>5017</v>
      </c>
      <c r="AA45" s="9" t="s">
        <v>5017</v>
      </c>
      <c r="AB45" s="9" t="s">
        <v>5017</v>
      </c>
      <c r="AC45" s="9" t="s">
        <v>5017</v>
      </c>
      <c r="AD45" s="9" t="s">
        <v>5017</v>
      </c>
      <c r="AE45" s="9" t="s">
        <v>5017</v>
      </c>
      <c r="AF45" s="9" t="s">
        <v>5017</v>
      </c>
      <c r="AG45" s="9" t="s">
        <v>5017</v>
      </c>
      <c r="AH45" s="9" t="str">
        <f>IFERROR(VLOOKUP(A45,apu!U:V,2,0),"")</f>
        <v/>
      </c>
      <c r="AI45" s="9" t="s">
        <v>5017</v>
      </c>
      <c r="AJ45" s="9" t="s">
        <v>5017</v>
      </c>
      <c r="AK45" s="9" t="s">
        <v>5017</v>
      </c>
      <c r="AL45" s="9" t="s">
        <v>5017</v>
      </c>
      <c r="AM45" s="9" t="s">
        <v>5017</v>
      </c>
      <c r="AN45" s="9" t="s">
        <v>5017</v>
      </c>
      <c r="AO45" s="9" t="str">
        <f>IFERROR(VLOOKUP(A45,apu!AW:AX,2,0),"")</f>
        <v/>
      </c>
      <c r="AP45" s="9" t="str">
        <f>IFERROR(VLOOKUP(A45,apu!BA:BB,2,0),"")</f>
        <v/>
      </c>
      <c r="AQ45" s="39">
        <f>SUM(D45:AP45)</f>
        <v>0</v>
      </c>
      <c r="AR45" s="38">
        <v>151</v>
      </c>
      <c r="AS45" s="2">
        <f>SUM(D45:P45)</f>
        <v>0</v>
      </c>
      <c r="AT45" s="2">
        <v>137</v>
      </c>
      <c r="AU45" s="2">
        <f>SUM(Q45:AP45)</f>
        <v>0</v>
      </c>
      <c r="AV45" s="2">
        <v>169</v>
      </c>
      <c r="AW45" s="2">
        <f>AS45-AU45</f>
        <v>0</v>
      </c>
      <c r="AX45" s="2">
        <f>AT45-AV45</f>
        <v>-32</v>
      </c>
      <c r="AY45" s="130">
        <v>151</v>
      </c>
      <c r="AZ45" s="33">
        <v>49</v>
      </c>
      <c r="BA45" s="239"/>
    </row>
    <row r="46" spans="1:53" x14ac:dyDescent="0.2">
      <c r="A46" s="8" t="s">
        <v>72</v>
      </c>
      <c r="B46" s="33">
        <f>IFERROR(VLOOKUP(A46,lajit!B:D,3,0),"")</f>
        <v>56</v>
      </c>
      <c r="C46" s="21">
        <f>COUNTIF(D46:AP46,"x")</f>
        <v>39</v>
      </c>
      <c r="D46" s="9" t="s">
        <v>5017</v>
      </c>
      <c r="E46" s="9" t="s">
        <v>5017</v>
      </c>
      <c r="F46" s="9" t="s">
        <v>5017</v>
      </c>
      <c r="G46" s="9" t="s">
        <v>5017</v>
      </c>
      <c r="H46" s="9" t="s">
        <v>5017</v>
      </c>
      <c r="I46" s="9" t="s">
        <v>5017</v>
      </c>
      <c r="J46" s="9" t="s">
        <v>5017</v>
      </c>
      <c r="K46" s="9" t="s">
        <v>5017</v>
      </c>
      <c r="L46" s="9" t="s">
        <v>5017</v>
      </c>
      <c r="M46" s="9" t="s">
        <v>5017</v>
      </c>
      <c r="N46" s="9" t="s">
        <v>5017</v>
      </c>
      <c r="O46" s="9" t="s">
        <v>5017</v>
      </c>
      <c r="P46" s="9" t="s">
        <v>5017</v>
      </c>
      <c r="Q46" s="9" t="s">
        <v>5017</v>
      </c>
      <c r="R46" s="9" t="s">
        <v>5017</v>
      </c>
      <c r="S46" s="9" t="s">
        <v>5017</v>
      </c>
      <c r="T46" s="9" t="s">
        <v>5017</v>
      </c>
      <c r="U46" s="9" t="s">
        <v>5017</v>
      </c>
      <c r="V46" s="9" t="s">
        <v>5017</v>
      </c>
      <c r="W46" s="11" t="s">
        <v>5017</v>
      </c>
      <c r="X46" s="11" t="s">
        <v>5017</v>
      </c>
      <c r="Y46" s="11" t="s">
        <v>5017</v>
      </c>
      <c r="Z46" s="11" t="s">
        <v>5017</v>
      </c>
      <c r="AA46" s="9" t="s">
        <v>5017</v>
      </c>
      <c r="AB46" s="9" t="s">
        <v>5017</v>
      </c>
      <c r="AC46" s="9" t="s">
        <v>5017</v>
      </c>
      <c r="AD46" s="9" t="s">
        <v>5017</v>
      </c>
      <c r="AE46" s="9" t="s">
        <v>5017</v>
      </c>
      <c r="AF46" s="9" t="s">
        <v>5017</v>
      </c>
      <c r="AG46" s="9" t="s">
        <v>5017</v>
      </c>
      <c r="AH46" s="9" t="s">
        <v>5017</v>
      </c>
      <c r="AI46" s="9" t="s">
        <v>5017</v>
      </c>
      <c r="AJ46" s="9" t="s">
        <v>5017</v>
      </c>
      <c r="AK46" s="9" t="s">
        <v>5017</v>
      </c>
      <c r="AL46" s="9" t="s">
        <v>5017</v>
      </c>
      <c r="AM46" s="9" t="s">
        <v>5017</v>
      </c>
      <c r="AN46" s="9" t="s">
        <v>5017</v>
      </c>
      <c r="AO46" s="9" t="s">
        <v>5017</v>
      </c>
      <c r="AP46" s="9" t="s">
        <v>5017</v>
      </c>
      <c r="AQ46" s="39">
        <f>SUM(D46:AP46)</f>
        <v>0</v>
      </c>
      <c r="AR46" s="38">
        <v>58</v>
      </c>
      <c r="AS46" s="2">
        <f>SUM(D46:P46)</f>
        <v>0</v>
      </c>
      <c r="AT46" s="2">
        <v>64</v>
      </c>
      <c r="AU46" s="2">
        <f>SUM(Q46:AP46)</f>
        <v>0</v>
      </c>
      <c r="AV46" s="2">
        <v>59</v>
      </c>
      <c r="AW46" s="2">
        <f>AS46-AU46</f>
        <v>0</v>
      </c>
      <c r="AX46" s="2">
        <f>AT46-AV46</f>
        <v>5</v>
      </c>
      <c r="AY46" s="130">
        <v>58</v>
      </c>
      <c r="AZ46" s="33">
        <v>51</v>
      </c>
      <c r="BA46" s="239"/>
    </row>
    <row r="47" spans="1:53" x14ac:dyDescent="0.2">
      <c r="A47" s="8" t="s">
        <v>168</v>
      </c>
      <c r="B47" s="33">
        <f>IFERROR(VLOOKUP(A47,lajit!B:D,3,0),"")</f>
        <v>57</v>
      </c>
      <c r="C47" s="21">
        <f>COUNTIF(D47:AP47,"x")</f>
        <v>35</v>
      </c>
      <c r="D47" s="9" t="s">
        <v>5017</v>
      </c>
      <c r="E47" s="9" t="s">
        <v>5017</v>
      </c>
      <c r="F47" s="9" t="s">
        <v>5017</v>
      </c>
      <c r="G47" s="9" t="s">
        <v>5017</v>
      </c>
      <c r="H47" s="9" t="s">
        <v>5017</v>
      </c>
      <c r="I47" s="9" t="s">
        <v>5017</v>
      </c>
      <c r="J47" s="9" t="s">
        <v>5017</v>
      </c>
      <c r="K47" s="9" t="s">
        <v>5017</v>
      </c>
      <c r="L47" s="9" t="s">
        <v>5017</v>
      </c>
      <c r="M47" s="9" t="s">
        <v>5017</v>
      </c>
      <c r="N47" s="9" t="s">
        <v>5017</v>
      </c>
      <c r="O47" s="9" t="s">
        <v>5017</v>
      </c>
      <c r="P47" s="9"/>
      <c r="Q47" s="9" t="s">
        <v>5017</v>
      </c>
      <c r="R47" s="9" t="s">
        <v>5017</v>
      </c>
      <c r="S47" s="9" t="s">
        <v>5017</v>
      </c>
      <c r="T47" s="9" t="s">
        <v>5017</v>
      </c>
      <c r="U47" s="9" t="s">
        <v>5017</v>
      </c>
      <c r="V47" s="9" t="s">
        <v>5017</v>
      </c>
      <c r="W47" s="11" t="s">
        <v>5017</v>
      </c>
      <c r="X47" s="11" t="s">
        <v>5017</v>
      </c>
      <c r="Y47" s="11" t="s">
        <v>5017</v>
      </c>
      <c r="Z47" s="11" t="s">
        <v>5017</v>
      </c>
      <c r="AA47" s="9"/>
      <c r="AB47" s="9" t="s">
        <v>5017</v>
      </c>
      <c r="AC47" s="9" t="s">
        <v>5017</v>
      </c>
      <c r="AD47" s="9" t="s">
        <v>5017</v>
      </c>
      <c r="AE47" s="9" t="s">
        <v>5017</v>
      </c>
      <c r="AF47" s="9" t="s">
        <v>5017</v>
      </c>
      <c r="AG47" s="9" t="s">
        <v>5017</v>
      </c>
      <c r="AH47" s="9" t="s">
        <v>5017</v>
      </c>
      <c r="AI47" s="9" t="s">
        <v>5017</v>
      </c>
      <c r="AJ47" s="9" t="s">
        <v>5017</v>
      </c>
      <c r="AK47" s="9" t="s">
        <v>5017</v>
      </c>
      <c r="AL47" s="9" t="s">
        <v>5017</v>
      </c>
      <c r="AM47" s="9" t="str">
        <f>IFERROR(VLOOKUP(A47,apu!AO:AP,2,0),"")</f>
        <v/>
      </c>
      <c r="AN47" s="9" t="s">
        <v>5017</v>
      </c>
      <c r="AO47" s="9" t="str">
        <f>IFERROR(VLOOKUP(A47,apu!AW:AX,2,0),"")</f>
        <v/>
      </c>
      <c r="AP47" s="9" t="s">
        <v>5017</v>
      </c>
      <c r="AQ47" s="39">
        <f>SUM(D47:AP47)</f>
        <v>0</v>
      </c>
      <c r="AR47" s="38">
        <v>154</v>
      </c>
      <c r="AS47" s="2">
        <f>SUM(D47:P47)</f>
        <v>0</v>
      </c>
      <c r="AT47" s="2">
        <v>143</v>
      </c>
      <c r="AU47" s="2">
        <f>SUM(Q47:AP47)</f>
        <v>0</v>
      </c>
      <c r="AV47" s="2">
        <v>167</v>
      </c>
      <c r="AW47" s="2">
        <f>AS47-AU47</f>
        <v>0</v>
      </c>
      <c r="AX47" s="2">
        <f>AT47-AV47</f>
        <v>-24</v>
      </c>
      <c r="AY47" s="130">
        <v>154</v>
      </c>
      <c r="AZ47" s="33">
        <v>52</v>
      </c>
      <c r="BA47" s="239"/>
    </row>
    <row r="48" spans="1:53" x14ac:dyDescent="0.2">
      <c r="A48" s="8" t="s">
        <v>192</v>
      </c>
      <c r="B48" s="33">
        <f>IFERROR(VLOOKUP(A48,lajit!B:D,3,0),"")</f>
        <v>58</v>
      </c>
      <c r="C48" s="21">
        <f>COUNTIF(D48:AP48,"x")</f>
        <v>27</v>
      </c>
      <c r="D48" s="9"/>
      <c r="E48" s="9"/>
      <c r="F48" s="9"/>
      <c r="G48" s="9"/>
      <c r="H48" s="9" t="s">
        <v>5017</v>
      </c>
      <c r="I48" s="9"/>
      <c r="J48" s="9"/>
      <c r="K48" s="9"/>
      <c r="L48" s="9"/>
      <c r="M48" s="9"/>
      <c r="N48" s="9"/>
      <c r="O48" s="9" t="s">
        <v>5017</v>
      </c>
      <c r="P48" s="9"/>
      <c r="Q48" s="9" t="s">
        <v>5017</v>
      </c>
      <c r="R48" s="9" t="s">
        <v>5017</v>
      </c>
      <c r="S48" s="9" t="s">
        <v>5017</v>
      </c>
      <c r="T48" s="9" t="s">
        <v>5017</v>
      </c>
      <c r="U48" s="9" t="s">
        <v>5017</v>
      </c>
      <c r="V48" s="9" t="s">
        <v>5017</v>
      </c>
      <c r="W48" s="11" t="s">
        <v>5017</v>
      </c>
      <c r="X48" s="11" t="s">
        <v>5017</v>
      </c>
      <c r="Y48" s="11" t="s">
        <v>5017</v>
      </c>
      <c r="Z48" s="11" t="s">
        <v>5017</v>
      </c>
      <c r="AA48" s="9" t="s">
        <v>5017</v>
      </c>
      <c r="AB48" s="9" t="s">
        <v>5017</v>
      </c>
      <c r="AC48" s="9" t="s">
        <v>5017</v>
      </c>
      <c r="AD48" s="9" t="s">
        <v>5017</v>
      </c>
      <c r="AE48" s="9" t="s">
        <v>5017</v>
      </c>
      <c r="AF48" s="9" t="s">
        <v>5017</v>
      </c>
      <c r="AG48" s="9" t="s">
        <v>5017</v>
      </c>
      <c r="AH48" s="9" t="s">
        <v>5017</v>
      </c>
      <c r="AI48" s="9" t="s">
        <v>5017</v>
      </c>
      <c r="AJ48" s="9" t="s">
        <v>5017</v>
      </c>
      <c r="AK48" s="9" t="s">
        <v>5017</v>
      </c>
      <c r="AL48" s="9" t="str">
        <f>IFERROR(VLOOKUP(A48,apu!AK:AL,2,0),"")</f>
        <v/>
      </c>
      <c r="AM48" s="9" t="s">
        <v>5017</v>
      </c>
      <c r="AN48" s="9" t="s">
        <v>5017</v>
      </c>
      <c r="AO48" s="9" t="s">
        <v>5017</v>
      </c>
      <c r="AP48" s="9" t="s">
        <v>5017</v>
      </c>
      <c r="AQ48" s="39">
        <f>SUM(D48:AP48)</f>
        <v>0</v>
      </c>
      <c r="AR48" s="38">
        <v>177</v>
      </c>
      <c r="AS48" s="2">
        <f>SUM(D48:P48)</f>
        <v>0</v>
      </c>
      <c r="AT48" s="2">
        <v>214</v>
      </c>
      <c r="AU48" s="2">
        <f>SUM(Q48:AP48)</f>
        <v>0</v>
      </c>
      <c r="AV48" s="2">
        <v>157</v>
      </c>
      <c r="AW48" s="2">
        <f>AS48-AU48</f>
        <v>0</v>
      </c>
      <c r="AX48" s="2">
        <f>AT48-AV48</f>
        <v>57</v>
      </c>
      <c r="AY48" s="130">
        <v>178</v>
      </c>
      <c r="AZ48" s="33">
        <v>53</v>
      </c>
      <c r="BA48" s="239"/>
    </row>
    <row r="49" spans="1:53" ht="12.75" customHeight="1" x14ac:dyDescent="0.2">
      <c r="A49" s="8" t="s">
        <v>116</v>
      </c>
      <c r="B49" s="33">
        <f>IFERROR(VLOOKUP(A49,lajit!B:D,3,0),"")</f>
        <v>59</v>
      </c>
      <c r="C49" s="21">
        <f>COUNTIF(D49:AP49,"x")</f>
        <v>39</v>
      </c>
      <c r="D49" s="9" t="s">
        <v>5017</v>
      </c>
      <c r="E49" s="9" t="s">
        <v>5017</v>
      </c>
      <c r="F49" s="9" t="s">
        <v>5017</v>
      </c>
      <c r="G49" s="9" t="s">
        <v>5017</v>
      </c>
      <c r="H49" s="9" t="s">
        <v>5017</v>
      </c>
      <c r="I49" s="9" t="s">
        <v>5017</v>
      </c>
      <c r="J49" s="9" t="s">
        <v>5017</v>
      </c>
      <c r="K49" s="9" t="s">
        <v>5017</v>
      </c>
      <c r="L49" s="9" t="s">
        <v>5017</v>
      </c>
      <c r="M49" s="9" t="s">
        <v>5017</v>
      </c>
      <c r="N49" s="9" t="s">
        <v>5017</v>
      </c>
      <c r="O49" s="9" t="s">
        <v>5017</v>
      </c>
      <c r="P49" s="9" t="s">
        <v>5017</v>
      </c>
      <c r="Q49" s="9" t="s">
        <v>5017</v>
      </c>
      <c r="R49" s="9" t="s">
        <v>5017</v>
      </c>
      <c r="S49" s="9" t="s">
        <v>5017</v>
      </c>
      <c r="T49" s="9" t="s">
        <v>5017</v>
      </c>
      <c r="U49" s="9" t="s">
        <v>5017</v>
      </c>
      <c r="V49" s="9" t="s">
        <v>5017</v>
      </c>
      <c r="W49" s="11" t="s">
        <v>5017</v>
      </c>
      <c r="X49" s="11" t="s">
        <v>5017</v>
      </c>
      <c r="Y49" s="11" t="s">
        <v>5017</v>
      </c>
      <c r="Z49" s="11" t="s">
        <v>5017</v>
      </c>
      <c r="AA49" s="9" t="s">
        <v>5017</v>
      </c>
      <c r="AB49" s="9" t="s">
        <v>5017</v>
      </c>
      <c r="AC49" s="9" t="s">
        <v>5017</v>
      </c>
      <c r="AD49" s="9" t="s">
        <v>5017</v>
      </c>
      <c r="AE49" s="9" t="s">
        <v>5017</v>
      </c>
      <c r="AF49" s="9" t="s">
        <v>5017</v>
      </c>
      <c r="AG49" s="9" t="s">
        <v>5017</v>
      </c>
      <c r="AH49" s="9" t="s">
        <v>5017</v>
      </c>
      <c r="AI49" s="9" t="s">
        <v>5017</v>
      </c>
      <c r="AJ49" s="9" t="s">
        <v>5017</v>
      </c>
      <c r="AK49" s="9" t="s">
        <v>5017</v>
      </c>
      <c r="AL49" s="9" t="s">
        <v>5017</v>
      </c>
      <c r="AM49" s="9" t="s">
        <v>5017</v>
      </c>
      <c r="AN49" s="9" t="s">
        <v>5017</v>
      </c>
      <c r="AO49" s="9" t="s">
        <v>5017</v>
      </c>
      <c r="AP49" s="9" t="s">
        <v>5017</v>
      </c>
      <c r="AQ49" s="39">
        <f>SUM(D49:AP49)</f>
        <v>0</v>
      </c>
      <c r="AR49" s="38">
        <v>102</v>
      </c>
      <c r="AS49" s="2">
        <f>SUM(D49:P49)</f>
        <v>0</v>
      </c>
      <c r="AT49" s="2">
        <v>100</v>
      </c>
      <c r="AU49" s="2">
        <f>SUM(Q49:AP49)</f>
        <v>0</v>
      </c>
      <c r="AV49" s="2">
        <v>107</v>
      </c>
      <c r="AW49" s="2">
        <f>AS49-AU49</f>
        <v>0</v>
      </c>
      <c r="AX49" s="2">
        <f>AT49-AV49</f>
        <v>-7</v>
      </c>
      <c r="AY49" s="130">
        <v>102</v>
      </c>
      <c r="AZ49" s="33">
        <v>55</v>
      </c>
      <c r="BA49" s="239"/>
    </row>
    <row r="50" spans="1:53" x14ac:dyDescent="0.2">
      <c r="A50" s="8" t="s">
        <v>113</v>
      </c>
      <c r="B50" s="33">
        <f>IFERROR(VLOOKUP(A50,lajit!B:D,3,0),"")</f>
        <v>60</v>
      </c>
      <c r="C50" s="21">
        <f>COUNTIF(D50:AP50,"x")</f>
        <v>39</v>
      </c>
      <c r="D50" s="9" t="s">
        <v>5017</v>
      </c>
      <c r="E50" s="9" t="s">
        <v>5017</v>
      </c>
      <c r="F50" s="9" t="s">
        <v>5017</v>
      </c>
      <c r="G50" s="9" t="s">
        <v>5017</v>
      </c>
      <c r="H50" s="9" t="s">
        <v>5017</v>
      </c>
      <c r="I50" s="9" t="s">
        <v>5017</v>
      </c>
      <c r="J50" s="9" t="s">
        <v>5017</v>
      </c>
      <c r="K50" s="9" t="s">
        <v>5017</v>
      </c>
      <c r="L50" s="9" t="s">
        <v>5017</v>
      </c>
      <c r="M50" s="9" t="s">
        <v>5017</v>
      </c>
      <c r="N50" s="9" t="s">
        <v>5017</v>
      </c>
      <c r="O50" s="9" t="s">
        <v>5017</v>
      </c>
      <c r="P50" s="9" t="s">
        <v>5017</v>
      </c>
      <c r="Q50" s="9" t="s">
        <v>5017</v>
      </c>
      <c r="R50" s="9" t="s">
        <v>5017</v>
      </c>
      <c r="S50" s="9" t="s">
        <v>5017</v>
      </c>
      <c r="T50" s="9" t="s">
        <v>5017</v>
      </c>
      <c r="U50" s="9" t="s">
        <v>5017</v>
      </c>
      <c r="V50" s="9" t="s">
        <v>5017</v>
      </c>
      <c r="W50" s="11" t="s">
        <v>5017</v>
      </c>
      <c r="X50" s="11" t="s">
        <v>5017</v>
      </c>
      <c r="Y50" s="11" t="s">
        <v>5017</v>
      </c>
      <c r="Z50" s="11" t="s">
        <v>5017</v>
      </c>
      <c r="AA50" s="9" t="s">
        <v>5017</v>
      </c>
      <c r="AB50" s="9" t="s">
        <v>5017</v>
      </c>
      <c r="AC50" s="9" t="s">
        <v>5017</v>
      </c>
      <c r="AD50" s="9" t="s">
        <v>5017</v>
      </c>
      <c r="AE50" s="9" t="s">
        <v>5017</v>
      </c>
      <c r="AF50" s="9" t="s">
        <v>5017</v>
      </c>
      <c r="AG50" s="9" t="s">
        <v>5017</v>
      </c>
      <c r="AH50" s="9" t="s">
        <v>5017</v>
      </c>
      <c r="AI50" s="9" t="s">
        <v>5017</v>
      </c>
      <c r="AJ50" s="9" t="s">
        <v>5017</v>
      </c>
      <c r="AK50" s="9" t="s">
        <v>5017</v>
      </c>
      <c r="AL50" s="9" t="s">
        <v>5017</v>
      </c>
      <c r="AM50" s="9" t="s">
        <v>5017</v>
      </c>
      <c r="AN50" s="9" t="s">
        <v>5017</v>
      </c>
      <c r="AO50" s="9" t="s">
        <v>5017</v>
      </c>
      <c r="AP50" s="9" t="s">
        <v>5017</v>
      </c>
      <c r="AQ50" s="39">
        <f>SUM(D50:AP50)</f>
        <v>0</v>
      </c>
      <c r="AR50" s="38">
        <v>99</v>
      </c>
      <c r="AS50" s="2">
        <f>SUM(D50:P50)</f>
        <v>0</v>
      </c>
      <c r="AT50" s="2">
        <v>103</v>
      </c>
      <c r="AU50" s="2">
        <f>SUM(Q50:AP50)</f>
        <v>0</v>
      </c>
      <c r="AV50" s="2">
        <v>95</v>
      </c>
      <c r="AW50" s="2">
        <f>AS50-AU50</f>
        <v>0</v>
      </c>
      <c r="AX50" s="2">
        <f>AT50-AV50</f>
        <v>8</v>
      </c>
      <c r="AY50" s="130">
        <v>99</v>
      </c>
      <c r="AZ50" s="33">
        <v>56</v>
      </c>
      <c r="BA50" s="239"/>
    </row>
    <row r="51" spans="1:53" ht="12.75" customHeight="1" x14ac:dyDescent="0.2">
      <c r="A51" s="8" t="s">
        <v>104</v>
      </c>
      <c r="B51" s="33">
        <f>IFERROR(VLOOKUP(A51,lajit!B:D,3,0),"")</f>
        <v>61</v>
      </c>
      <c r="C51" s="21">
        <f>COUNTIF(D51:AP51,"x")</f>
        <v>39</v>
      </c>
      <c r="D51" s="9" t="s">
        <v>5017</v>
      </c>
      <c r="E51" s="9" t="s">
        <v>5017</v>
      </c>
      <c r="F51" s="9" t="s">
        <v>5017</v>
      </c>
      <c r="G51" s="9" t="s">
        <v>5017</v>
      </c>
      <c r="H51" s="9" t="s">
        <v>5017</v>
      </c>
      <c r="I51" s="9" t="s">
        <v>5017</v>
      </c>
      <c r="J51" s="9" t="s">
        <v>5017</v>
      </c>
      <c r="K51" s="9" t="s">
        <v>5017</v>
      </c>
      <c r="L51" s="9" t="s">
        <v>5017</v>
      </c>
      <c r="M51" s="9" t="s">
        <v>5017</v>
      </c>
      <c r="N51" s="9" t="s">
        <v>5017</v>
      </c>
      <c r="O51" s="9" t="s">
        <v>5017</v>
      </c>
      <c r="P51" s="9" t="s">
        <v>5017</v>
      </c>
      <c r="Q51" s="9" t="s">
        <v>5017</v>
      </c>
      <c r="R51" s="9" t="s">
        <v>5017</v>
      </c>
      <c r="S51" s="9" t="s">
        <v>5017</v>
      </c>
      <c r="T51" s="9" t="s">
        <v>5017</v>
      </c>
      <c r="U51" s="9" t="s">
        <v>5017</v>
      </c>
      <c r="V51" s="9" t="s">
        <v>5017</v>
      </c>
      <c r="W51" s="11" t="s">
        <v>5017</v>
      </c>
      <c r="X51" s="11" t="s">
        <v>5017</v>
      </c>
      <c r="Y51" s="11" t="s">
        <v>5017</v>
      </c>
      <c r="Z51" s="11" t="s">
        <v>5017</v>
      </c>
      <c r="AA51" s="9" t="s">
        <v>5017</v>
      </c>
      <c r="AB51" s="9" t="s">
        <v>5017</v>
      </c>
      <c r="AC51" s="9" t="s">
        <v>5017</v>
      </c>
      <c r="AD51" s="9" t="s">
        <v>5017</v>
      </c>
      <c r="AE51" s="9" t="s">
        <v>5017</v>
      </c>
      <c r="AF51" s="9" t="s">
        <v>5017</v>
      </c>
      <c r="AG51" s="9" t="s">
        <v>5017</v>
      </c>
      <c r="AH51" s="9" t="s">
        <v>5017</v>
      </c>
      <c r="AI51" s="9" t="s">
        <v>5017</v>
      </c>
      <c r="AJ51" s="9" t="s">
        <v>5017</v>
      </c>
      <c r="AK51" s="9" t="s">
        <v>5017</v>
      </c>
      <c r="AL51" s="9" t="s">
        <v>5017</v>
      </c>
      <c r="AM51" s="9" t="s">
        <v>5017</v>
      </c>
      <c r="AN51" s="9" t="s">
        <v>5017</v>
      </c>
      <c r="AO51" s="9" t="s">
        <v>5017</v>
      </c>
      <c r="AP51" s="9" t="s">
        <v>5017</v>
      </c>
      <c r="AQ51" s="39">
        <f>SUM(D51:AP51)</f>
        <v>0</v>
      </c>
      <c r="AR51" s="38">
        <v>90</v>
      </c>
      <c r="AS51" s="2">
        <f>SUM(D51:P51)</f>
        <v>0</v>
      </c>
      <c r="AT51" s="2">
        <v>88</v>
      </c>
      <c r="AU51" s="2">
        <f>SUM(Q51:AP51)</f>
        <v>0</v>
      </c>
      <c r="AV51" s="2">
        <v>98</v>
      </c>
      <c r="AW51" s="2">
        <f>AS51-AU51</f>
        <v>0</v>
      </c>
      <c r="AX51" s="2">
        <f>AT51-AV51</f>
        <v>-10</v>
      </c>
      <c r="AY51" s="130">
        <v>90</v>
      </c>
      <c r="AZ51" s="33">
        <v>57</v>
      </c>
      <c r="BA51" s="239"/>
    </row>
    <row r="52" spans="1:53" x14ac:dyDescent="0.2">
      <c r="A52" s="8" t="s">
        <v>257</v>
      </c>
      <c r="B52" s="33">
        <f>IFERROR(VLOOKUP(A52,lajit!B:D,3,0),"")</f>
        <v>64</v>
      </c>
      <c r="C52" s="21">
        <f>COUNTIF(D52:AP52,"x")</f>
        <v>2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11"/>
      <c r="X52" s="11" t="s">
        <v>5017</v>
      </c>
      <c r="Y52" s="11"/>
      <c r="Z52" s="11"/>
      <c r="AA52" s="9" t="s">
        <v>5017</v>
      </c>
      <c r="AB52" s="9"/>
      <c r="AC52" s="9" t="str">
        <f>IFERROR(VLOOKUP(A52,apu!A:B,2,0),"")</f>
        <v/>
      </c>
      <c r="AD52" s="9" t="str">
        <f>IFERROR(VLOOKUP(A52,apu!E:F,2,0),"")</f>
        <v/>
      </c>
      <c r="AE52" s="9" t="str">
        <f>IFERROR(VLOOKUP(A52,apu!I:J,2,0),"")</f>
        <v/>
      </c>
      <c r="AF52" s="9" t="str">
        <f>IFERROR(VLOOKUP(A52,apu!M:N,2,0),"")</f>
        <v/>
      </c>
      <c r="AG52" s="9" t="str">
        <f>IFERROR(VLOOKUP(A52,apu!Q:R,2,0),"")</f>
        <v/>
      </c>
      <c r="AH52" s="9" t="str">
        <f>IFERROR(VLOOKUP(A52,apu!U:V,2,0),"")</f>
        <v/>
      </c>
      <c r="AI52" s="9" t="str">
        <f>IFERROR(VLOOKUP(A52,apu!Y:Z,2,0),"")</f>
        <v/>
      </c>
      <c r="AJ52" s="9" t="str">
        <f>IFERROR(VLOOKUP(A52,apu!AC:AD,2,0),"")</f>
        <v/>
      </c>
      <c r="AK52" s="9" t="str">
        <f>IFERROR(VLOOKUP(A52,apu!AG:AH,2,0),"")</f>
        <v/>
      </c>
      <c r="AL52" s="9" t="str">
        <f>IFERROR(VLOOKUP(A52,apu!AK:AL,2,0),"")</f>
        <v/>
      </c>
      <c r="AM52" s="9" t="str">
        <f>IFERROR(VLOOKUP(A52,apu!AO:AP,2,0),"")</f>
        <v/>
      </c>
      <c r="AN52" s="9" t="str">
        <f>IFERROR(VLOOKUP(A52,apu!AS:AT,2,0),"")</f>
        <v/>
      </c>
      <c r="AO52" s="9" t="str">
        <f>IFERROR(VLOOKUP(A52,apu!AW:AX,2,0),"")</f>
        <v/>
      </c>
      <c r="AP52" s="9" t="str">
        <f>IFERROR(VLOOKUP(A52,apu!BA:BB,2,0),"")</f>
        <v/>
      </c>
      <c r="AQ52" s="39">
        <f>SUM(D52:AP52)</f>
        <v>0</v>
      </c>
      <c r="AR52" s="38">
        <v>236</v>
      </c>
      <c r="AS52" s="2">
        <f>SUM(D52:P52)</f>
        <v>0</v>
      </c>
      <c r="AT52" s="2">
        <v>239</v>
      </c>
      <c r="AU52" s="2">
        <f>SUM(Q52:AP52)</f>
        <v>0</v>
      </c>
      <c r="AV52" s="2">
        <v>219</v>
      </c>
      <c r="AW52" s="2">
        <f>AS52-AU52</f>
        <v>0</v>
      </c>
      <c r="AX52" s="2">
        <f>AT52-AV52</f>
        <v>20</v>
      </c>
      <c r="AY52" s="130">
        <v>245</v>
      </c>
      <c r="AZ52" s="33">
        <v>59</v>
      </c>
      <c r="BA52" s="239"/>
    </row>
    <row r="53" spans="1:53" x14ac:dyDescent="0.2">
      <c r="A53" s="8" t="s">
        <v>273</v>
      </c>
      <c r="B53" s="33">
        <f>IFERROR(VLOOKUP(A53,lajit!B:D,3,0),"")</f>
        <v>65</v>
      </c>
      <c r="C53" s="21">
        <f>COUNTIF(D53:AP53,"x")</f>
        <v>1</v>
      </c>
      <c r="D53" s="9" t="s">
        <v>5017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11"/>
      <c r="X53" s="11"/>
      <c r="Y53" s="11"/>
      <c r="Z53" s="11"/>
      <c r="AA53" s="9"/>
      <c r="AB53" s="9"/>
      <c r="AC53" s="9" t="str">
        <f>IFERROR(VLOOKUP(A53,apu!A:B,2,0),"")</f>
        <v/>
      </c>
      <c r="AD53" s="9" t="str">
        <f>IFERROR(VLOOKUP(A53,apu!E:F,2,0),"")</f>
        <v/>
      </c>
      <c r="AE53" s="9" t="str">
        <f>IFERROR(VLOOKUP(A53,apu!I:J,2,0),"")</f>
        <v/>
      </c>
      <c r="AF53" s="9" t="str">
        <f>IFERROR(VLOOKUP(A53,apu!M:N,2,0),"")</f>
        <v/>
      </c>
      <c r="AG53" s="9" t="str">
        <f>IFERROR(VLOOKUP(A53,apu!Q:R,2,0),"")</f>
        <v/>
      </c>
      <c r="AH53" s="9" t="str">
        <f>IFERROR(VLOOKUP(A53,apu!U:V,2,0),"")</f>
        <v/>
      </c>
      <c r="AI53" s="9" t="str">
        <f>IFERROR(VLOOKUP(A53,apu!Y:Z,2,0),"")</f>
        <v/>
      </c>
      <c r="AJ53" s="9" t="str">
        <f>IFERROR(VLOOKUP(A53,apu!AC:AD,2,0),"")</f>
        <v/>
      </c>
      <c r="AK53" s="9" t="str">
        <f>IFERROR(VLOOKUP(A53,apu!AG:AH,2,0),"")</f>
        <v/>
      </c>
      <c r="AL53" s="9" t="str">
        <f>IFERROR(VLOOKUP(A53,apu!AK:AL,2,0),"")</f>
        <v/>
      </c>
      <c r="AM53" s="9" t="str">
        <f>IFERROR(VLOOKUP(A53,apu!AO:AP,2,0),"")</f>
        <v/>
      </c>
      <c r="AN53" s="9" t="str">
        <f>IFERROR(VLOOKUP(A53,apu!AS:AT,2,0),"")</f>
        <v/>
      </c>
      <c r="AO53" s="9" t="str">
        <f>IFERROR(VLOOKUP(A53,apu!AW:AX,2,0),"")</f>
        <v/>
      </c>
      <c r="AP53" s="9" t="str">
        <f>IFERROR(VLOOKUP(A53,apu!BA:BB,2,0),"")</f>
        <v/>
      </c>
      <c r="AQ53" s="39">
        <f>SUM(D53:AP53)</f>
        <v>0</v>
      </c>
      <c r="AR53" s="38">
        <v>246</v>
      </c>
      <c r="AS53" s="2">
        <f>SUM(D53:P53)</f>
        <v>0</v>
      </c>
      <c r="AT53" s="2">
        <v>227</v>
      </c>
      <c r="AU53" s="2">
        <f>SUM(Q53:AP53)</f>
        <v>0</v>
      </c>
      <c r="AV53" s="2">
        <v>243</v>
      </c>
      <c r="AW53" s="2">
        <f>AS53-AU53</f>
        <v>0</v>
      </c>
      <c r="AX53" s="2">
        <f>AT53-AV53</f>
        <v>-16</v>
      </c>
      <c r="AY53" s="130">
        <v>263</v>
      </c>
      <c r="AZ53" s="33">
        <v>60</v>
      </c>
      <c r="BA53" s="239"/>
    </row>
    <row r="54" spans="1:53" x14ac:dyDescent="0.2">
      <c r="A54" s="8" t="s">
        <v>64</v>
      </c>
      <c r="B54" s="33">
        <f>IFERROR(VLOOKUP(A54,lajit!B:D,3,0),"")</f>
        <v>66</v>
      </c>
      <c r="C54" s="21">
        <f>COUNTIF(D54:AP54,"x")</f>
        <v>39</v>
      </c>
      <c r="D54" s="9" t="s">
        <v>5017</v>
      </c>
      <c r="E54" s="9" t="s">
        <v>5017</v>
      </c>
      <c r="F54" s="9" t="s">
        <v>5017</v>
      </c>
      <c r="G54" s="9" t="s">
        <v>5017</v>
      </c>
      <c r="H54" s="9" t="s">
        <v>5017</v>
      </c>
      <c r="I54" s="9" t="s">
        <v>5017</v>
      </c>
      <c r="J54" s="9" t="s">
        <v>5017</v>
      </c>
      <c r="K54" s="9" t="s">
        <v>5017</v>
      </c>
      <c r="L54" s="9" t="s">
        <v>5017</v>
      </c>
      <c r="M54" s="9" t="s">
        <v>5017</v>
      </c>
      <c r="N54" s="9" t="s">
        <v>5017</v>
      </c>
      <c r="O54" s="9" t="s">
        <v>5017</v>
      </c>
      <c r="P54" s="9" t="s">
        <v>5017</v>
      </c>
      <c r="Q54" s="9" t="s">
        <v>5017</v>
      </c>
      <c r="R54" s="9" t="s">
        <v>5017</v>
      </c>
      <c r="S54" s="9" t="s">
        <v>5017</v>
      </c>
      <c r="T54" s="9" t="s">
        <v>5017</v>
      </c>
      <c r="U54" s="9" t="s">
        <v>5017</v>
      </c>
      <c r="V54" s="9" t="s">
        <v>5017</v>
      </c>
      <c r="W54" s="11" t="s">
        <v>5017</v>
      </c>
      <c r="X54" s="11" t="s">
        <v>5017</v>
      </c>
      <c r="Y54" s="11" t="s">
        <v>5017</v>
      </c>
      <c r="Z54" s="11" t="s">
        <v>5017</v>
      </c>
      <c r="AA54" s="9" t="s">
        <v>5017</v>
      </c>
      <c r="AB54" s="9" t="s">
        <v>5017</v>
      </c>
      <c r="AC54" s="9" t="s">
        <v>5017</v>
      </c>
      <c r="AD54" s="9" t="s">
        <v>5017</v>
      </c>
      <c r="AE54" s="9" t="s">
        <v>5017</v>
      </c>
      <c r="AF54" s="9" t="s">
        <v>5017</v>
      </c>
      <c r="AG54" s="9" t="s">
        <v>5017</v>
      </c>
      <c r="AH54" s="9" t="s">
        <v>5017</v>
      </c>
      <c r="AI54" s="9" t="s">
        <v>5017</v>
      </c>
      <c r="AJ54" s="9" t="s">
        <v>5017</v>
      </c>
      <c r="AK54" s="9" t="s">
        <v>5017</v>
      </c>
      <c r="AL54" s="9" t="s">
        <v>5017</v>
      </c>
      <c r="AM54" s="9" t="s">
        <v>5017</v>
      </c>
      <c r="AN54" s="9" t="s">
        <v>5017</v>
      </c>
      <c r="AO54" s="9" t="s">
        <v>5017</v>
      </c>
      <c r="AP54" s="9" t="s">
        <v>5017</v>
      </c>
      <c r="AQ54" s="39">
        <f>SUM(D54:AP54)</f>
        <v>0</v>
      </c>
      <c r="AR54" s="38">
        <v>50</v>
      </c>
      <c r="AS54" s="2">
        <f>SUM(D54:P54)</f>
        <v>0</v>
      </c>
      <c r="AT54" s="2">
        <v>48</v>
      </c>
      <c r="AU54" s="2">
        <f>SUM(Q54:AP54)</f>
        <v>0</v>
      </c>
      <c r="AV54" s="2">
        <v>54</v>
      </c>
      <c r="AW54" s="2">
        <f>AS54-AU54</f>
        <v>0</v>
      </c>
      <c r="AX54" s="2">
        <f>AT54-AV54</f>
        <v>-6</v>
      </c>
      <c r="AY54" s="130">
        <v>50</v>
      </c>
      <c r="AZ54" s="33">
        <v>61</v>
      </c>
      <c r="BA54" s="239"/>
    </row>
    <row r="55" spans="1:53" x14ac:dyDescent="0.2">
      <c r="A55" s="8" t="s">
        <v>140</v>
      </c>
      <c r="B55" s="33">
        <f>IFERROR(VLOOKUP(A55,lajit!B:D,3,0),"")</f>
        <v>67</v>
      </c>
      <c r="C55" s="21">
        <f>COUNTIF(D55:AP55,"x")</f>
        <v>39</v>
      </c>
      <c r="D55" s="9" t="s">
        <v>5017</v>
      </c>
      <c r="E55" s="9" t="s">
        <v>5017</v>
      </c>
      <c r="F55" s="9" t="s">
        <v>5017</v>
      </c>
      <c r="G55" s="9" t="s">
        <v>5017</v>
      </c>
      <c r="H55" s="9" t="s">
        <v>5017</v>
      </c>
      <c r="I55" s="9" t="s">
        <v>5017</v>
      </c>
      <c r="J55" s="9" t="s">
        <v>5017</v>
      </c>
      <c r="K55" s="9" t="s">
        <v>5017</v>
      </c>
      <c r="L55" s="9" t="s">
        <v>5017</v>
      </c>
      <c r="M55" s="9" t="s">
        <v>5017</v>
      </c>
      <c r="N55" s="9" t="s">
        <v>5017</v>
      </c>
      <c r="O55" s="9" t="s">
        <v>5017</v>
      </c>
      <c r="P55" s="9" t="s">
        <v>5017</v>
      </c>
      <c r="Q55" s="9" t="s">
        <v>5017</v>
      </c>
      <c r="R55" s="9" t="s">
        <v>5017</v>
      </c>
      <c r="S55" s="9" t="s">
        <v>5017</v>
      </c>
      <c r="T55" s="9" t="s">
        <v>5017</v>
      </c>
      <c r="U55" s="9" t="s">
        <v>5017</v>
      </c>
      <c r="V55" s="9" t="s">
        <v>5017</v>
      </c>
      <c r="W55" s="11" t="s">
        <v>5017</v>
      </c>
      <c r="X55" s="11" t="s">
        <v>5017</v>
      </c>
      <c r="Y55" s="11" t="s">
        <v>5017</v>
      </c>
      <c r="Z55" s="11" t="s">
        <v>5017</v>
      </c>
      <c r="AA55" s="9" t="s">
        <v>5017</v>
      </c>
      <c r="AB55" s="9" t="s">
        <v>5017</v>
      </c>
      <c r="AC55" s="9" t="s">
        <v>5017</v>
      </c>
      <c r="AD55" s="9" t="s">
        <v>5017</v>
      </c>
      <c r="AE55" s="9" t="s">
        <v>5017</v>
      </c>
      <c r="AF55" s="9" t="s">
        <v>5017</v>
      </c>
      <c r="AG55" s="9" t="s">
        <v>5017</v>
      </c>
      <c r="AH55" s="9" t="s">
        <v>5017</v>
      </c>
      <c r="AI55" s="9" t="s">
        <v>5017</v>
      </c>
      <c r="AJ55" s="9" t="s">
        <v>5017</v>
      </c>
      <c r="AK55" s="9" t="s">
        <v>5017</v>
      </c>
      <c r="AL55" s="9" t="s">
        <v>5017</v>
      </c>
      <c r="AM55" s="9" t="s">
        <v>5017</v>
      </c>
      <c r="AN55" s="9" t="s">
        <v>5017</v>
      </c>
      <c r="AO55" s="9" t="s">
        <v>5017</v>
      </c>
      <c r="AP55" s="9" t="s">
        <v>5017</v>
      </c>
      <c r="AQ55" s="39">
        <f>SUM(D55:AP55)</f>
        <v>0</v>
      </c>
      <c r="AR55" s="38">
        <v>126</v>
      </c>
      <c r="AS55" s="2">
        <f>SUM(D55:P55)</f>
        <v>0</v>
      </c>
      <c r="AT55" s="2">
        <v>136</v>
      </c>
      <c r="AU55" s="2">
        <f>SUM(Q55:AP55)</f>
        <v>0</v>
      </c>
      <c r="AV55" s="2">
        <v>121</v>
      </c>
      <c r="AW55" s="2">
        <f>AS55-AU55</f>
        <v>0</v>
      </c>
      <c r="AX55" s="2">
        <f>AT55-AV55</f>
        <v>15</v>
      </c>
      <c r="AY55" s="130">
        <v>126</v>
      </c>
      <c r="AZ55" s="33">
        <v>62</v>
      </c>
      <c r="BA55" s="239"/>
    </row>
    <row r="56" spans="1:53" x14ac:dyDescent="0.2">
      <c r="A56" s="24" t="s">
        <v>100</v>
      </c>
      <c r="B56" s="33">
        <f>IFERROR(VLOOKUP(A56,lajit!B:D,3,0),"")</f>
        <v>68</v>
      </c>
      <c r="C56" s="21">
        <f>COUNTIF(D56:AP56,"x")</f>
        <v>39</v>
      </c>
      <c r="D56" s="9" t="s">
        <v>5017</v>
      </c>
      <c r="E56" s="9" t="s">
        <v>5017</v>
      </c>
      <c r="F56" s="9" t="s">
        <v>5017</v>
      </c>
      <c r="G56" s="9" t="s">
        <v>5017</v>
      </c>
      <c r="H56" s="9" t="s">
        <v>5017</v>
      </c>
      <c r="I56" s="9" t="s">
        <v>5017</v>
      </c>
      <c r="J56" s="9" t="s">
        <v>5017</v>
      </c>
      <c r="K56" s="9" t="s">
        <v>5017</v>
      </c>
      <c r="L56" s="9" t="s">
        <v>5017</v>
      </c>
      <c r="M56" s="9" t="s">
        <v>5017</v>
      </c>
      <c r="N56" s="9" t="s">
        <v>5017</v>
      </c>
      <c r="O56" s="9" t="s">
        <v>5017</v>
      </c>
      <c r="P56" s="9" t="s">
        <v>5017</v>
      </c>
      <c r="Q56" s="9" t="s">
        <v>5017</v>
      </c>
      <c r="R56" s="9" t="s">
        <v>5017</v>
      </c>
      <c r="S56" s="9" t="s">
        <v>5017</v>
      </c>
      <c r="T56" s="9" t="s">
        <v>5017</v>
      </c>
      <c r="U56" s="9" t="s">
        <v>5017</v>
      </c>
      <c r="V56" s="9" t="s">
        <v>5017</v>
      </c>
      <c r="W56" s="11" t="s">
        <v>5017</v>
      </c>
      <c r="X56" s="11" t="s">
        <v>5017</v>
      </c>
      <c r="Y56" s="11" t="s">
        <v>5017</v>
      </c>
      <c r="Z56" s="11" t="s">
        <v>5017</v>
      </c>
      <c r="AA56" s="9" t="s">
        <v>5017</v>
      </c>
      <c r="AB56" s="9" t="s">
        <v>5017</v>
      </c>
      <c r="AC56" s="9" t="s">
        <v>5017</v>
      </c>
      <c r="AD56" s="9" t="s">
        <v>5017</v>
      </c>
      <c r="AE56" s="9" t="s">
        <v>5017</v>
      </c>
      <c r="AF56" s="9" t="s">
        <v>5017</v>
      </c>
      <c r="AG56" s="9" t="s">
        <v>5017</v>
      </c>
      <c r="AH56" s="9" t="s">
        <v>5017</v>
      </c>
      <c r="AI56" s="9" t="s">
        <v>5017</v>
      </c>
      <c r="AJ56" s="9" t="s">
        <v>5017</v>
      </c>
      <c r="AK56" s="9" t="s">
        <v>5017</v>
      </c>
      <c r="AL56" s="9" t="s">
        <v>5017</v>
      </c>
      <c r="AM56" s="9" t="s">
        <v>5017</v>
      </c>
      <c r="AN56" s="9" t="s">
        <v>5017</v>
      </c>
      <c r="AO56" s="9" t="s">
        <v>5017</v>
      </c>
      <c r="AP56" s="9" t="s">
        <v>5017</v>
      </c>
      <c r="AQ56" s="39">
        <f>SUM(D56:AP56)</f>
        <v>0</v>
      </c>
      <c r="AR56" s="38">
        <v>86</v>
      </c>
      <c r="AS56" s="2">
        <f>SUM(D56:P56)</f>
        <v>0</v>
      </c>
      <c r="AT56" s="2">
        <v>83</v>
      </c>
      <c r="AU56" s="2">
        <f>SUM(Q56:AP56)</f>
        <v>0</v>
      </c>
      <c r="AV56" s="2">
        <v>100</v>
      </c>
      <c r="AW56" s="2">
        <f>AS56-AU56</f>
        <v>0</v>
      </c>
      <c r="AX56" s="2">
        <f>AT56-AV56</f>
        <v>-17</v>
      </c>
      <c r="AY56" s="130">
        <v>86</v>
      </c>
      <c r="AZ56" s="33">
        <v>63</v>
      </c>
      <c r="BA56" s="239"/>
    </row>
    <row r="57" spans="1:53" x14ac:dyDescent="0.2">
      <c r="A57" s="8" t="s">
        <v>305</v>
      </c>
      <c r="B57" s="33">
        <f>IFERROR(VLOOKUP(A57,lajit!B:D,3,0),"")</f>
        <v>69</v>
      </c>
      <c r="C57" s="21">
        <f>COUNTIF(D57:AP57,"x")</f>
        <v>1</v>
      </c>
      <c r="D57" s="9" t="s">
        <v>5017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11"/>
      <c r="X57" s="11"/>
      <c r="Y57" s="11"/>
      <c r="Z57" s="11"/>
      <c r="AA57" s="9"/>
      <c r="AB57" s="9"/>
      <c r="AC57" s="9" t="str">
        <f>IFERROR(VLOOKUP(A57,apu!A:B,2,0),"")</f>
        <v/>
      </c>
      <c r="AD57" s="9" t="str">
        <f>IFERROR(VLOOKUP(A57,apu!E:F,2,0),"")</f>
        <v/>
      </c>
      <c r="AE57" s="9" t="str">
        <f>IFERROR(VLOOKUP(A57,apu!I:J,2,0),"")</f>
        <v/>
      </c>
      <c r="AF57" s="9" t="str">
        <f>IFERROR(VLOOKUP(A57,apu!M:N,2,0),"")</f>
        <v/>
      </c>
      <c r="AG57" s="9" t="str">
        <f>IFERROR(VLOOKUP(A57,apu!Q:R,2,0),"")</f>
        <v/>
      </c>
      <c r="AH57" s="9" t="str">
        <f>IFERROR(VLOOKUP(A57,apu!U:V,2,0),"")</f>
        <v/>
      </c>
      <c r="AI57" s="9" t="str">
        <f>IFERROR(VLOOKUP(A57,apu!Y:Z,2,0),"")</f>
        <v/>
      </c>
      <c r="AJ57" s="9" t="str">
        <f>IFERROR(VLOOKUP(A57,apu!AC:AD,2,0),"")</f>
        <v/>
      </c>
      <c r="AK57" s="9" t="str">
        <f>IFERROR(VLOOKUP(A57,apu!AG:AH,2,0),"")</f>
        <v/>
      </c>
      <c r="AL57" s="9" t="str">
        <f>IFERROR(VLOOKUP(A57,apu!AK:AL,2,0),"")</f>
        <v/>
      </c>
      <c r="AM57" s="9" t="str">
        <f>IFERROR(VLOOKUP(A57,apu!AO:AP,2,0),"")</f>
        <v/>
      </c>
      <c r="AN57" s="9" t="str">
        <f>IFERROR(VLOOKUP(A57,apu!AS:AT,2,0),"")</f>
        <v/>
      </c>
      <c r="AO57" s="9" t="str">
        <f>IFERROR(VLOOKUP(A57,apu!AW:AX,2,0),"")</f>
        <v/>
      </c>
      <c r="AP57" s="9" t="str">
        <f>IFERROR(VLOOKUP(A57,apu!BA:BB,2,0),"")</f>
        <v/>
      </c>
      <c r="AQ57" s="39">
        <f>SUM(D57:AP57)</f>
        <v>0</v>
      </c>
      <c r="AR57" s="38">
        <v>247</v>
      </c>
      <c r="AS57" s="2">
        <f>SUM(D57:P57)</f>
        <v>0</v>
      </c>
      <c r="AT57" s="2">
        <v>228</v>
      </c>
      <c r="AU57" s="2">
        <f>SUM(Q57:AP57)</f>
        <v>0</v>
      </c>
      <c r="AV57" s="2">
        <v>244</v>
      </c>
      <c r="AW57" s="2">
        <f>AS57-AU57</f>
        <v>0</v>
      </c>
      <c r="AX57" s="2">
        <f>AT57-AV57</f>
        <v>-16</v>
      </c>
      <c r="AY57" s="130">
        <v>264</v>
      </c>
      <c r="AZ57" s="33">
        <v>64</v>
      </c>
      <c r="BA57" s="239"/>
    </row>
    <row r="58" spans="1:53" x14ac:dyDescent="0.2">
      <c r="A58" s="8" t="s">
        <v>138</v>
      </c>
      <c r="B58" s="33">
        <f>IFERROR(VLOOKUP(A58,lajit!B:D,3,0),"")</f>
        <v>79</v>
      </c>
      <c r="C58" s="21">
        <f>COUNTIF(D58:AP58,"x")</f>
        <v>38</v>
      </c>
      <c r="D58" s="9"/>
      <c r="E58" s="9" t="s">
        <v>5017</v>
      </c>
      <c r="F58" s="9" t="s">
        <v>5017</v>
      </c>
      <c r="G58" s="9" t="s">
        <v>5017</v>
      </c>
      <c r="H58" s="9" t="s">
        <v>5017</v>
      </c>
      <c r="I58" s="9" t="s">
        <v>5017</v>
      </c>
      <c r="J58" s="9" t="s">
        <v>5017</v>
      </c>
      <c r="K58" s="9" t="s">
        <v>5017</v>
      </c>
      <c r="L58" s="9" t="s">
        <v>5017</v>
      </c>
      <c r="M58" s="9" t="s">
        <v>5017</v>
      </c>
      <c r="N58" s="9" t="s">
        <v>5017</v>
      </c>
      <c r="O58" s="9" t="s">
        <v>5017</v>
      </c>
      <c r="P58" s="9" t="s">
        <v>5017</v>
      </c>
      <c r="Q58" s="9" t="s">
        <v>5017</v>
      </c>
      <c r="R58" s="9" t="s">
        <v>5017</v>
      </c>
      <c r="S58" s="9" t="s">
        <v>5017</v>
      </c>
      <c r="T58" s="9" t="s">
        <v>5017</v>
      </c>
      <c r="U58" s="9" t="s">
        <v>5017</v>
      </c>
      <c r="V58" s="9" t="s">
        <v>5017</v>
      </c>
      <c r="W58" s="11" t="s">
        <v>5017</v>
      </c>
      <c r="X58" s="11" t="s">
        <v>5017</v>
      </c>
      <c r="Y58" s="11" t="s">
        <v>5017</v>
      </c>
      <c r="Z58" s="11" t="s">
        <v>5017</v>
      </c>
      <c r="AA58" s="9" t="s">
        <v>5017</v>
      </c>
      <c r="AB58" s="9" t="s">
        <v>5017</v>
      </c>
      <c r="AC58" s="9" t="s">
        <v>5017</v>
      </c>
      <c r="AD58" s="9" t="s">
        <v>5017</v>
      </c>
      <c r="AE58" s="9" t="s">
        <v>5017</v>
      </c>
      <c r="AF58" s="9" t="s">
        <v>5017</v>
      </c>
      <c r="AG58" s="9" t="s">
        <v>5017</v>
      </c>
      <c r="AH58" s="9" t="s">
        <v>5017</v>
      </c>
      <c r="AI58" s="9" t="s">
        <v>5017</v>
      </c>
      <c r="AJ58" s="9" t="s">
        <v>5017</v>
      </c>
      <c r="AK58" s="9" t="s">
        <v>5017</v>
      </c>
      <c r="AL58" s="9" t="s">
        <v>5017</v>
      </c>
      <c r="AM58" s="9" t="s">
        <v>5017</v>
      </c>
      <c r="AN58" s="9" t="s">
        <v>5017</v>
      </c>
      <c r="AO58" s="9" t="s">
        <v>5017</v>
      </c>
      <c r="AP58" s="9" t="s">
        <v>5017</v>
      </c>
      <c r="AQ58" s="39">
        <f>SUM(D58:AP58)</f>
        <v>0</v>
      </c>
      <c r="AR58" s="38">
        <v>124</v>
      </c>
      <c r="AS58" s="2">
        <f>SUM(D58:P58)</f>
        <v>0</v>
      </c>
      <c r="AT58" s="2">
        <v>147</v>
      </c>
      <c r="AU58" s="2">
        <f>SUM(Q58:AP58)</f>
        <v>0</v>
      </c>
      <c r="AV58" s="2">
        <v>114</v>
      </c>
      <c r="AW58" s="2">
        <f>AS58-AU58</f>
        <v>0</v>
      </c>
      <c r="AX58" s="2">
        <f>AT58-AV58</f>
        <v>33</v>
      </c>
      <c r="AY58" s="130">
        <v>124</v>
      </c>
      <c r="AZ58" s="33">
        <v>72</v>
      </c>
      <c r="BA58" s="239"/>
    </row>
    <row r="59" spans="1:53" x14ac:dyDescent="0.2">
      <c r="A59" s="8" t="s">
        <v>119</v>
      </c>
      <c r="B59" s="33">
        <f>IFERROR(VLOOKUP(A59,lajit!B:D,3,0),"")</f>
        <v>83</v>
      </c>
      <c r="C59" s="21">
        <f>COUNTIF(D59:AP59,"x")</f>
        <v>38</v>
      </c>
      <c r="D59" s="9" t="s">
        <v>5017</v>
      </c>
      <c r="E59" s="9"/>
      <c r="F59" s="9" t="s">
        <v>5017</v>
      </c>
      <c r="G59" s="9" t="s">
        <v>5017</v>
      </c>
      <c r="H59" s="9" t="s">
        <v>5017</v>
      </c>
      <c r="I59" s="9" t="s">
        <v>5017</v>
      </c>
      <c r="J59" s="9" t="s">
        <v>5017</v>
      </c>
      <c r="K59" s="9" t="s">
        <v>5017</v>
      </c>
      <c r="L59" s="9" t="s">
        <v>5017</v>
      </c>
      <c r="M59" s="9" t="s">
        <v>5017</v>
      </c>
      <c r="N59" s="9" t="s">
        <v>5017</v>
      </c>
      <c r="O59" s="9" t="s">
        <v>5017</v>
      </c>
      <c r="P59" s="9" t="s">
        <v>5017</v>
      </c>
      <c r="Q59" s="9" t="s">
        <v>5017</v>
      </c>
      <c r="R59" s="9" t="s">
        <v>5017</v>
      </c>
      <c r="S59" s="9" t="s">
        <v>5017</v>
      </c>
      <c r="T59" s="9" t="s">
        <v>5017</v>
      </c>
      <c r="U59" s="9" t="s">
        <v>5017</v>
      </c>
      <c r="V59" s="9" t="s">
        <v>5017</v>
      </c>
      <c r="W59" s="11" t="s">
        <v>5017</v>
      </c>
      <c r="X59" s="11" t="s">
        <v>5017</v>
      </c>
      <c r="Y59" s="11" t="s">
        <v>5017</v>
      </c>
      <c r="Z59" s="11" t="s">
        <v>5017</v>
      </c>
      <c r="AA59" s="9" t="s">
        <v>5017</v>
      </c>
      <c r="AB59" s="9" t="s">
        <v>5017</v>
      </c>
      <c r="AC59" s="9" t="s">
        <v>5017</v>
      </c>
      <c r="AD59" s="9" t="s">
        <v>5017</v>
      </c>
      <c r="AE59" s="9" t="s">
        <v>5017</v>
      </c>
      <c r="AF59" s="9" t="s">
        <v>5017</v>
      </c>
      <c r="AG59" s="9" t="s">
        <v>5017</v>
      </c>
      <c r="AH59" s="9" t="s">
        <v>5017</v>
      </c>
      <c r="AI59" s="9" t="s">
        <v>5017</v>
      </c>
      <c r="AJ59" s="9" t="s">
        <v>5017</v>
      </c>
      <c r="AK59" s="9" t="s">
        <v>5017</v>
      </c>
      <c r="AL59" s="9" t="s">
        <v>5017</v>
      </c>
      <c r="AM59" s="9" t="s">
        <v>5017</v>
      </c>
      <c r="AN59" s="9" t="s">
        <v>5017</v>
      </c>
      <c r="AO59" s="9" t="s">
        <v>5017</v>
      </c>
      <c r="AP59" s="9" t="s">
        <v>5017</v>
      </c>
      <c r="AQ59" s="39">
        <f>SUM(D59:AP59)</f>
        <v>0</v>
      </c>
      <c r="AR59" s="38">
        <v>105</v>
      </c>
      <c r="AS59" s="2">
        <f>SUM(D59:P59)</f>
        <v>0</v>
      </c>
      <c r="AT59" s="2">
        <v>123</v>
      </c>
      <c r="AU59" s="2">
        <f>SUM(Q59:AP59)</f>
        <v>0</v>
      </c>
      <c r="AV59" s="2">
        <v>78</v>
      </c>
      <c r="AW59" s="2">
        <f>AS59-AU59</f>
        <v>0</v>
      </c>
      <c r="AX59" s="2">
        <f>AT59-AV59</f>
        <v>45</v>
      </c>
      <c r="AY59" s="130">
        <v>105</v>
      </c>
      <c r="AZ59" s="33">
        <v>75</v>
      </c>
      <c r="BA59" s="239"/>
    </row>
    <row r="60" spans="1:53" x14ac:dyDescent="0.2">
      <c r="A60" s="10" t="s">
        <v>1395</v>
      </c>
      <c r="B60" s="33">
        <f>IFERROR(VLOOKUP(A60,lajit!B:D,3,0),"")</f>
        <v>89</v>
      </c>
      <c r="C60" s="21">
        <f>COUNTIF(D60:AP60,"x")</f>
        <v>6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11"/>
      <c r="X60" s="11"/>
      <c r="Y60" s="11"/>
      <c r="Z60" s="11"/>
      <c r="AA60" s="9"/>
      <c r="AB60" s="9"/>
      <c r="AC60" s="9" t="str">
        <f>IFERROR(VLOOKUP(A60,apu!A:B,2,0),"")</f>
        <v/>
      </c>
      <c r="AD60" s="9" t="str">
        <f>IFERROR(VLOOKUP(A60,apu!E:F,2,0),"")</f>
        <v/>
      </c>
      <c r="AE60" s="9" t="str">
        <f>IFERROR(VLOOKUP(A60,apu!I:J,2,0),"")</f>
        <v/>
      </c>
      <c r="AF60" s="9" t="s">
        <v>5017</v>
      </c>
      <c r="AG60" s="9" t="str">
        <f>IFERROR(VLOOKUP(A60,apu!Q:R,2,0),"")</f>
        <v/>
      </c>
      <c r="AH60" s="9" t="s">
        <v>5017</v>
      </c>
      <c r="AI60" s="9" t="s">
        <v>5017</v>
      </c>
      <c r="AJ60" s="9" t="str">
        <f>IFERROR(VLOOKUP(A60,apu!AC:AD,2,0),"")</f>
        <v/>
      </c>
      <c r="AK60" s="9" t="str">
        <f>IFERROR(VLOOKUP(A60,apu!AG:AH,2,0),"")</f>
        <v/>
      </c>
      <c r="AL60" s="9" t="str">
        <f>IFERROR(VLOOKUP(A60,apu!AK:AL,2,0),"")</f>
        <v/>
      </c>
      <c r="AM60" s="9" t="s">
        <v>5017</v>
      </c>
      <c r="AN60" s="9" t="str">
        <f>IFERROR(VLOOKUP(A60,apu!AS:AT,2,0),"")</f>
        <v/>
      </c>
      <c r="AO60" s="9" t="s">
        <v>5017</v>
      </c>
      <c r="AP60" s="9" t="s">
        <v>5017</v>
      </c>
      <c r="AQ60" s="39">
        <f>SUM(D60:AP60)</f>
        <v>0</v>
      </c>
      <c r="AR60" s="38"/>
      <c r="AS60" s="2">
        <f>SUM(D60:P60)</f>
        <v>0</v>
      </c>
      <c r="AU60" s="2">
        <f>SUM(Q60:AP60)</f>
        <v>0</v>
      </c>
      <c r="AW60" s="2">
        <f>AS60-AU60</f>
        <v>0</v>
      </c>
      <c r="AX60" s="2">
        <f>AT60-AV60</f>
        <v>0</v>
      </c>
      <c r="AY60" s="130">
        <v>281</v>
      </c>
      <c r="AZ60" s="33"/>
      <c r="BA60" s="239"/>
    </row>
    <row r="61" spans="1:53" x14ac:dyDescent="0.2">
      <c r="A61" s="8" t="s">
        <v>211</v>
      </c>
      <c r="B61" s="33">
        <f>IFERROR(VLOOKUP(A61,lajit!B:D,3,0),"")</f>
        <v>90</v>
      </c>
      <c r="C61" s="21">
        <f>COUNTIF(D61:AP61,"x")</f>
        <v>14</v>
      </c>
      <c r="D61" s="9"/>
      <c r="E61" s="9"/>
      <c r="F61" s="9" t="s">
        <v>5017</v>
      </c>
      <c r="G61" s="9"/>
      <c r="H61" s="9"/>
      <c r="I61" s="9" t="s">
        <v>5017</v>
      </c>
      <c r="J61" s="9" t="s">
        <v>5017</v>
      </c>
      <c r="K61" s="9"/>
      <c r="L61" s="9" t="s">
        <v>5017</v>
      </c>
      <c r="M61" s="9"/>
      <c r="N61" s="9"/>
      <c r="O61" s="9"/>
      <c r="P61" s="9" t="s">
        <v>5017</v>
      </c>
      <c r="Q61" s="9"/>
      <c r="R61" s="9"/>
      <c r="S61" s="9"/>
      <c r="T61" s="9" t="s">
        <v>5017</v>
      </c>
      <c r="U61" s="9" t="s">
        <v>5017</v>
      </c>
      <c r="V61" s="9"/>
      <c r="W61" s="11" t="s">
        <v>5017</v>
      </c>
      <c r="X61" s="11" t="s">
        <v>5017</v>
      </c>
      <c r="Y61" s="11"/>
      <c r="Z61" s="11"/>
      <c r="AA61" s="9" t="s">
        <v>5017</v>
      </c>
      <c r="AB61" s="9"/>
      <c r="AC61" s="9" t="str">
        <f>IFERROR(VLOOKUP(A61,apu!A:B,2,0),"")</f>
        <v/>
      </c>
      <c r="AD61" s="9" t="str">
        <f>IFERROR(VLOOKUP(A61,apu!E:F,2,0),"")</f>
        <v/>
      </c>
      <c r="AE61" s="9" t="str">
        <f>IFERROR(VLOOKUP(A61,apu!I:J,2,0),"")</f>
        <v/>
      </c>
      <c r="AF61" s="9" t="str">
        <f>IFERROR(VLOOKUP(A61,apu!M:N,2,0),"")</f>
        <v/>
      </c>
      <c r="AG61" s="9" t="s">
        <v>5017</v>
      </c>
      <c r="AH61" s="9" t="s">
        <v>5017</v>
      </c>
      <c r="AI61" s="9" t="str">
        <f>IFERROR(VLOOKUP(A61,apu!Y:Z,2,0),"")</f>
        <v/>
      </c>
      <c r="AJ61" s="9" t="str">
        <f>IFERROR(VLOOKUP(A61,apu!AC:AD,2,0),"")</f>
        <v/>
      </c>
      <c r="AK61" s="9" t="str">
        <f>IFERROR(VLOOKUP(A61,apu!AG:AH,2,0),"")</f>
        <v/>
      </c>
      <c r="AL61" s="9" t="s">
        <v>5017</v>
      </c>
      <c r="AM61" s="9" t="str">
        <f>IFERROR(VLOOKUP(A61,apu!AO:AP,2,0),"")</f>
        <v/>
      </c>
      <c r="AN61" s="9" t="str">
        <f>IFERROR(VLOOKUP(A61,apu!AS:AT,2,0),"")</f>
        <v/>
      </c>
      <c r="AO61" s="9" t="str">
        <f>IFERROR(VLOOKUP(A61,apu!AW:AX,2,0),"")</f>
        <v/>
      </c>
      <c r="AP61" s="9" t="s">
        <v>5017</v>
      </c>
      <c r="AQ61" s="39">
        <f>SUM(D61:AP61)</f>
        <v>0</v>
      </c>
      <c r="AR61" s="38">
        <v>196</v>
      </c>
      <c r="AS61" s="2">
        <f>SUM(D61:P61)</f>
        <v>0</v>
      </c>
      <c r="AT61" s="2">
        <v>193</v>
      </c>
      <c r="AU61" s="2">
        <f>SUM(Q61:AP61)</f>
        <v>0</v>
      </c>
      <c r="AV61" s="2">
        <v>191</v>
      </c>
      <c r="AW61" s="2">
        <f>AS61-AU61</f>
        <v>0</v>
      </c>
      <c r="AX61" s="2">
        <f>AT61-AV61</f>
        <v>2</v>
      </c>
      <c r="AY61" s="130">
        <v>197</v>
      </c>
      <c r="AZ61" s="33">
        <v>82</v>
      </c>
      <c r="BA61" s="239"/>
    </row>
    <row r="62" spans="1:53" x14ac:dyDescent="0.2">
      <c r="A62" s="8" t="s">
        <v>274</v>
      </c>
      <c r="B62" s="33">
        <f>IFERROR(VLOOKUP(A62,lajit!B:D,3,0),"")</f>
        <v>93</v>
      </c>
      <c r="C62" s="21">
        <f>COUNTIF(D62:AP62,"x")</f>
        <v>2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 t="s">
        <v>5017</v>
      </c>
      <c r="R62" s="9"/>
      <c r="S62" s="9"/>
      <c r="T62" s="9"/>
      <c r="U62" s="9"/>
      <c r="V62" s="9"/>
      <c r="W62" s="11"/>
      <c r="X62" s="11"/>
      <c r="Y62" s="11"/>
      <c r="Z62" s="11"/>
      <c r="AA62" s="9"/>
      <c r="AB62" s="9"/>
      <c r="AC62" s="9" t="str">
        <f>IFERROR(VLOOKUP(A62,apu!A:B,2,0),"")</f>
        <v/>
      </c>
      <c r="AD62" s="9" t="str">
        <f>IFERROR(VLOOKUP(A62,apu!E:F,2,0),"")</f>
        <v/>
      </c>
      <c r="AE62" s="9" t="str">
        <f>IFERROR(VLOOKUP(A62,apu!I:J,2,0),"")</f>
        <v/>
      </c>
      <c r="AF62" s="9" t="str">
        <f>IFERROR(VLOOKUP(A62,apu!M:N,2,0),"")</f>
        <v/>
      </c>
      <c r="AG62" s="9" t="str">
        <f>IFERROR(VLOOKUP(A62,apu!Q:R,2,0),"")</f>
        <v/>
      </c>
      <c r="AH62" s="9" t="str">
        <f>IFERROR(VLOOKUP(A62,apu!U:V,2,0),"")</f>
        <v/>
      </c>
      <c r="AI62" s="9" t="str">
        <f>IFERROR(VLOOKUP(A62,apu!Y:Z,2,0),"")</f>
        <v/>
      </c>
      <c r="AJ62" s="9" t="str">
        <f>IFERROR(VLOOKUP(A62,apu!AC:AD,2,0),"")</f>
        <v/>
      </c>
      <c r="AK62" s="9" t="str">
        <f>IFERROR(VLOOKUP(A62,apu!AG:AH,2,0),"")</f>
        <v/>
      </c>
      <c r="AL62" s="9" t="str">
        <f>IFERROR(VLOOKUP(A62,apu!AK:AL,2,0),"")</f>
        <v/>
      </c>
      <c r="AM62" s="9" t="str">
        <f>IFERROR(VLOOKUP(A62,apu!AO:AP,2,0),"")</f>
        <v/>
      </c>
      <c r="AN62" s="9" t="s">
        <v>5017</v>
      </c>
      <c r="AO62" s="9" t="str">
        <f>IFERROR(VLOOKUP(A62,apu!AW:AX,2,0),"")</f>
        <v/>
      </c>
      <c r="AP62" s="9" t="str">
        <f>IFERROR(VLOOKUP(A62,apu!BA:BB,2,0),"")</f>
        <v/>
      </c>
      <c r="AQ62" s="39">
        <f>SUM(D62:AP62)</f>
        <v>0</v>
      </c>
      <c r="AR62" s="38">
        <v>248</v>
      </c>
      <c r="AS62" s="2">
        <f>SUM(D62:P62)</f>
        <v>0</v>
      </c>
      <c r="AT62" s="2">
        <v>240</v>
      </c>
      <c r="AU62" s="2">
        <f>SUM(Q62:AP62)</f>
        <v>0</v>
      </c>
      <c r="AV62" s="2">
        <v>238</v>
      </c>
      <c r="AW62" s="2">
        <f>AS62-AU62</f>
        <v>0</v>
      </c>
      <c r="AX62" s="2">
        <f>AT62-AV62</f>
        <v>2</v>
      </c>
      <c r="AY62" s="130">
        <v>265</v>
      </c>
      <c r="AZ62" s="33">
        <v>85</v>
      </c>
      <c r="BA62" s="239"/>
    </row>
    <row r="63" spans="1:53" x14ac:dyDescent="0.2">
      <c r="A63" s="8" t="s">
        <v>170</v>
      </c>
      <c r="B63" s="33">
        <f>IFERROR(VLOOKUP(A63,lajit!B:D,3,0),"")</f>
        <v>96</v>
      </c>
      <c r="C63" s="21">
        <f>COUNTIF(D63:AP63,"x")</f>
        <v>38</v>
      </c>
      <c r="D63" s="9" t="s">
        <v>5017</v>
      </c>
      <c r="E63" s="9"/>
      <c r="F63" s="9" t="s">
        <v>5017</v>
      </c>
      <c r="G63" s="9" t="s">
        <v>5017</v>
      </c>
      <c r="H63" s="9" t="s">
        <v>5017</v>
      </c>
      <c r="I63" s="9" t="s">
        <v>5017</v>
      </c>
      <c r="J63" s="9" t="s">
        <v>5017</v>
      </c>
      <c r="K63" s="9" t="s">
        <v>5017</v>
      </c>
      <c r="L63" s="9" t="s">
        <v>5017</v>
      </c>
      <c r="M63" s="9" t="s">
        <v>5017</v>
      </c>
      <c r="N63" s="9" t="s">
        <v>5017</v>
      </c>
      <c r="O63" s="9" t="s">
        <v>5017</v>
      </c>
      <c r="P63" s="9" t="s">
        <v>5017</v>
      </c>
      <c r="Q63" s="9" t="s">
        <v>5017</v>
      </c>
      <c r="R63" s="9" t="s">
        <v>5017</v>
      </c>
      <c r="S63" s="9" t="s">
        <v>5017</v>
      </c>
      <c r="T63" s="9" t="s">
        <v>5017</v>
      </c>
      <c r="U63" s="9" t="s">
        <v>5017</v>
      </c>
      <c r="V63" s="9" t="s">
        <v>5017</v>
      </c>
      <c r="W63" s="11" t="s">
        <v>5017</v>
      </c>
      <c r="X63" s="11" t="s">
        <v>5017</v>
      </c>
      <c r="Y63" s="11" t="s">
        <v>5017</v>
      </c>
      <c r="Z63" s="11" t="s">
        <v>5017</v>
      </c>
      <c r="AA63" s="9" t="s">
        <v>5017</v>
      </c>
      <c r="AB63" s="9" t="s">
        <v>5017</v>
      </c>
      <c r="AC63" s="9" t="s">
        <v>5017</v>
      </c>
      <c r="AD63" s="9" t="s">
        <v>5017</v>
      </c>
      <c r="AE63" s="9" t="s">
        <v>5017</v>
      </c>
      <c r="AF63" s="9" t="s">
        <v>5017</v>
      </c>
      <c r="AG63" s="9" t="s">
        <v>5017</v>
      </c>
      <c r="AH63" s="9" t="s">
        <v>5017</v>
      </c>
      <c r="AI63" s="9" t="s">
        <v>5017</v>
      </c>
      <c r="AJ63" s="9" t="s">
        <v>5017</v>
      </c>
      <c r="AK63" s="9" t="s">
        <v>5017</v>
      </c>
      <c r="AL63" s="9" t="s">
        <v>5017</v>
      </c>
      <c r="AM63" s="9" t="s">
        <v>5017</v>
      </c>
      <c r="AN63" s="9" t="s">
        <v>5017</v>
      </c>
      <c r="AO63" s="9" t="s">
        <v>5017</v>
      </c>
      <c r="AP63" s="9" t="s">
        <v>5017</v>
      </c>
      <c r="AQ63" s="39">
        <f>SUM(D63:AP63)</f>
        <v>0</v>
      </c>
      <c r="AR63" s="38">
        <v>155</v>
      </c>
      <c r="AS63" s="2">
        <f>SUM(D63:P63)</f>
        <v>0</v>
      </c>
      <c r="AT63" s="2">
        <v>152</v>
      </c>
      <c r="AU63" s="2">
        <f>SUM(Q63:AP63)</f>
        <v>0</v>
      </c>
      <c r="AV63" s="2">
        <v>163</v>
      </c>
      <c r="AW63" s="2">
        <f>AS63-AU63</f>
        <v>0</v>
      </c>
      <c r="AX63" s="2">
        <f>AT63-AV63</f>
        <v>-11</v>
      </c>
      <c r="AY63" s="130">
        <v>155</v>
      </c>
      <c r="AZ63" s="33">
        <v>88</v>
      </c>
      <c r="BA63" s="239"/>
    </row>
    <row r="64" spans="1:53" x14ac:dyDescent="0.2">
      <c r="A64" s="8" t="s">
        <v>237</v>
      </c>
      <c r="B64" s="33">
        <f>IFERROR(VLOOKUP(A64,lajit!B:D,3,0),"")</f>
        <v>97</v>
      </c>
      <c r="C64" s="21">
        <f>COUNTIF(D64:AP64,"x")</f>
        <v>11</v>
      </c>
      <c r="D64" s="9"/>
      <c r="E64" s="9"/>
      <c r="F64" s="9"/>
      <c r="G64" s="9" t="s">
        <v>5017</v>
      </c>
      <c r="H64" s="9"/>
      <c r="I64" s="9" t="s">
        <v>5017</v>
      </c>
      <c r="J64" s="9"/>
      <c r="K64" s="9"/>
      <c r="L64" s="9"/>
      <c r="M64" s="9"/>
      <c r="N64" s="9"/>
      <c r="O64" s="9"/>
      <c r="P64" s="9" t="s">
        <v>5017</v>
      </c>
      <c r="Q64" s="9"/>
      <c r="R64" s="9"/>
      <c r="S64" s="9" t="s">
        <v>5017</v>
      </c>
      <c r="T64" s="9"/>
      <c r="U64" s="9"/>
      <c r="V64" s="9"/>
      <c r="W64" s="11"/>
      <c r="X64" s="11" t="s">
        <v>5017</v>
      </c>
      <c r="Y64" s="11"/>
      <c r="Z64" s="11"/>
      <c r="AA64" s="9"/>
      <c r="AB64" s="9"/>
      <c r="AC64" s="9" t="str">
        <f>IFERROR(VLOOKUP(A64,apu!A:B,2,0),"")</f>
        <v/>
      </c>
      <c r="AD64" s="9" t="s">
        <v>5017</v>
      </c>
      <c r="AE64" s="9" t="str">
        <f>IFERROR(VLOOKUP(A64,apu!I:J,2,0),"")</f>
        <v/>
      </c>
      <c r="AF64" s="9" t="s">
        <v>5017</v>
      </c>
      <c r="AG64" s="9" t="str">
        <f>IFERROR(VLOOKUP(A64,apu!Q:R,2,0),"")</f>
        <v/>
      </c>
      <c r="AH64" s="9" t="str">
        <f>IFERROR(VLOOKUP(A64,apu!U:V,2,0),"")</f>
        <v/>
      </c>
      <c r="AI64" s="9" t="str">
        <f>IFERROR(VLOOKUP(A64,apu!Y:Z,2,0),"")</f>
        <v/>
      </c>
      <c r="AJ64" s="9" t="str">
        <f>IFERROR(VLOOKUP(A64,apu!AC:AD,2,0),"")</f>
        <v/>
      </c>
      <c r="AK64" s="9" t="str">
        <f>IFERROR(VLOOKUP(A64,apu!AG:AH,2,0),"")</f>
        <v/>
      </c>
      <c r="AL64" s="9" t="s">
        <v>5017</v>
      </c>
      <c r="AM64" s="9" t="s">
        <v>5017</v>
      </c>
      <c r="AN64" s="9" t="s">
        <v>5017</v>
      </c>
      <c r="AO64" s="9" t="s">
        <v>5017</v>
      </c>
      <c r="AP64" s="9" t="str">
        <f>IFERROR(VLOOKUP(A64,apu!BA:BB,2,0),"")</f>
        <v/>
      </c>
      <c r="AQ64" s="39">
        <f>SUM(D64:AP64)</f>
        <v>0</v>
      </c>
      <c r="AR64" s="38">
        <v>219</v>
      </c>
      <c r="AS64" s="2">
        <f>SUM(D64:P64)</f>
        <v>0</v>
      </c>
      <c r="AT64" s="2">
        <v>208</v>
      </c>
      <c r="AU64" s="2">
        <f>SUM(Q64:AP64)</f>
        <v>0</v>
      </c>
      <c r="AV64" s="2">
        <v>220</v>
      </c>
      <c r="AW64" s="2">
        <f>AS64-AU64</f>
        <v>0</v>
      </c>
      <c r="AX64" s="2">
        <f>AT64-AV64</f>
        <v>-12</v>
      </c>
      <c r="AY64" s="130">
        <v>223</v>
      </c>
      <c r="AZ64" s="33">
        <v>89</v>
      </c>
      <c r="BA64" s="239"/>
    </row>
    <row r="65" spans="1:53" x14ac:dyDescent="0.2">
      <c r="A65" s="8" t="s">
        <v>163</v>
      </c>
      <c r="B65" s="33">
        <f>IFERROR(VLOOKUP(A65,lajit!B:D,3,0),"")</f>
        <v>100</v>
      </c>
      <c r="C65" s="21">
        <f>COUNTIF(D65:AP65,"x")</f>
        <v>32</v>
      </c>
      <c r="D65" s="9"/>
      <c r="E65" s="9"/>
      <c r="F65" s="9"/>
      <c r="G65" s="9"/>
      <c r="H65" s="9" t="s">
        <v>5017</v>
      </c>
      <c r="I65" s="9"/>
      <c r="J65" s="9"/>
      <c r="K65" s="9" t="s">
        <v>5017</v>
      </c>
      <c r="L65" s="9"/>
      <c r="M65" s="9" t="s">
        <v>5017</v>
      </c>
      <c r="N65" s="9" t="s">
        <v>5017</v>
      </c>
      <c r="O65" s="9" t="s">
        <v>5017</v>
      </c>
      <c r="P65" s="9" t="s">
        <v>5017</v>
      </c>
      <c r="Q65" s="9" t="s">
        <v>5017</v>
      </c>
      <c r="R65" s="9" t="s">
        <v>5017</v>
      </c>
      <c r="S65" s="9" t="s">
        <v>5017</v>
      </c>
      <c r="T65" s="9" t="s">
        <v>5017</v>
      </c>
      <c r="U65" s="9" t="s">
        <v>5017</v>
      </c>
      <c r="V65" s="9" t="s">
        <v>5017</v>
      </c>
      <c r="W65" s="11" t="s">
        <v>5017</v>
      </c>
      <c r="X65" s="11" t="s">
        <v>5017</v>
      </c>
      <c r="Y65" s="11" t="s">
        <v>5017</v>
      </c>
      <c r="Z65" s="11" t="s">
        <v>5017</v>
      </c>
      <c r="AA65" s="9" t="s">
        <v>5017</v>
      </c>
      <c r="AB65" s="9" t="s">
        <v>5017</v>
      </c>
      <c r="AC65" s="9" t="s">
        <v>5017</v>
      </c>
      <c r="AD65" s="9" t="s">
        <v>5017</v>
      </c>
      <c r="AE65" s="9" t="s">
        <v>5017</v>
      </c>
      <c r="AF65" s="9" t="s">
        <v>5017</v>
      </c>
      <c r="AG65" s="9" t="s">
        <v>5017</v>
      </c>
      <c r="AH65" s="9" t="s">
        <v>5017</v>
      </c>
      <c r="AI65" s="9" t="s">
        <v>5017</v>
      </c>
      <c r="AJ65" s="9" t="s">
        <v>5017</v>
      </c>
      <c r="AK65" s="9" t="s">
        <v>5017</v>
      </c>
      <c r="AL65" s="9" t="s">
        <v>5017</v>
      </c>
      <c r="AM65" s="9" t="s">
        <v>5017</v>
      </c>
      <c r="AN65" s="9" t="s">
        <v>5017</v>
      </c>
      <c r="AO65" s="9" t="s">
        <v>5017</v>
      </c>
      <c r="AP65" s="9" t="s">
        <v>5017</v>
      </c>
      <c r="AQ65" s="39">
        <f>SUM(D65:AP65)</f>
        <v>0</v>
      </c>
      <c r="AR65" s="38">
        <v>148</v>
      </c>
      <c r="AS65" s="2">
        <f>SUM(D65:P65)</f>
        <v>0</v>
      </c>
      <c r="AT65" s="2">
        <v>174</v>
      </c>
      <c r="AU65" s="2">
        <f>SUM(Q65:AP65)</f>
        <v>0</v>
      </c>
      <c r="AV65" s="2">
        <v>128</v>
      </c>
      <c r="AW65" s="2">
        <f>AS65-AU65</f>
        <v>0</v>
      </c>
      <c r="AX65" s="2">
        <f>AT65-AV65</f>
        <v>46</v>
      </c>
      <c r="AY65" s="130">
        <v>148</v>
      </c>
      <c r="AZ65" s="33">
        <v>92</v>
      </c>
      <c r="BA65" s="239"/>
    </row>
    <row r="66" spans="1:53" x14ac:dyDescent="0.2">
      <c r="A66" s="8" t="s">
        <v>76</v>
      </c>
      <c r="B66" s="33">
        <f>IFERROR(VLOOKUP(A66,lajit!B:D,3,0),"")</f>
        <v>105</v>
      </c>
      <c r="C66" s="21">
        <f>COUNTIF(D66:AP66,"x")</f>
        <v>39</v>
      </c>
      <c r="D66" s="9" t="s">
        <v>5017</v>
      </c>
      <c r="E66" s="9" t="s">
        <v>5017</v>
      </c>
      <c r="F66" s="9" t="s">
        <v>5017</v>
      </c>
      <c r="G66" s="9" t="s">
        <v>5017</v>
      </c>
      <c r="H66" s="9" t="s">
        <v>5017</v>
      </c>
      <c r="I66" s="9" t="s">
        <v>5017</v>
      </c>
      <c r="J66" s="9" t="s">
        <v>5017</v>
      </c>
      <c r="K66" s="9" t="s">
        <v>5017</v>
      </c>
      <c r="L66" s="9" t="s">
        <v>5017</v>
      </c>
      <c r="M66" s="9" t="s">
        <v>5017</v>
      </c>
      <c r="N66" s="9" t="s">
        <v>5017</v>
      </c>
      <c r="O66" s="9" t="s">
        <v>5017</v>
      </c>
      <c r="P66" s="9" t="s">
        <v>5017</v>
      </c>
      <c r="Q66" s="9" t="s">
        <v>5017</v>
      </c>
      <c r="R66" s="9" t="s">
        <v>5017</v>
      </c>
      <c r="S66" s="9" t="s">
        <v>5017</v>
      </c>
      <c r="T66" s="9" t="s">
        <v>5017</v>
      </c>
      <c r="U66" s="9" t="s">
        <v>5017</v>
      </c>
      <c r="V66" s="9" t="s">
        <v>5017</v>
      </c>
      <c r="W66" s="11" t="s">
        <v>5017</v>
      </c>
      <c r="X66" s="11" t="s">
        <v>5017</v>
      </c>
      <c r="Y66" s="11" t="s">
        <v>5017</v>
      </c>
      <c r="Z66" s="11" t="s">
        <v>5017</v>
      </c>
      <c r="AA66" s="9" t="s">
        <v>5017</v>
      </c>
      <c r="AB66" s="9" t="s">
        <v>5017</v>
      </c>
      <c r="AC66" s="9" t="s">
        <v>5017</v>
      </c>
      <c r="AD66" s="9" t="s">
        <v>5017</v>
      </c>
      <c r="AE66" s="9" t="s">
        <v>5017</v>
      </c>
      <c r="AF66" s="9" t="s">
        <v>5017</v>
      </c>
      <c r="AG66" s="9" t="s">
        <v>5017</v>
      </c>
      <c r="AH66" s="9" t="s">
        <v>5017</v>
      </c>
      <c r="AI66" s="9" t="s">
        <v>5017</v>
      </c>
      <c r="AJ66" s="9" t="s">
        <v>5017</v>
      </c>
      <c r="AK66" s="9" t="s">
        <v>5017</v>
      </c>
      <c r="AL66" s="9" t="s">
        <v>5017</v>
      </c>
      <c r="AM66" s="9" t="s">
        <v>5017</v>
      </c>
      <c r="AN66" s="9" t="s">
        <v>5017</v>
      </c>
      <c r="AO66" s="9" t="s">
        <v>5017</v>
      </c>
      <c r="AP66" s="9" t="s">
        <v>5017</v>
      </c>
      <c r="AQ66" s="39">
        <f>SUM(D66:AP66)</f>
        <v>0</v>
      </c>
      <c r="AR66" s="38">
        <v>61</v>
      </c>
      <c r="AS66" s="2">
        <f>SUM(D66:P66)</f>
        <v>0</v>
      </c>
      <c r="AT66" s="2">
        <v>61</v>
      </c>
      <c r="AU66" s="2">
        <f>SUM(Q66:AP66)</f>
        <v>0</v>
      </c>
      <c r="AV66" s="2">
        <v>66</v>
      </c>
      <c r="AW66" s="2">
        <f>AS66-AU66</f>
        <v>0</v>
      </c>
      <c r="AX66" s="2">
        <f>AT66-AV66</f>
        <v>-5</v>
      </c>
      <c r="AY66" s="130">
        <v>61</v>
      </c>
      <c r="AZ66" s="33">
        <v>96</v>
      </c>
      <c r="BA66" s="239"/>
    </row>
    <row r="67" spans="1:53" x14ac:dyDescent="0.2">
      <c r="A67" s="8" t="s">
        <v>128</v>
      </c>
      <c r="B67" s="33">
        <f>IFERROR(VLOOKUP(A67,lajit!B:D,3,0),"")</f>
        <v>106</v>
      </c>
      <c r="C67" s="21">
        <f>COUNTIF(D67:AP67,"x")</f>
        <v>39</v>
      </c>
      <c r="D67" s="9" t="s">
        <v>5017</v>
      </c>
      <c r="E67" s="9" t="s">
        <v>5017</v>
      </c>
      <c r="F67" s="9" t="s">
        <v>5017</v>
      </c>
      <c r="G67" s="9" t="s">
        <v>5017</v>
      </c>
      <c r="H67" s="9" t="s">
        <v>5017</v>
      </c>
      <c r="I67" s="9" t="s">
        <v>5017</v>
      </c>
      <c r="J67" s="9" t="s">
        <v>5017</v>
      </c>
      <c r="K67" s="9" t="s">
        <v>5017</v>
      </c>
      <c r="L67" s="9" t="s">
        <v>5017</v>
      </c>
      <c r="M67" s="9" t="s">
        <v>5017</v>
      </c>
      <c r="N67" s="9" t="s">
        <v>5017</v>
      </c>
      <c r="O67" s="9" t="s">
        <v>5017</v>
      </c>
      <c r="P67" s="9" t="s">
        <v>5017</v>
      </c>
      <c r="Q67" s="9" t="s">
        <v>5017</v>
      </c>
      <c r="R67" s="9" t="s">
        <v>5017</v>
      </c>
      <c r="S67" s="9" t="s">
        <v>5017</v>
      </c>
      <c r="T67" s="9" t="s">
        <v>5017</v>
      </c>
      <c r="U67" s="9" t="s">
        <v>5017</v>
      </c>
      <c r="V67" s="9" t="s">
        <v>5017</v>
      </c>
      <c r="W67" s="11" t="s">
        <v>5017</v>
      </c>
      <c r="X67" s="11" t="s">
        <v>5017</v>
      </c>
      <c r="Y67" s="11" t="s">
        <v>5017</v>
      </c>
      <c r="Z67" s="11" t="s">
        <v>5017</v>
      </c>
      <c r="AA67" s="9" t="s">
        <v>5017</v>
      </c>
      <c r="AB67" s="9" t="s">
        <v>5017</v>
      </c>
      <c r="AC67" s="9" t="s">
        <v>5017</v>
      </c>
      <c r="AD67" s="9" t="s">
        <v>5017</v>
      </c>
      <c r="AE67" s="9" t="s">
        <v>5017</v>
      </c>
      <c r="AF67" s="9" t="s">
        <v>5017</v>
      </c>
      <c r="AG67" s="9" t="s">
        <v>5017</v>
      </c>
      <c r="AH67" s="9" t="s">
        <v>5017</v>
      </c>
      <c r="AI67" s="9" t="s">
        <v>5017</v>
      </c>
      <c r="AJ67" s="9" t="s">
        <v>5017</v>
      </c>
      <c r="AK67" s="9" t="s">
        <v>5017</v>
      </c>
      <c r="AL67" s="9" t="s">
        <v>5017</v>
      </c>
      <c r="AM67" s="9" t="s">
        <v>5017</v>
      </c>
      <c r="AN67" s="9" t="s">
        <v>5017</v>
      </c>
      <c r="AO67" s="9" t="s">
        <v>5017</v>
      </c>
      <c r="AP67" s="9" t="s">
        <v>5017</v>
      </c>
      <c r="AQ67" s="39">
        <f>SUM(D67:AP67)</f>
        <v>0</v>
      </c>
      <c r="AR67" s="38">
        <v>114</v>
      </c>
      <c r="AS67" s="2">
        <f>SUM(D67:P67)</f>
        <v>0</v>
      </c>
      <c r="AT67" s="2">
        <v>102</v>
      </c>
      <c r="AU67" s="2">
        <f>SUM(Q67:AP67)</f>
        <v>0</v>
      </c>
      <c r="AV67" s="2">
        <v>124</v>
      </c>
      <c r="AW67" s="2">
        <f>AS67-AU67</f>
        <v>0</v>
      </c>
      <c r="AX67" s="2">
        <f>AT67-AV67</f>
        <v>-22</v>
      </c>
      <c r="AY67" s="130">
        <v>114</v>
      </c>
      <c r="AZ67" s="33">
        <v>97</v>
      </c>
      <c r="BA67" s="239"/>
    </row>
    <row r="68" spans="1:53" x14ac:dyDescent="0.2">
      <c r="A68" s="8" t="s">
        <v>212</v>
      </c>
      <c r="B68" s="33">
        <f>IFERROR(VLOOKUP(A68,lajit!B:D,3,0),"")</f>
        <v>107</v>
      </c>
      <c r="C68" s="21">
        <f>COUNTIF(D68:AP68,"x")</f>
        <v>18</v>
      </c>
      <c r="D68" s="9"/>
      <c r="E68" s="9"/>
      <c r="F68" s="9" t="s">
        <v>5017</v>
      </c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 t="s">
        <v>5017</v>
      </c>
      <c r="T68" s="9"/>
      <c r="U68" s="9" t="s">
        <v>5017</v>
      </c>
      <c r="V68" s="9"/>
      <c r="W68" s="11" t="s">
        <v>5017</v>
      </c>
      <c r="X68" s="11" t="s">
        <v>5017</v>
      </c>
      <c r="Y68" s="11"/>
      <c r="Z68" s="11" t="s">
        <v>5017</v>
      </c>
      <c r="AA68" s="9" t="s">
        <v>5017</v>
      </c>
      <c r="AB68" s="9"/>
      <c r="AC68" s="9" t="s">
        <v>5017</v>
      </c>
      <c r="AD68" s="9" t="str">
        <f>IFERROR(VLOOKUP(A68,apu!E:F,2,0),"")</f>
        <v/>
      </c>
      <c r="AE68" s="9" t="s">
        <v>5017</v>
      </c>
      <c r="AF68" s="9" t="s">
        <v>5017</v>
      </c>
      <c r="AG68" s="9" t="s">
        <v>5017</v>
      </c>
      <c r="AH68" s="9" t="s">
        <v>5017</v>
      </c>
      <c r="AI68" s="9" t="s">
        <v>5017</v>
      </c>
      <c r="AJ68" s="9" t="s">
        <v>5017</v>
      </c>
      <c r="AK68" s="9" t="str">
        <f>IFERROR(VLOOKUP(A68,apu!AG:AH,2,0),"")</f>
        <v/>
      </c>
      <c r="AL68" s="9" t="str">
        <f>IFERROR(VLOOKUP(A68,apu!AK:AL,2,0),"")</f>
        <v/>
      </c>
      <c r="AM68" s="9" t="s">
        <v>5017</v>
      </c>
      <c r="AN68" s="9" t="s">
        <v>5017</v>
      </c>
      <c r="AO68" s="9" t="s">
        <v>5017</v>
      </c>
      <c r="AP68" s="9" t="s">
        <v>5017</v>
      </c>
      <c r="AQ68" s="39">
        <f>SUM(D68:AP68)</f>
        <v>0</v>
      </c>
      <c r="AR68" s="38">
        <v>197</v>
      </c>
      <c r="AS68" s="2">
        <f>SUM(D68:P68)</f>
        <v>0</v>
      </c>
      <c r="AT68" s="2">
        <v>229</v>
      </c>
      <c r="AU68" s="2">
        <f>SUM(Q68:AP68)</f>
        <v>0</v>
      </c>
      <c r="AV68" s="2">
        <v>185</v>
      </c>
      <c r="AW68" s="2">
        <f>AS68-AU68</f>
        <v>0</v>
      </c>
      <c r="AX68" s="2">
        <f>AT68-AV68</f>
        <v>44</v>
      </c>
      <c r="AY68" s="130">
        <v>198</v>
      </c>
      <c r="AZ68" s="33">
        <v>98</v>
      </c>
      <c r="BA68" s="239"/>
    </row>
    <row r="69" spans="1:53" x14ac:dyDescent="0.2">
      <c r="A69" s="8" t="s">
        <v>216</v>
      </c>
      <c r="B69" s="33">
        <f>IFERROR(VLOOKUP(A69,lajit!B:D,3,0),"")</f>
        <v>108</v>
      </c>
      <c r="C69" s="21">
        <f>COUNTIF(D69:AP69,"x")</f>
        <v>15</v>
      </c>
      <c r="D69" s="9"/>
      <c r="E69" s="9"/>
      <c r="F69" s="9"/>
      <c r="G69" s="9"/>
      <c r="H69" s="9" t="s">
        <v>5017</v>
      </c>
      <c r="I69" s="9"/>
      <c r="J69" s="9"/>
      <c r="K69" s="9" t="s">
        <v>5017</v>
      </c>
      <c r="L69" s="9" t="s">
        <v>5017</v>
      </c>
      <c r="M69" s="9" t="s">
        <v>5017</v>
      </c>
      <c r="N69" s="9" t="s">
        <v>5017</v>
      </c>
      <c r="O69" s="9"/>
      <c r="P69" s="9"/>
      <c r="Q69" s="9"/>
      <c r="R69" s="9"/>
      <c r="S69" s="9" t="s">
        <v>5017</v>
      </c>
      <c r="T69" s="9"/>
      <c r="U69" s="9" t="s">
        <v>5017</v>
      </c>
      <c r="V69" s="9"/>
      <c r="W69" s="11"/>
      <c r="X69" s="11" t="s">
        <v>5017</v>
      </c>
      <c r="Y69" s="11"/>
      <c r="Z69" s="11"/>
      <c r="AA69" s="9"/>
      <c r="AB69" s="9"/>
      <c r="AC69" s="9" t="s">
        <v>5017</v>
      </c>
      <c r="AD69" s="9" t="s">
        <v>5017</v>
      </c>
      <c r="AE69" s="9" t="s">
        <v>5017</v>
      </c>
      <c r="AF69" s="9" t="s">
        <v>5017</v>
      </c>
      <c r="AG69" s="9" t="s">
        <v>5017</v>
      </c>
      <c r="AH69" s="9" t="s">
        <v>5017</v>
      </c>
      <c r="AI69" s="9" t="str">
        <f>IFERROR(VLOOKUP(A69,apu!Y:Z,2,0),"")</f>
        <v/>
      </c>
      <c r="AJ69" s="9" t="str">
        <f>IFERROR(VLOOKUP(A69,apu!AC:AD,2,0),"")</f>
        <v/>
      </c>
      <c r="AK69" s="9" t="str">
        <f>IFERROR(VLOOKUP(A69,apu!AG:AH,2,0),"")</f>
        <v/>
      </c>
      <c r="AL69" s="9" t="str">
        <f>IFERROR(VLOOKUP(A69,apu!AK:AL,2,0),"")</f>
        <v/>
      </c>
      <c r="AM69" s="9" t="str">
        <f>IFERROR(VLOOKUP(A69,apu!AO:AP,2,0),"")</f>
        <v/>
      </c>
      <c r="AN69" s="9" t="str">
        <f>IFERROR(VLOOKUP(A69,apu!AS:AT,2,0),"")</f>
        <v/>
      </c>
      <c r="AO69" s="9" t="str">
        <f>IFERROR(VLOOKUP(A69,apu!AW:AX,2,0),"")</f>
        <v/>
      </c>
      <c r="AP69" s="9" t="s">
        <v>5017</v>
      </c>
      <c r="AQ69" s="39">
        <f>SUM(D69:AP69)</f>
        <v>0</v>
      </c>
      <c r="AR69" s="38">
        <v>201</v>
      </c>
      <c r="AS69" s="2">
        <f>SUM(D69:P69)</f>
        <v>0</v>
      </c>
      <c r="AT69" s="2">
        <v>194</v>
      </c>
      <c r="AU69" s="2">
        <f>SUM(Q69:AP69)</f>
        <v>0</v>
      </c>
      <c r="AV69" s="2">
        <v>204</v>
      </c>
      <c r="AW69" s="2">
        <f>AS69-AU69</f>
        <v>0</v>
      </c>
      <c r="AX69" s="2">
        <f>AT69-AV69</f>
        <v>-10</v>
      </c>
      <c r="AY69" s="130">
        <v>202</v>
      </c>
      <c r="AZ69" s="33">
        <v>99</v>
      </c>
      <c r="BA69" s="239"/>
    </row>
    <row r="70" spans="1:53" x14ac:dyDescent="0.2">
      <c r="A70" s="8" t="s">
        <v>142</v>
      </c>
      <c r="B70" s="33">
        <f>IFERROR(VLOOKUP(A70,lajit!B:D,3,0),"")</f>
        <v>109</v>
      </c>
      <c r="C70" s="21">
        <f>COUNTIF(D70:AP70,"x")</f>
        <v>39</v>
      </c>
      <c r="D70" s="9" t="s">
        <v>5017</v>
      </c>
      <c r="E70" s="9" t="s">
        <v>5017</v>
      </c>
      <c r="F70" s="9" t="s">
        <v>5017</v>
      </c>
      <c r="G70" s="9" t="s">
        <v>5017</v>
      </c>
      <c r="H70" s="9" t="s">
        <v>5017</v>
      </c>
      <c r="I70" s="9" t="s">
        <v>5017</v>
      </c>
      <c r="J70" s="9" t="s">
        <v>5017</v>
      </c>
      <c r="K70" s="9" t="s">
        <v>5017</v>
      </c>
      <c r="L70" s="9" t="s">
        <v>5017</v>
      </c>
      <c r="M70" s="9" t="s">
        <v>5017</v>
      </c>
      <c r="N70" s="9" t="s">
        <v>5017</v>
      </c>
      <c r="O70" s="9" t="s">
        <v>5017</v>
      </c>
      <c r="P70" s="9" t="s">
        <v>5017</v>
      </c>
      <c r="Q70" s="9" t="s">
        <v>5017</v>
      </c>
      <c r="R70" s="9" t="s">
        <v>5017</v>
      </c>
      <c r="S70" s="9" t="s">
        <v>5017</v>
      </c>
      <c r="T70" s="9" t="s">
        <v>5017</v>
      </c>
      <c r="U70" s="9" t="s">
        <v>5017</v>
      </c>
      <c r="V70" s="9" t="s">
        <v>5017</v>
      </c>
      <c r="W70" s="11" t="s">
        <v>5017</v>
      </c>
      <c r="X70" s="11" t="s">
        <v>5017</v>
      </c>
      <c r="Y70" s="11" t="s">
        <v>5017</v>
      </c>
      <c r="Z70" s="11" t="s">
        <v>5017</v>
      </c>
      <c r="AA70" s="9" t="s">
        <v>5017</v>
      </c>
      <c r="AB70" s="9" t="s">
        <v>5017</v>
      </c>
      <c r="AC70" s="9" t="s">
        <v>5017</v>
      </c>
      <c r="AD70" s="9" t="s">
        <v>5017</v>
      </c>
      <c r="AE70" s="9" t="s">
        <v>5017</v>
      </c>
      <c r="AF70" s="9" t="s">
        <v>5017</v>
      </c>
      <c r="AG70" s="9" t="s">
        <v>5017</v>
      </c>
      <c r="AH70" s="9" t="s">
        <v>5017</v>
      </c>
      <c r="AI70" s="9" t="s">
        <v>5017</v>
      </c>
      <c r="AJ70" s="9" t="s">
        <v>5017</v>
      </c>
      <c r="AK70" s="9" t="s">
        <v>5017</v>
      </c>
      <c r="AL70" s="9" t="s">
        <v>5017</v>
      </c>
      <c r="AM70" s="9" t="s">
        <v>5017</v>
      </c>
      <c r="AN70" s="9" t="s">
        <v>5017</v>
      </c>
      <c r="AO70" s="9" t="s">
        <v>5017</v>
      </c>
      <c r="AP70" s="9" t="s">
        <v>5017</v>
      </c>
      <c r="AQ70" s="39">
        <f>SUM(D70:AP70)</f>
        <v>0</v>
      </c>
      <c r="AR70" s="38">
        <v>128</v>
      </c>
      <c r="AS70" s="2">
        <f>SUM(D70:P70)</f>
        <v>0</v>
      </c>
      <c r="AT70" s="2">
        <v>121</v>
      </c>
      <c r="AU70" s="2">
        <f>SUM(Q70:AP70)</f>
        <v>0</v>
      </c>
      <c r="AV70" s="2">
        <v>143</v>
      </c>
      <c r="AW70" s="2">
        <f>AS70-AU70</f>
        <v>0</v>
      </c>
      <c r="AX70" s="2">
        <f>AT70-AV70</f>
        <v>-22</v>
      </c>
      <c r="AY70" s="130">
        <v>128</v>
      </c>
      <c r="AZ70" s="33">
        <v>100</v>
      </c>
      <c r="BA70" s="239"/>
    </row>
    <row r="71" spans="1:53" x14ac:dyDescent="0.2">
      <c r="A71" s="8" t="s">
        <v>133</v>
      </c>
      <c r="B71" s="33">
        <f>IFERROR(VLOOKUP(A71,lajit!B:D,3,0),"")</f>
        <v>110</v>
      </c>
      <c r="C71" s="21">
        <f>COUNTIF(D71:AP71,"x")</f>
        <v>39</v>
      </c>
      <c r="D71" s="9" t="s">
        <v>5017</v>
      </c>
      <c r="E71" s="9" t="s">
        <v>5017</v>
      </c>
      <c r="F71" s="9" t="s">
        <v>5017</v>
      </c>
      <c r="G71" s="9" t="s">
        <v>5017</v>
      </c>
      <c r="H71" s="9" t="s">
        <v>5017</v>
      </c>
      <c r="I71" s="9" t="s">
        <v>5017</v>
      </c>
      <c r="J71" s="9" t="s">
        <v>5017</v>
      </c>
      <c r="K71" s="9" t="s">
        <v>5017</v>
      </c>
      <c r="L71" s="9" t="s">
        <v>5017</v>
      </c>
      <c r="M71" s="9" t="s">
        <v>5017</v>
      </c>
      <c r="N71" s="9" t="s">
        <v>5017</v>
      </c>
      <c r="O71" s="9" t="s">
        <v>5017</v>
      </c>
      <c r="P71" s="9" t="s">
        <v>5017</v>
      </c>
      <c r="Q71" s="9" t="s">
        <v>5017</v>
      </c>
      <c r="R71" s="9" t="s">
        <v>5017</v>
      </c>
      <c r="S71" s="9" t="s">
        <v>5017</v>
      </c>
      <c r="T71" s="9" t="s">
        <v>5017</v>
      </c>
      <c r="U71" s="9" t="s">
        <v>5017</v>
      </c>
      <c r="V71" s="9" t="s">
        <v>5017</v>
      </c>
      <c r="W71" s="11" t="s">
        <v>5017</v>
      </c>
      <c r="X71" s="11" t="s">
        <v>5017</v>
      </c>
      <c r="Y71" s="11" t="s">
        <v>5017</v>
      </c>
      <c r="Z71" s="11" t="s">
        <v>5017</v>
      </c>
      <c r="AA71" s="9" t="s">
        <v>5017</v>
      </c>
      <c r="AB71" s="9" t="s">
        <v>5017</v>
      </c>
      <c r="AC71" s="9" t="s">
        <v>5017</v>
      </c>
      <c r="AD71" s="9" t="s">
        <v>5017</v>
      </c>
      <c r="AE71" s="9" t="s">
        <v>5017</v>
      </c>
      <c r="AF71" s="9" t="s">
        <v>5017</v>
      </c>
      <c r="AG71" s="9" t="s">
        <v>5017</v>
      </c>
      <c r="AH71" s="9" t="s">
        <v>5017</v>
      </c>
      <c r="AI71" s="9" t="s">
        <v>5017</v>
      </c>
      <c r="AJ71" s="9" t="s">
        <v>5017</v>
      </c>
      <c r="AK71" s="9" t="s">
        <v>5017</v>
      </c>
      <c r="AL71" s="9" t="s">
        <v>5017</v>
      </c>
      <c r="AM71" s="9" t="s">
        <v>5017</v>
      </c>
      <c r="AN71" s="9" t="s">
        <v>5017</v>
      </c>
      <c r="AO71" s="9" t="s">
        <v>5017</v>
      </c>
      <c r="AP71" s="9" t="s">
        <v>5017</v>
      </c>
      <c r="AQ71" s="39">
        <f>SUM(D71:AP71)</f>
        <v>0</v>
      </c>
      <c r="AR71" s="38">
        <v>120</v>
      </c>
      <c r="AS71" s="2">
        <f>SUM(D71:P71)</f>
        <v>0</v>
      </c>
      <c r="AT71" s="2">
        <v>122</v>
      </c>
      <c r="AU71" s="2">
        <f>SUM(Q71:AP71)</f>
        <v>0</v>
      </c>
      <c r="AV71" s="2">
        <v>120</v>
      </c>
      <c r="AW71" s="2">
        <f>AS71-AU71</f>
        <v>0</v>
      </c>
      <c r="AX71" s="2">
        <f>AT71-AV71</f>
        <v>2</v>
      </c>
      <c r="AY71" s="130">
        <v>120</v>
      </c>
      <c r="AZ71" s="33">
        <v>101</v>
      </c>
      <c r="BA71" s="239"/>
    </row>
    <row r="72" spans="1:53" x14ac:dyDescent="0.2">
      <c r="A72" s="8" t="s">
        <v>153</v>
      </c>
      <c r="B72" s="33">
        <f>IFERROR(VLOOKUP(A72,lajit!B:D,3,0),"")</f>
        <v>111</v>
      </c>
      <c r="C72" s="21">
        <f>COUNTIF(D72:AP72,"x")</f>
        <v>39</v>
      </c>
      <c r="D72" s="9" t="s">
        <v>5017</v>
      </c>
      <c r="E72" s="9" t="s">
        <v>5017</v>
      </c>
      <c r="F72" s="9" t="s">
        <v>5017</v>
      </c>
      <c r="G72" s="9" t="s">
        <v>5017</v>
      </c>
      <c r="H72" s="9" t="s">
        <v>5017</v>
      </c>
      <c r="I72" s="9" t="s">
        <v>5017</v>
      </c>
      <c r="J72" s="9" t="s">
        <v>5017</v>
      </c>
      <c r="K72" s="9" t="s">
        <v>5017</v>
      </c>
      <c r="L72" s="9" t="s">
        <v>5017</v>
      </c>
      <c r="M72" s="9" t="s">
        <v>5017</v>
      </c>
      <c r="N72" s="9" t="s">
        <v>5017</v>
      </c>
      <c r="O72" s="9" t="s">
        <v>5017</v>
      </c>
      <c r="P72" s="9" t="s">
        <v>5017</v>
      </c>
      <c r="Q72" s="9" t="s">
        <v>5017</v>
      </c>
      <c r="R72" s="9" t="s">
        <v>5017</v>
      </c>
      <c r="S72" s="9" t="s">
        <v>5017</v>
      </c>
      <c r="T72" s="9" t="s">
        <v>5017</v>
      </c>
      <c r="U72" s="9" t="s">
        <v>5017</v>
      </c>
      <c r="V72" s="9" t="s">
        <v>5017</v>
      </c>
      <c r="W72" s="11" t="s">
        <v>5017</v>
      </c>
      <c r="X72" s="11" t="s">
        <v>5017</v>
      </c>
      <c r="Y72" s="11" t="s">
        <v>5017</v>
      </c>
      <c r="Z72" s="11" t="s">
        <v>5017</v>
      </c>
      <c r="AA72" s="9" t="s">
        <v>5017</v>
      </c>
      <c r="AB72" s="9" t="s">
        <v>5017</v>
      </c>
      <c r="AC72" s="9" t="s">
        <v>5017</v>
      </c>
      <c r="AD72" s="9" t="s">
        <v>5017</v>
      </c>
      <c r="AE72" s="9" t="s">
        <v>5017</v>
      </c>
      <c r="AF72" s="9" t="s">
        <v>5017</v>
      </c>
      <c r="AG72" s="9" t="s">
        <v>5017</v>
      </c>
      <c r="AH72" s="9" t="s">
        <v>5017</v>
      </c>
      <c r="AI72" s="9" t="s">
        <v>5017</v>
      </c>
      <c r="AJ72" s="9" t="s">
        <v>5017</v>
      </c>
      <c r="AK72" s="9" t="s">
        <v>5017</v>
      </c>
      <c r="AL72" s="9" t="s">
        <v>5017</v>
      </c>
      <c r="AM72" s="9" t="s">
        <v>5017</v>
      </c>
      <c r="AN72" s="9" t="s">
        <v>5017</v>
      </c>
      <c r="AO72" s="9" t="s">
        <v>5017</v>
      </c>
      <c r="AP72" s="9" t="s">
        <v>5017</v>
      </c>
      <c r="AQ72" s="39">
        <f>SUM(D72:AP72)</f>
        <v>0</v>
      </c>
      <c r="AR72" s="38">
        <v>139</v>
      </c>
      <c r="AS72" s="2">
        <f>SUM(D72:P72)</f>
        <v>0</v>
      </c>
      <c r="AT72" s="2">
        <v>129</v>
      </c>
      <c r="AU72" s="2">
        <f>SUM(Q72:AP72)</f>
        <v>0</v>
      </c>
      <c r="AV72" s="2">
        <v>144</v>
      </c>
      <c r="AW72" s="2">
        <f>AS72-AU72</f>
        <v>0</v>
      </c>
      <c r="AX72" s="2">
        <f>AT72-AV72</f>
        <v>-15</v>
      </c>
      <c r="AY72" s="130">
        <v>139</v>
      </c>
      <c r="AZ72" s="33">
        <v>102</v>
      </c>
      <c r="BA72" s="239"/>
    </row>
    <row r="73" spans="1:53" x14ac:dyDescent="0.2">
      <c r="A73" s="8" t="s">
        <v>180</v>
      </c>
      <c r="B73" s="33">
        <f>IFERROR(VLOOKUP(A73,lajit!B:D,3,0),"")</f>
        <v>113</v>
      </c>
      <c r="C73" s="21">
        <f>COUNTIF(D73:AP73,"x")</f>
        <v>28</v>
      </c>
      <c r="D73" s="9"/>
      <c r="E73" s="9" t="s">
        <v>5017</v>
      </c>
      <c r="F73" s="9" t="s">
        <v>5017</v>
      </c>
      <c r="G73" s="9" t="s">
        <v>5017</v>
      </c>
      <c r="H73" s="9" t="s">
        <v>5017</v>
      </c>
      <c r="I73" s="9" t="s">
        <v>5017</v>
      </c>
      <c r="J73" s="9" t="s">
        <v>5017</v>
      </c>
      <c r="K73" s="9" t="s">
        <v>5017</v>
      </c>
      <c r="L73" s="9" t="s">
        <v>5017</v>
      </c>
      <c r="M73" s="9"/>
      <c r="N73" s="9" t="s">
        <v>5017</v>
      </c>
      <c r="O73" s="9" t="s">
        <v>5017</v>
      </c>
      <c r="P73" s="9" t="s">
        <v>5017</v>
      </c>
      <c r="Q73" s="9"/>
      <c r="R73" s="9" t="s">
        <v>5017</v>
      </c>
      <c r="S73" s="9" t="s">
        <v>5017</v>
      </c>
      <c r="T73" s="9"/>
      <c r="U73" s="9" t="s">
        <v>5017</v>
      </c>
      <c r="V73" s="9"/>
      <c r="W73" s="11"/>
      <c r="X73" s="11" t="s">
        <v>5017</v>
      </c>
      <c r="Y73" s="11" t="s">
        <v>5017</v>
      </c>
      <c r="Z73" s="11" t="s">
        <v>5017</v>
      </c>
      <c r="AA73" s="9" t="s">
        <v>5017</v>
      </c>
      <c r="AB73" s="9" t="s">
        <v>5017</v>
      </c>
      <c r="AC73" s="9" t="s">
        <v>5017</v>
      </c>
      <c r="AD73" s="9" t="s">
        <v>5017</v>
      </c>
      <c r="AE73" s="9" t="s">
        <v>5017</v>
      </c>
      <c r="AF73" s="9" t="str">
        <f>IFERROR(VLOOKUP(A73,apu!M:N,2,0),"")</f>
        <v/>
      </c>
      <c r="AG73" s="9" t="s">
        <v>5017</v>
      </c>
      <c r="AH73" s="9" t="s">
        <v>5017</v>
      </c>
      <c r="AI73" s="9" t="str">
        <f>IFERROR(VLOOKUP(A73,apu!Y:Z,2,0),"")</f>
        <v/>
      </c>
      <c r="AJ73" s="9" t="s">
        <v>5017</v>
      </c>
      <c r="AK73" s="9" t="str">
        <f>IFERROR(VLOOKUP(A73,apu!AG:AH,2,0),"")</f>
        <v/>
      </c>
      <c r="AL73" s="9" t="str">
        <f>IFERROR(VLOOKUP(A73,apu!AK:AL,2,0),"")</f>
        <v/>
      </c>
      <c r="AM73" s="9" t="s">
        <v>5017</v>
      </c>
      <c r="AN73" s="9" t="s">
        <v>5017</v>
      </c>
      <c r="AO73" s="9" t="str">
        <f>IFERROR(VLOOKUP(A73,apu!AW:AX,2,0),"")</f>
        <v/>
      </c>
      <c r="AP73" s="9" t="s">
        <v>5017</v>
      </c>
      <c r="AQ73" s="39">
        <f>SUM(D73:AP73)</f>
        <v>0</v>
      </c>
      <c r="AR73" s="38">
        <v>166</v>
      </c>
      <c r="AS73" s="2">
        <f>SUM(D73:P73)</f>
        <v>0</v>
      </c>
      <c r="AT73" s="2">
        <v>155</v>
      </c>
      <c r="AU73" s="2">
        <f>SUM(Q73:AP73)</f>
        <v>0</v>
      </c>
      <c r="AV73" s="2">
        <v>174</v>
      </c>
      <c r="AW73" s="2">
        <f>AS73-AU73</f>
        <v>0</v>
      </c>
      <c r="AX73" s="2">
        <f>AT73-AV73</f>
        <v>-19</v>
      </c>
      <c r="AY73" s="130">
        <v>166</v>
      </c>
      <c r="AZ73" s="33">
        <v>104</v>
      </c>
      <c r="BA73" s="239"/>
    </row>
    <row r="74" spans="1:53" x14ac:dyDescent="0.2">
      <c r="A74" s="8" t="s">
        <v>235</v>
      </c>
      <c r="B74" s="33">
        <f>IFERROR(VLOOKUP(A74,lajit!B:D,3,0),"")</f>
        <v>114</v>
      </c>
      <c r="C74" s="21">
        <f>COUNTIF(D74:AP74,"x")</f>
        <v>8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 t="s">
        <v>5017</v>
      </c>
      <c r="O74" s="9"/>
      <c r="P74" s="9"/>
      <c r="Q74" s="9"/>
      <c r="R74" s="9"/>
      <c r="S74" s="9"/>
      <c r="T74" s="9"/>
      <c r="U74" s="9"/>
      <c r="V74" s="9"/>
      <c r="W74" s="11"/>
      <c r="X74" s="11" t="s">
        <v>5017</v>
      </c>
      <c r="Y74" s="11" t="s">
        <v>5017</v>
      </c>
      <c r="Z74" s="11" t="s">
        <v>5017</v>
      </c>
      <c r="AA74" s="9" t="s">
        <v>5017</v>
      </c>
      <c r="AB74" s="9"/>
      <c r="AC74" s="9" t="s">
        <v>5017</v>
      </c>
      <c r="AD74" s="9" t="str">
        <f>IFERROR(VLOOKUP(A74,apu!E:F,2,0),"")</f>
        <v/>
      </c>
      <c r="AE74" s="9" t="str">
        <f>IFERROR(VLOOKUP(A74,apu!I:J,2,0),"")</f>
        <v/>
      </c>
      <c r="AF74" s="9" t="s">
        <v>5017</v>
      </c>
      <c r="AG74" s="9" t="str">
        <f>IFERROR(VLOOKUP(A74,apu!Q:R,2,0),"")</f>
        <v/>
      </c>
      <c r="AH74" s="9" t="s">
        <v>5017</v>
      </c>
      <c r="AI74" s="9" t="str">
        <f>IFERROR(VLOOKUP(A74,apu!Y:Z,2,0),"")</f>
        <v/>
      </c>
      <c r="AJ74" s="9" t="str">
        <f>IFERROR(VLOOKUP(A74,apu!AC:AD,2,0),"")</f>
        <v/>
      </c>
      <c r="AK74" s="9" t="str">
        <f>IFERROR(VLOOKUP(A74,apu!AG:AH,2,0),"")</f>
        <v/>
      </c>
      <c r="AL74" s="9" t="str">
        <f>IFERROR(VLOOKUP(A74,apu!AK:AL,2,0),"")</f>
        <v/>
      </c>
      <c r="AM74" s="9" t="str">
        <f>IFERROR(VLOOKUP(A74,apu!AO:AP,2,0),"")</f>
        <v/>
      </c>
      <c r="AN74" s="9" t="str">
        <f>IFERROR(VLOOKUP(A74,apu!AS:AT,2,0),"")</f>
        <v/>
      </c>
      <c r="AO74" s="9" t="str">
        <f>IFERROR(VLOOKUP(A74,apu!AW:AX,2,0),"")</f>
        <v/>
      </c>
      <c r="AP74" s="9" t="str">
        <f>IFERROR(VLOOKUP(A74,apu!BA:BB,2,0),"")</f>
        <v/>
      </c>
      <c r="AQ74" s="39">
        <f>SUM(D74:AP74)</f>
        <v>0</v>
      </c>
      <c r="AR74" s="38">
        <v>217</v>
      </c>
      <c r="AS74" s="2">
        <f>SUM(D74:P74)</f>
        <v>0</v>
      </c>
      <c r="AT74" s="2">
        <v>230</v>
      </c>
      <c r="AU74" s="2">
        <f>SUM(Q74:AP74)</f>
        <v>0</v>
      </c>
      <c r="AV74" s="2">
        <v>209</v>
      </c>
      <c r="AW74" s="2">
        <f>AS74-AU74</f>
        <v>0</v>
      </c>
      <c r="AX74" s="2">
        <f>AT74-AV74</f>
        <v>21</v>
      </c>
      <c r="AY74" s="130">
        <v>221</v>
      </c>
      <c r="AZ74" s="33">
        <v>106</v>
      </c>
      <c r="BA74" s="239"/>
    </row>
    <row r="75" spans="1:53" x14ac:dyDescent="0.2">
      <c r="A75" s="8" t="s">
        <v>1660</v>
      </c>
      <c r="B75" s="33">
        <f>IFERROR(VLOOKUP(A75,lajit!B:D,3,0),"")</f>
        <v>117</v>
      </c>
      <c r="C75" s="21">
        <f>COUNTIF(D75:AP75,"x")</f>
        <v>35</v>
      </c>
      <c r="D75" s="9"/>
      <c r="E75" s="9"/>
      <c r="F75" s="9" t="s">
        <v>5017</v>
      </c>
      <c r="G75" s="9" t="s">
        <v>5017</v>
      </c>
      <c r="H75" s="9" t="s">
        <v>5017</v>
      </c>
      <c r="I75" s="9" t="s">
        <v>5017</v>
      </c>
      <c r="J75" s="9" t="s">
        <v>5017</v>
      </c>
      <c r="K75" s="9" t="s">
        <v>5017</v>
      </c>
      <c r="L75" s="9" t="s">
        <v>5017</v>
      </c>
      <c r="M75" s="9" t="s">
        <v>5017</v>
      </c>
      <c r="N75" s="9" t="s">
        <v>5017</v>
      </c>
      <c r="O75" s="9" t="s">
        <v>5017</v>
      </c>
      <c r="P75" s="9" t="s">
        <v>5017</v>
      </c>
      <c r="Q75" s="9" t="s">
        <v>5017</v>
      </c>
      <c r="R75" s="9" t="s">
        <v>5017</v>
      </c>
      <c r="S75" s="9" t="s">
        <v>5017</v>
      </c>
      <c r="T75" s="9" t="s">
        <v>5017</v>
      </c>
      <c r="U75" s="9" t="s">
        <v>5017</v>
      </c>
      <c r="V75" s="9" t="s">
        <v>5017</v>
      </c>
      <c r="W75" s="11" t="s">
        <v>5017</v>
      </c>
      <c r="X75" s="11" t="s">
        <v>5017</v>
      </c>
      <c r="Y75" s="11" t="s">
        <v>5017</v>
      </c>
      <c r="Z75" s="11" t="s">
        <v>5017</v>
      </c>
      <c r="AA75" s="9" t="s">
        <v>5017</v>
      </c>
      <c r="AB75" s="9" t="s">
        <v>5017</v>
      </c>
      <c r="AC75" s="9" t="s">
        <v>5017</v>
      </c>
      <c r="AD75" s="9" t="s">
        <v>5017</v>
      </c>
      <c r="AE75" s="9" t="str">
        <f>IFERROR(VLOOKUP(A75,apu!I:J,2,0),"")</f>
        <v/>
      </c>
      <c r="AF75" s="9" t="s">
        <v>5017</v>
      </c>
      <c r="AG75" s="9" t="s">
        <v>5017</v>
      </c>
      <c r="AH75" s="9" t="s">
        <v>5017</v>
      </c>
      <c r="AI75" s="9" t="s">
        <v>5017</v>
      </c>
      <c r="AJ75" s="9" t="s">
        <v>5017</v>
      </c>
      <c r="AK75" s="9" t="s">
        <v>5017</v>
      </c>
      <c r="AL75" s="9" t="s">
        <v>5017</v>
      </c>
      <c r="AM75" s="9" t="s">
        <v>5017</v>
      </c>
      <c r="AN75" s="9" t="s">
        <v>5017</v>
      </c>
      <c r="AO75" s="9" t="str">
        <f>IFERROR(VLOOKUP(A75,apu!AW:AX,2,0),"")</f>
        <v/>
      </c>
      <c r="AP75" s="9" t="s">
        <v>5017</v>
      </c>
      <c r="AQ75" s="39">
        <f>SUM(D75:AP75)</f>
        <v>0</v>
      </c>
      <c r="AR75" s="38">
        <v>179</v>
      </c>
      <c r="AS75" s="2">
        <f>SUM(D75:P75)</f>
        <v>0</v>
      </c>
      <c r="AT75" s="2">
        <v>164</v>
      </c>
      <c r="AU75" s="2">
        <f>SUM(Q75:AP75)</f>
        <v>0</v>
      </c>
      <c r="AV75" s="2">
        <v>181</v>
      </c>
      <c r="AW75" s="2">
        <f>AS75-AU75</f>
        <v>0</v>
      </c>
      <c r="AX75" s="2">
        <f>AT75-AV75</f>
        <v>-17</v>
      </c>
      <c r="AY75" s="130">
        <v>180</v>
      </c>
      <c r="AZ75" s="33">
        <v>109</v>
      </c>
      <c r="BA75" s="239"/>
    </row>
    <row r="76" spans="1:53" x14ac:dyDescent="0.2">
      <c r="A76" s="8" t="s">
        <v>306</v>
      </c>
      <c r="B76" s="33">
        <f>IFERROR(VLOOKUP(A76,lajit!B:D,3,0),"")</f>
        <v>118</v>
      </c>
      <c r="C76" s="21">
        <f>COUNTIF(D76:AP76,"x")</f>
        <v>1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11"/>
      <c r="X76" s="11" t="s">
        <v>5017</v>
      </c>
      <c r="Y76" s="11"/>
      <c r="Z76" s="11"/>
      <c r="AA76" s="9"/>
      <c r="AB76" s="9"/>
      <c r="AC76" s="9" t="str">
        <f>IFERROR(VLOOKUP(A76,apu!A:B,2,0),"")</f>
        <v/>
      </c>
      <c r="AD76" s="9" t="str">
        <f>IFERROR(VLOOKUP(A76,apu!E:F,2,0),"")</f>
        <v/>
      </c>
      <c r="AE76" s="9" t="str">
        <f>IFERROR(VLOOKUP(A76,apu!I:J,2,0),"")</f>
        <v/>
      </c>
      <c r="AF76" s="9" t="str">
        <f>IFERROR(VLOOKUP(A76,apu!M:N,2,0),"")</f>
        <v/>
      </c>
      <c r="AG76" s="9" t="str">
        <f>IFERROR(VLOOKUP(A76,apu!Q:R,2,0),"")</f>
        <v/>
      </c>
      <c r="AH76" s="9" t="str">
        <f>IFERROR(VLOOKUP(A76,apu!U:V,2,0),"")</f>
        <v/>
      </c>
      <c r="AI76" s="9" t="str">
        <f>IFERROR(VLOOKUP(A76,apu!Y:Z,2,0),"")</f>
        <v/>
      </c>
      <c r="AJ76" s="9" t="str">
        <f>IFERROR(VLOOKUP(A76,apu!AC:AD,2,0),"")</f>
        <v/>
      </c>
      <c r="AK76" s="9" t="str">
        <f>IFERROR(VLOOKUP(A76,apu!AG:AH,2,0),"")</f>
        <v/>
      </c>
      <c r="AL76" s="9" t="str">
        <f>IFERROR(VLOOKUP(A76,apu!AK:AL,2,0),"")</f>
        <v/>
      </c>
      <c r="AM76" s="9" t="str">
        <f>IFERROR(VLOOKUP(A76,apu!AO:AP,2,0),"")</f>
        <v/>
      </c>
      <c r="AN76" s="9" t="str">
        <f>IFERROR(VLOOKUP(A76,apu!AS:AT,2,0),"")</f>
        <v/>
      </c>
      <c r="AO76" s="9" t="str">
        <f>IFERROR(VLOOKUP(A76,apu!AW:AX,2,0),"")</f>
        <v/>
      </c>
      <c r="AP76" s="9" t="str">
        <f>IFERROR(VLOOKUP(A76,apu!BA:BB,2,0),"")</f>
        <v/>
      </c>
      <c r="AQ76" s="39">
        <f>SUM(D76:AP76)</f>
        <v>0</v>
      </c>
      <c r="AR76" s="38">
        <v>249</v>
      </c>
      <c r="AS76" s="2">
        <f>SUM(D76:P76)</f>
        <v>0</v>
      </c>
      <c r="AT76" s="2">
        <v>241</v>
      </c>
      <c r="AU76" s="2">
        <f>SUM(Q76:AP76)</f>
        <v>0</v>
      </c>
      <c r="AV76" s="2">
        <v>230</v>
      </c>
      <c r="AW76" s="2">
        <f>AS76-AU76</f>
        <v>0</v>
      </c>
      <c r="AX76" s="2">
        <f>AT76-AV76</f>
        <v>11</v>
      </c>
      <c r="AY76" s="130">
        <v>252</v>
      </c>
      <c r="AZ76" s="33">
        <v>107</v>
      </c>
      <c r="BA76" s="239"/>
    </row>
    <row r="77" spans="1:53" x14ac:dyDescent="0.2">
      <c r="A77" s="8" t="s">
        <v>1697</v>
      </c>
      <c r="B77" s="33">
        <f>IFERROR(VLOOKUP(A77,lajit!B:D,3,0),"")</f>
        <v>120</v>
      </c>
      <c r="C77" s="21">
        <f>COUNTIF(D77:AP77,"x")</f>
        <v>38</v>
      </c>
      <c r="D77" s="9" t="s">
        <v>5017</v>
      </c>
      <c r="E77" s="9" t="s">
        <v>5017</v>
      </c>
      <c r="F77" s="9" t="s">
        <v>5017</v>
      </c>
      <c r="G77" s="9" t="s">
        <v>5017</v>
      </c>
      <c r="H77" s="9" t="s">
        <v>5017</v>
      </c>
      <c r="I77" s="9" t="s">
        <v>5017</v>
      </c>
      <c r="J77" s="9" t="s">
        <v>5017</v>
      </c>
      <c r="K77" s="9" t="s">
        <v>5017</v>
      </c>
      <c r="L77" s="9" t="s">
        <v>5017</v>
      </c>
      <c r="M77" s="9" t="s">
        <v>5017</v>
      </c>
      <c r="N77" s="9" t="s">
        <v>5017</v>
      </c>
      <c r="O77" s="9" t="s">
        <v>5017</v>
      </c>
      <c r="P77" s="9" t="s">
        <v>5017</v>
      </c>
      <c r="Q77" s="9" t="s">
        <v>5017</v>
      </c>
      <c r="R77" s="9" t="s">
        <v>5017</v>
      </c>
      <c r="S77" s="9" t="s">
        <v>5017</v>
      </c>
      <c r="T77" s="9" t="s">
        <v>5017</v>
      </c>
      <c r="U77" s="9" t="s">
        <v>5017</v>
      </c>
      <c r="V77" s="9" t="s">
        <v>5017</v>
      </c>
      <c r="W77" s="11" t="s">
        <v>5017</v>
      </c>
      <c r="X77" s="11" t="s">
        <v>5017</v>
      </c>
      <c r="Y77" s="11" t="s">
        <v>5017</v>
      </c>
      <c r="Z77" s="11" t="s">
        <v>5017</v>
      </c>
      <c r="AA77" s="9" t="s">
        <v>5017</v>
      </c>
      <c r="AB77" s="9" t="s">
        <v>5017</v>
      </c>
      <c r="AC77" s="9" t="s">
        <v>5017</v>
      </c>
      <c r="AD77" s="9" t="s">
        <v>5017</v>
      </c>
      <c r="AE77" s="9" t="s">
        <v>5017</v>
      </c>
      <c r="AF77" s="9" t="str">
        <f>IFERROR(VLOOKUP(A77,apu!M:N,2,0),"")</f>
        <v/>
      </c>
      <c r="AG77" s="9" t="s">
        <v>5017</v>
      </c>
      <c r="AH77" s="9" t="s">
        <v>5017</v>
      </c>
      <c r="AI77" s="9" t="s">
        <v>5017</v>
      </c>
      <c r="AJ77" s="9" t="s">
        <v>5017</v>
      </c>
      <c r="AK77" s="9" t="s">
        <v>5017</v>
      </c>
      <c r="AL77" s="9" t="s">
        <v>5017</v>
      </c>
      <c r="AM77" s="9" t="s">
        <v>5017</v>
      </c>
      <c r="AN77" s="9" t="s">
        <v>5017</v>
      </c>
      <c r="AO77" s="9" t="s">
        <v>5017</v>
      </c>
      <c r="AP77" s="9" t="s">
        <v>5017</v>
      </c>
      <c r="AQ77" s="39">
        <f>SUM(D77:AP77)</f>
        <v>0</v>
      </c>
      <c r="AR77" s="38">
        <v>125</v>
      </c>
      <c r="AS77" s="2">
        <f>SUM(D77:P77)</f>
        <v>0</v>
      </c>
      <c r="AT77" s="2">
        <v>124</v>
      </c>
      <c r="AU77" s="2">
        <f>SUM(Q77:AP77)</f>
        <v>0</v>
      </c>
      <c r="AV77" s="2">
        <v>129</v>
      </c>
      <c r="AW77" s="2">
        <f>AS77-AU77</f>
        <v>0</v>
      </c>
      <c r="AX77" s="2">
        <f>AT77-AV77</f>
        <v>-5</v>
      </c>
      <c r="AY77" s="130">
        <v>125</v>
      </c>
      <c r="AZ77" s="33">
        <v>111</v>
      </c>
      <c r="BA77" s="239"/>
    </row>
    <row r="78" spans="1:53" x14ac:dyDescent="0.2">
      <c r="A78" s="8" t="s">
        <v>101</v>
      </c>
      <c r="B78" s="33">
        <f>IFERROR(VLOOKUP(A78,lajit!B:D,3,0),"")</f>
        <v>122</v>
      </c>
      <c r="C78" s="21">
        <f>COUNTIF(D78:AP78,"x")</f>
        <v>39</v>
      </c>
      <c r="D78" s="9" t="s">
        <v>5017</v>
      </c>
      <c r="E78" s="9" t="s">
        <v>5017</v>
      </c>
      <c r="F78" s="9" t="s">
        <v>5017</v>
      </c>
      <c r="G78" s="9" t="s">
        <v>5017</v>
      </c>
      <c r="H78" s="9" t="s">
        <v>5017</v>
      </c>
      <c r="I78" s="9" t="s">
        <v>5017</v>
      </c>
      <c r="J78" s="9" t="s">
        <v>5017</v>
      </c>
      <c r="K78" s="9" t="s">
        <v>5017</v>
      </c>
      <c r="L78" s="9" t="s">
        <v>5017</v>
      </c>
      <c r="M78" s="9" t="s">
        <v>5017</v>
      </c>
      <c r="N78" s="9" t="s">
        <v>5017</v>
      </c>
      <c r="O78" s="9" t="s">
        <v>5017</v>
      </c>
      <c r="P78" s="9" t="s">
        <v>5017</v>
      </c>
      <c r="Q78" s="9" t="s">
        <v>5017</v>
      </c>
      <c r="R78" s="9" t="s">
        <v>5017</v>
      </c>
      <c r="S78" s="9" t="s">
        <v>5017</v>
      </c>
      <c r="T78" s="9" t="s">
        <v>5017</v>
      </c>
      <c r="U78" s="9" t="s">
        <v>5017</v>
      </c>
      <c r="V78" s="9" t="s">
        <v>5017</v>
      </c>
      <c r="W78" s="11" t="s">
        <v>5017</v>
      </c>
      <c r="X78" s="11" t="s">
        <v>5017</v>
      </c>
      <c r="Y78" s="11" t="s">
        <v>5017</v>
      </c>
      <c r="Z78" s="11" t="s">
        <v>5017</v>
      </c>
      <c r="AA78" s="9" t="s">
        <v>5017</v>
      </c>
      <c r="AB78" s="9" t="s">
        <v>5017</v>
      </c>
      <c r="AC78" s="9" t="s">
        <v>5017</v>
      </c>
      <c r="AD78" s="9" t="s">
        <v>5017</v>
      </c>
      <c r="AE78" s="9" t="s">
        <v>5017</v>
      </c>
      <c r="AF78" s="9" t="s">
        <v>5017</v>
      </c>
      <c r="AG78" s="9" t="s">
        <v>5017</v>
      </c>
      <c r="AH78" s="9" t="s">
        <v>5017</v>
      </c>
      <c r="AI78" s="9" t="s">
        <v>5017</v>
      </c>
      <c r="AJ78" s="9" t="s">
        <v>5017</v>
      </c>
      <c r="AK78" s="9" t="s">
        <v>5017</v>
      </c>
      <c r="AL78" s="9" t="s">
        <v>5017</v>
      </c>
      <c r="AM78" s="9" t="s">
        <v>5017</v>
      </c>
      <c r="AN78" s="9" t="s">
        <v>5017</v>
      </c>
      <c r="AO78" s="9" t="s">
        <v>5017</v>
      </c>
      <c r="AP78" s="9" t="s">
        <v>5017</v>
      </c>
      <c r="AQ78" s="39">
        <f>SUM(D78:AP78)</f>
        <v>0</v>
      </c>
      <c r="AR78" s="38">
        <v>87</v>
      </c>
      <c r="AS78" s="2">
        <f>SUM(D78:P78)</f>
        <v>0</v>
      </c>
      <c r="AT78" s="2">
        <v>91</v>
      </c>
      <c r="AU78" s="2">
        <f>SUM(Q78:AP78)</f>
        <v>0</v>
      </c>
      <c r="AV78" s="2">
        <v>84</v>
      </c>
      <c r="AW78" s="2">
        <f>AS78-AU78</f>
        <v>0</v>
      </c>
      <c r="AX78" s="2">
        <f>AT78-AV78</f>
        <v>7</v>
      </c>
      <c r="AY78" s="130">
        <v>87</v>
      </c>
      <c r="AZ78" s="33">
        <v>113</v>
      </c>
      <c r="BA78" s="239"/>
    </row>
    <row r="79" spans="1:53" x14ac:dyDescent="0.2">
      <c r="A79" s="8" t="s">
        <v>253</v>
      </c>
      <c r="B79" s="33">
        <f>IFERROR(VLOOKUP(A79,lajit!B:D,3,0),"")</f>
        <v>123</v>
      </c>
      <c r="C79" s="21">
        <f>COUNTIF(D79:AP79,"x")</f>
        <v>5</v>
      </c>
      <c r="D79" s="9"/>
      <c r="E79" s="9"/>
      <c r="F79" s="9" t="s">
        <v>5017</v>
      </c>
      <c r="G79" s="9" t="s">
        <v>5017</v>
      </c>
      <c r="H79" s="9" t="s">
        <v>5017</v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 t="s">
        <v>5017</v>
      </c>
      <c r="V79" s="9"/>
      <c r="W79" s="11"/>
      <c r="X79" s="11"/>
      <c r="Y79" s="11"/>
      <c r="Z79" s="11"/>
      <c r="AA79" s="9"/>
      <c r="AB79" s="9"/>
      <c r="AC79" s="9" t="str">
        <f>IFERROR(VLOOKUP(A79,apu!A:B,2,0),"")</f>
        <v/>
      </c>
      <c r="AD79" s="9" t="str">
        <f>IFERROR(VLOOKUP(A79,apu!E:F,2,0),"")</f>
        <v/>
      </c>
      <c r="AE79" s="9" t="str">
        <f>IFERROR(VLOOKUP(A79,apu!I:J,2,0),"")</f>
        <v/>
      </c>
      <c r="AF79" s="9" t="str">
        <f>IFERROR(VLOOKUP(A79,apu!M:N,2,0),"")</f>
        <v/>
      </c>
      <c r="AG79" s="9" t="str">
        <f>IFERROR(VLOOKUP(A79,apu!Q:R,2,0),"")</f>
        <v/>
      </c>
      <c r="AH79" s="9" t="str">
        <f>IFERROR(VLOOKUP(A79,apu!U:V,2,0),"")</f>
        <v/>
      </c>
      <c r="AI79" s="9" t="str">
        <f>IFERROR(VLOOKUP(A79,apu!Y:Z,2,0),"")</f>
        <v/>
      </c>
      <c r="AJ79" s="9" t="s">
        <v>5017</v>
      </c>
      <c r="AK79" s="9" t="str">
        <f>IFERROR(VLOOKUP(A79,apu!AG:AH,2,0),"")</f>
        <v/>
      </c>
      <c r="AL79" s="9" t="str">
        <f>IFERROR(VLOOKUP(A79,apu!AK:AL,2,0),"")</f>
        <v/>
      </c>
      <c r="AM79" s="9" t="str">
        <f>IFERROR(VLOOKUP(A79,apu!AO:AP,2,0),"")</f>
        <v/>
      </c>
      <c r="AN79" s="9" t="str">
        <f>IFERROR(VLOOKUP(A79,apu!AS:AT,2,0),"")</f>
        <v/>
      </c>
      <c r="AO79" s="9" t="str">
        <f>IFERROR(VLOOKUP(A79,apu!AW:AX,2,0),"")</f>
        <v/>
      </c>
      <c r="AP79" s="9" t="str">
        <f>IFERROR(VLOOKUP(A79,apu!BA:BB,2,0),"")</f>
        <v/>
      </c>
      <c r="AQ79" s="39">
        <f>SUM(D79:AP79)</f>
        <v>0</v>
      </c>
      <c r="AR79" s="38">
        <v>232</v>
      </c>
      <c r="AS79" s="2">
        <f>SUM(D79:P79)</f>
        <v>0</v>
      </c>
      <c r="AT79" s="2">
        <v>209</v>
      </c>
      <c r="AU79" s="2">
        <f>SUM(Q79:AP79)</f>
        <v>0</v>
      </c>
      <c r="AV79" s="2">
        <v>239</v>
      </c>
      <c r="AW79" s="2">
        <f>AS79-AU79</f>
        <v>0</v>
      </c>
      <c r="AX79" s="2">
        <f>AT79-AV79</f>
        <v>-30</v>
      </c>
      <c r="AY79" s="130">
        <v>240</v>
      </c>
      <c r="AZ79" s="33">
        <v>114</v>
      </c>
      <c r="BA79" s="239"/>
    </row>
    <row r="80" spans="1:53" x14ac:dyDescent="0.2">
      <c r="A80" s="8" t="s">
        <v>169</v>
      </c>
      <c r="B80" s="33">
        <f>IFERROR(VLOOKUP(A80,lajit!B:D,3,0),"")</f>
        <v>124</v>
      </c>
      <c r="C80" s="21">
        <f>COUNTIF(D80:AP80,"x")</f>
        <v>37</v>
      </c>
      <c r="D80" s="9" t="s">
        <v>5017</v>
      </c>
      <c r="E80" s="9" t="s">
        <v>5017</v>
      </c>
      <c r="F80" s="9" t="s">
        <v>5017</v>
      </c>
      <c r="G80" s="9" t="s">
        <v>5017</v>
      </c>
      <c r="H80" s="9" t="s">
        <v>5017</v>
      </c>
      <c r="I80" s="9" t="s">
        <v>5017</v>
      </c>
      <c r="J80" s="9" t="s">
        <v>5017</v>
      </c>
      <c r="K80" s="9" t="s">
        <v>5017</v>
      </c>
      <c r="L80" s="9" t="s">
        <v>5017</v>
      </c>
      <c r="M80" s="9" t="s">
        <v>5017</v>
      </c>
      <c r="N80" s="9" t="s">
        <v>5017</v>
      </c>
      <c r="O80" s="9" t="s">
        <v>5017</v>
      </c>
      <c r="P80" s="9" t="s">
        <v>5017</v>
      </c>
      <c r="Q80" s="9"/>
      <c r="R80" s="9" t="s">
        <v>5017</v>
      </c>
      <c r="S80" s="9" t="s">
        <v>5017</v>
      </c>
      <c r="T80" s="9" t="s">
        <v>5017</v>
      </c>
      <c r="U80" s="9" t="s">
        <v>5017</v>
      </c>
      <c r="V80" s="9" t="s">
        <v>5017</v>
      </c>
      <c r="W80" s="11" t="s">
        <v>5017</v>
      </c>
      <c r="X80" s="11" t="s">
        <v>5017</v>
      </c>
      <c r="Y80" s="11" t="s">
        <v>5017</v>
      </c>
      <c r="Z80" s="11" t="s">
        <v>5017</v>
      </c>
      <c r="AA80" s="9" t="s">
        <v>5017</v>
      </c>
      <c r="AB80" s="9" t="s">
        <v>5017</v>
      </c>
      <c r="AC80" s="9" t="s">
        <v>5017</v>
      </c>
      <c r="AD80" s="9" t="s">
        <v>5017</v>
      </c>
      <c r="AE80" s="9" t="s">
        <v>5017</v>
      </c>
      <c r="AF80" s="9" t="s">
        <v>5017</v>
      </c>
      <c r="AG80" s="9" t="s">
        <v>5017</v>
      </c>
      <c r="AH80" s="9" t="str">
        <f>IFERROR(VLOOKUP(A80,apu!U:V,2,0),"")</f>
        <v/>
      </c>
      <c r="AI80" s="9" t="s">
        <v>5017</v>
      </c>
      <c r="AJ80" s="9" t="s">
        <v>5017</v>
      </c>
      <c r="AK80" s="9" t="s">
        <v>5017</v>
      </c>
      <c r="AL80" s="9" t="s">
        <v>5017</v>
      </c>
      <c r="AM80" s="9" t="s">
        <v>5017</v>
      </c>
      <c r="AN80" s="9" t="s">
        <v>5017</v>
      </c>
      <c r="AO80" s="9" t="s">
        <v>5017</v>
      </c>
      <c r="AP80" s="9" t="s">
        <v>5017</v>
      </c>
      <c r="AQ80" s="39">
        <f>SUM(D80:AP80)</f>
        <v>0</v>
      </c>
      <c r="AR80" s="38">
        <v>156</v>
      </c>
      <c r="AS80" s="2">
        <f>SUM(D80:P80)</f>
        <v>0</v>
      </c>
      <c r="AT80" s="2">
        <v>156</v>
      </c>
      <c r="AU80" s="2">
        <f>SUM(Q80:AP80)</f>
        <v>0</v>
      </c>
      <c r="AV80" s="2">
        <v>160</v>
      </c>
      <c r="AW80" s="2">
        <f>AS80-AU80</f>
        <v>0</v>
      </c>
      <c r="AX80" s="2">
        <f>AT80-AV80</f>
        <v>-4</v>
      </c>
      <c r="AY80" s="130">
        <v>156</v>
      </c>
      <c r="AZ80" s="33">
        <v>115</v>
      </c>
      <c r="BA80" s="239"/>
    </row>
    <row r="81" spans="1:53" x14ac:dyDescent="0.2">
      <c r="A81" s="8" t="s">
        <v>159</v>
      </c>
      <c r="B81" s="33">
        <f>IFERROR(VLOOKUP(A81,lajit!B:D,3,0),"")</f>
        <v>125</v>
      </c>
      <c r="C81" s="21">
        <f>COUNTIF(D81:AP81,"x")</f>
        <v>39</v>
      </c>
      <c r="D81" s="9" t="s">
        <v>5017</v>
      </c>
      <c r="E81" s="9" t="s">
        <v>5017</v>
      </c>
      <c r="F81" s="9" t="s">
        <v>5017</v>
      </c>
      <c r="G81" s="9" t="s">
        <v>5017</v>
      </c>
      <c r="H81" s="9" t="s">
        <v>5017</v>
      </c>
      <c r="I81" s="9" t="s">
        <v>5017</v>
      </c>
      <c r="J81" s="9" t="s">
        <v>5017</v>
      </c>
      <c r="K81" s="9" t="s">
        <v>5017</v>
      </c>
      <c r="L81" s="9" t="s">
        <v>5017</v>
      </c>
      <c r="M81" s="9" t="s">
        <v>5017</v>
      </c>
      <c r="N81" s="9" t="s">
        <v>5017</v>
      </c>
      <c r="O81" s="9" t="s">
        <v>5017</v>
      </c>
      <c r="P81" s="9" t="s">
        <v>5017</v>
      </c>
      <c r="Q81" s="9" t="s">
        <v>5017</v>
      </c>
      <c r="R81" s="9" t="s">
        <v>5017</v>
      </c>
      <c r="S81" s="9" t="s">
        <v>5017</v>
      </c>
      <c r="T81" s="9" t="s">
        <v>5017</v>
      </c>
      <c r="U81" s="9" t="s">
        <v>5017</v>
      </c>
      <c r="V81" s="9" t="s">
        <v>5017</v>
      </c>
      <c r="W81" s="11" t="s">
        <v>5017</v>
      </c>
      <c r="X81" s="11" t="s">
        <v>5017</v>
      </c>
      <c r="Y81" s="11" t="s">
        <v>5017</v>
      </c>
      <c r="Z81" s="11" t="s">
        <v>5017</v>
      </c>
      <c r="AA81" s="9" t="s">
        <v>5017</v>
      </c>
      <c r="AB81" s="9" t="s">
        <v>5017</v>
      </c>
      <c r="AC81" s="9" t="s">
        <v>5017</v>
      </c>
      <c r="AD81" s="9" t="s">
        <v>5017</v>
      </c>
      <c r="AE81" s="9" t="s">
        <v>5017</v>
      </c>
      <c r="AF81" s="9" t="s">
        <v>5017</v>
      </c>
      <c r="AG81" s="9" t="s">
        <v>5017</v>
      </c>
      <c r="AH81" s="9" t="s">
        <v>5017</v>
      </c>
      <c r="AI81" s="9" t="s">
        <v>5017</v>
      </c>
      <c r="AJ81" s="9" t="s">
        <v>5017</v>
      </c>
      <c r="AK81" s="9" t="s">
        <v>5017</v>
      </c>
      <c r="AL81" s="9" t="s">
        <v>5017</v>
      </c>
      <c r="AM81" s="9" t="s">
        <v>5017</v>
      </c>
      <c r="AN81" s="9" t="s">
        <v>5017</v>
      </c>
      <c r="AO81" s="9" t="s">
        <v>5017</v>
      </c>
      <c r="AP81" s="9" t="s">
        <v>5017</v>
      </c>
      <c r="AQ81" s="39">
        <f>SUM(D81:AP81)</f>
        <v>0</v>
      </c>
      <c r="AR81" s="38">
        <v>145</v>
      </c>
      <c r="AS81" s="2">
        <f>SUM(D81:P81)</f>
        <v>0</v>
      </c>
      <c r="AT81" s="2">
        <v>148</v>
      </c>
      <c r="AU81" s="2">
        <f>SUM(Q81:AP81)</f>
        <v>0</v>
      </c>
      <c r="AV81" s="2">
        <v>140</v>
      </c>
      <c r="AW81" s="2">
        <f>AS81-AU81</f>
        <v>0</v>
      </c>
      <c r="AX81" s="2">
        <f>AT81-AV81</f>
        <v>8</v>
      </c>
      <c r="AY81" s="130">
        <v>145</v>
      </c>
      <c r="AZ81" s="33">
        <v>116</v>
      </c>
      <c r="BA81" s="239"/>
    </row>
    <row r="82" spans="1:53" x14ac:dyDescent="0.2">
      <c r="A82" s="10" t="s">
        <v>1741</v>
      </c>
      <c r="B82" s="33">
        <f>IFERROR(VLOOKUP(A82,lajit!B:D,3,0),"")</f>
        <v>127</v>
      </c>
      <c r="C82" s="21">
        <f>COUNTIF(D82:AP82,"x")</f>
        <v>1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11"/>
      <c r="X82" s="11"/>
      <c r="Y82" s="11"/>
      <c r="Z82" s="11"/>
      <c r="AA82" s="9"/>
      <c r="AB82" s="9"/>
      <c r="AC82" s="9" t="str">
        <f>IFERROR(VLOOKUP(A82,apu!A:B,2,0),"")</f>
        <v/>
      </c>
      <c r="AD82" s="9" t="str">
        <f>IFERROR(VLOOKUP(A82,apu!E:F,2,0),"")</f>
        <v/>
      </c>
      <c r="AE82" s="9" t="str">
        <f>IFERROR(VLOOKUP(A82,apu!I:J,2,0),"")</f>
        <v/>
      </c>
      <c r="AF82" s="9" t="str">
        <f>IFERROR(VLOOKUP(A82,apu!M:N,2,0),"")</f>
        <v/>
      </c>
      <c r="AG82" s="9" t="str">
        <f>IFERROR(VLOOKUP(A82,apu!Q:R,2,0),"")</f>
        <v/>
      </c>
      <c r="AH82" s="9" t="str">
        <f>IFERROR(VLOOKUP(A82,apu!U:V,2,0),"")</f>
        <v/>
      </c>
      <c r="AI82" s="9" t="str">
        <f>IFERROR(VLOOKUP(A82,apu!Y:Z,2,0),"")</f>
        <v/>
      </c>
      <c r="AJ82" s="9" t="str">
        <f>IFERROR(VLOOKUP(A82,apu!AC:AD,2,0),"")</f>
        <v/>
      </c>
      <c r="AK82" s="9" t="str">
        <f>IFERROR(VLOOKUP(A82,apu!AG:AH,2,0),"")</f>
        <v/>
      </c>
      <c r="AL82" s="9" t="str">
        <f>IFERROR(VLOOKUP(A82,apu!AK:AL,2,0),"")</f>
        <v/>
      </c>
      <c r="AM82" s="9" t="str">
        <f>IFERROR(VLOOKUP(A82,apu!AO:AP,2,0),"")</f>
        <v/>
      </c>
      <c r="AN82" s="9" t="str">
        <f>IFERROR(VLOOKUP(A82,apu!AS:AT,2,0),"")</f>
        <v/>
      </c>
      <c r="AO82" s="9" t="str">
        <f>IFERROR(VLOOKUP(A82,apu!AW:AX,2,0),"")</f>
        <v/>
      </c>
      <c r="AP82" s="9" t="s">
        <v>5017</v>
      </c>
      <c r="AQ82" s="39">
        <f>SUM(D82:AP82)</f>
        <v>0</v>
      </c>
      <c r="AR82" s="38"/>
      <c r="AS82" s="2">
        <f>SUM(D82:P82)</f>
        <v>0</v>
      </c>
      <c r="AU82" s="2">
        <f>SUM(Q82:AP82)</f>
        <v>0</v>
      </c>
      <c r="AW82" s="2">
        <f>AS82-AU82</f>
        <v>0</v>
      </c>
      <c r="AX82" s="2">
        <f>AT82-AV82</f>
        <v>0</v>
      </c>
      <c r="AY82" s="130">
        <v>294</v>
      </c>
      <c r="AZ82" s="33"/>
      <c r="BA82" s="239"/>
    </row>
    <row r="83" spans="1:53" x14ac:dyDescent="0.2">
      <c r="A83" s="8" t="s">
        <v>191</v>
      </c>
      <c r="B83" s="33">
        <f>IFERROR(VLOOKUP(A83,lajit!B:D,3,0),"")</f>
        <v>129</v>
      </c>
      <c r="C83" s="21">
        <f>COUNTIF(D83:AP83,"x")</f>
        <v>30</v>
      </c>
      <c r="D83" s="9" t="s">
        <v>5017</v>
      </c>
      <c r="E83" s="9"/>
      <c r="F83" s="9"/>
      <c r="G83" s="9"/>
      <c r="H83" s="9" t="s">
        <v>5017</v>
      </c>
      <c r="I83" s="9"/>
      <c r="J83" s="9"/>
      <c r="K83" s="9" t="s">
        <v>5017</v>
      </c>
      <c r="L83" s="9" t="s">
        <v>5017</v>
      </c>
      <c r="M83" s="9" t="s">
        <v>5017</v>
      </c>
      <c r="N83" s="9" t="s">
        <v>5017</v>
      </c>
      <c r="O83" s="9" t="s">
        <v>5017</v>
      </c>
      <c r="P83" s="9" t="s">
        <v>5017</v>
      </c>
      <c r="Q83" s="9" t="s">
        <v>5017</v>
      </c>
      <c r="R83" s="9"/>
      <c r="S83" s="9" t="s">
        <v>5017</v>
      </c>
      <c r="T83" s="9" t="s">
        <v>5017</v>
      </c>
      <c r="U83" s="9" t="s">
        <v>5017</v>
      </c>
      <c r="V83" s="9" t="s">
        <v>5017</v>
      </c>
      <c r="W83" s="11" t="s">
        <v>5017</v>
      </c>
      <c r="X83" s="11" t="s">
        <v>5017</v>
      </c>
      <c r="Y83" s="11" t="s">
        <v>5017</v>
      </c>
      <c r="Z83" s="11" t="s">
        <v>5017</v>
      </c>
      <c r="AA83" s="9" t="s">
        <v>5017</v>
      </c>
      <c r="AB83" s="9" t="s">
        <v>5017</v>
      </c>
      <c r="AC83" s="9" t="s">
        <v>5017</v>
      </c>
      <c r="AD83" s="9" t="s">
        <v>5017</v>
      </c>
      <c r="AE83" s="9" t="s">
        <v>5017</v>
      </c>
      <c r="AF83" s="9" t="s">
        <v>5017</v>
      </c>
      <c r="AG83" s="9" t="str">
        <f>IFERROR(VLOOKUP(A83,apu!Q:R,2,0),"")</f>
        <v/>
      </c>
      <c r="AH83" s="9" t="s">
        <v>5017</v>
      </c>
      <c r="AI83" s="9" t="s">
        <v>5017</v>
      </c>
      <c r="AJ83" s="9" t="s">
        <v>5017</v>
      </c>
      <c r="AK83" s="9" t="s">
        <v>5017</v>
      </c>
      <c r="AL83" s="9" t="s">
        <v>5017</v>
      </c>
      <c r="AM83" s="9" t="s">
        <v>5017</v>
      </c>
      <c r="AN83" s="9" t="str">
        <f>IFERROR(VLOOKUP(A83,apu!AS:AT,2,0),"")</f>
        <v/>
      </c>
      <c r="AO83" s="9" t="str">
        <f>IFERROR(VLOOKUP(A83,apu!AW:AX,2,0),"")</f>
        <v/>
      </c>
      <c r="AP83" s="9" t="s">
        <v>5017</v>
      </c>
      <c r="AQ83" s="39">
        <f>SUM(D83:AP83)</f>
        <v>0</v>
      </c>
      <c r="AR83" s="38">
        <v>175</v>
      </c>
      <c r="AS83" s="2">
        <f>SUM(D83:P83)</f>
        <v>0</v>
      </c>
      <c r="AT83" s="2">
        <v>178</v>
      </c>
      <c r="AU83" s="2">
        <f>SUM(Q83:AP83)</f>
        <v>0</v>
      </c>
      <c r="AV83" s="2">
        <v>170</v>
      </c>
      <c r="AW83" s="2">
        <f>AS83-AU83</f>
        <v>0</v>
      </c>
      <c r="AX83" s="2">
        <f>AT83-AV83</f>
        <v>8</v>
      </c>
      <c r="AY83" s="130">
        <v>176</v>
      </c>
      <c r="AZ83" s="33">
        <v>120</v>
      </c>
      <c r="BA83" s="239"/>
    </row>
    <row r="84" spans="1:53" x14ac:dyDescent="0.2">
      <c r="A84" s="8" t="s">
        <v>202</v>
      </c>
      <c r="B84" s="33">
        <f>IFERROR(VLOOKUP(A84,lajit!B:D,3,0),"")</f>
        <v>130</v>
      </c>
      <c r="C84" s="21">
        <f>COUNTIF(D84:AP84,"x")</f>
        <v>25</v>
      </c>
      <c r="D84" s="9"/>
      <c r="E84" s="9"/>
      <c r="F84" s="9" t="s">
        <v>5017</v>
      </c>
      <c r="G84" s="9"/>
      <c r="H84" s="9" t="s">
        <v>5017</v>
      </c>
      <c r="I84" s="9"/>
      <c r="J84" s="9"/>
      <c r="K84" s="9"/>
      <c r="L84" s="9" t="s">
        <v>5017</v>
      </c>
      <c r="M84" s="9" t="s">
        <v>5017</v>
      </c>
      <c r="N84" s="9"/>
      <c r="O84" s="9"/>
      <c r="P84" s="9"/>
      <c r="Q84" s="9" t="s">
        <v>5017</v>
      </c>
      <c r="R84" s="9"/>
      <c r="S84" s="9"/>
      <c r="T84" s="9"/>
      <c r="U84" s="9" t="s">
        <v>5017</v>
      </c>
      <c r="V84" s="9" t="s">
        <v>5017</v>
      </c>
      <c r="W84" s="11"/>
      <c r="X84" s="11" t="s">
        <v>5017</v>
      </c>
      <c r="Y84" s="11" t="s">
        <v>5017</v>
      </c>
      <c r="Z84" s="11" t="s">
        <v>5017</v>
      </c>
      <c r="AA84" s="9" t="s">
        <v>5017</v>
      </c>
      <c r="AB84" s="9"/>
      <c r="AC84" s="9" t="s">
        <v>5017</v>
      </c>
      <c r="AD84" s="9" t="s">
        <v>5017</v>
      </c>
      <c r="AE84" s="9" t="s">
        <v>5017</v>
      </c>
      <c r="AF84" s="9" t="s">
        <v>5017</v>
      </c>
      <c r="AG84" s="9" t="s">
        <v>5017</v>
      </c>
      <c r="AH84" s="9" t="s">
        <v>5017</v>
      </c>
      <c r="AI84" s="9" t="s">
        <v>5017</v>
      </c>
      <c r="AJ84" s="9" t="s">
        <v>5017</v>
      </c>
      <c r="AK84" s="9" t="s">
        <v>5017</v>
      </c>
      <c r="AL84" s="9" t="s">
        <v>5017</v>
      </c>
      <c r="AM84" s="9" t="s">
        <v>5017</v>
      </c>
      <c r="AN84" s="9" t="s">
        <v>5017</v>
      </c>
      <c r="AO84" s="9" t="s">
        <v>5017</v>
      </c>
      <c r="AP84" s="9" t="s">
        <v>5017</v>
      </c>
      <c r="AQ84" s="39">
        <f>SUM(D84:AP84)</f>
        <v>0</v>
      </c>
      <c r="AR84" s="38">
        <v>187</v>
      </c>
      <c r="AS84" s="2">
        <f>SUM(D84:P84)</f>
        <v>0</v>
      </c>
      <c r="AT84" s="2">
        <v>195</v>
      </c>
      <c r="AU84" s="2">
        <f>SUM(Q84:AP84)</f>
        <v>0</v>
      </c>
      <c r="AV84" s="2">
        <v>182</v>
      </c>
      <c r="AW84" s="2">
        <f>AS84-AU84</f>
        <v>0</v>
      </c>
      <c r="AX84" s="2">
        <f>AT84-AV84</f>
        <v>13</v>
      </c>
      <c r="AY84" s="130">
        <v>188</v>
      </c>
      <c r="AZ84" s="33">
        <v>121</v>
      </c>
      <c r="BA84" s="239"/>
    </row>
    <row r="85" spans="1:53" x14ac:dyDescent="0.2">
      <c r="A85" s="8" t="s">
        <v>154</v>
      </c>
      <c r="B85" s="33">
        <f>IFERROR(VLOOKUP(A85,lajit!B:D,3,0),"")</f>
        <v>131</v>
      </c>
      <c r="C85" s="21">
        <f>COUNTIF(D85:AP85,"x")</f>
        <v>35</v>
      </c>
      <c r="D85" s="9" t="s">
        <v>5017</v>
      </c>
      <c r="E85" s="9"/>
      <c r="F85" s="9"/>
      <c r="G85" s="9" t="s">
        <v>5017</v>
      </c>
      <c r="H85" s="9" t="s">
        <v>5017</v>
      </c>
      <c r="I85" s="9" t="s">
        <v>5017</v>
      </c>
      <c r="J85" s="9" t="s">
        <v>5017</v>
      </c>
      <c r="K85" s="9" t="s">
        <v>5017</v>
      </c>
      <c r="L85" s="9" t="s">
        <v>5017</v>
      </c>
      <c r="M85" s="9" t="s">
        <v>5017</v>
      </c>
      <c r="N85" s="9"/>
      <c r="O85" s="9" t="s">
        <v>5017</v>
      </c>
      <c r="P85" s="9" t="s">
        <v>5017</v>
      </c>
      <c r="Q85" s="9" t="s">
        <v>5017</v>
      </c>
      <c r="R85" s="9" t="s">
        <v>5017</v>
      </c>
      <c r="S85" s="9" t="s">
        <v>5017</v>
      </c>
      <c r="T85" s="9" t="s">
        <v>5017</v>
      </c>
      <c r="U85" s="9" t="s">
        <v>5017</v>
      </c>
      <c r="V85" s="9" t="s">
        <v>5017</v>
      </c>
      <c r="W85" s="11"/>
      <c r="X85" s="11" t="s">
        <v>5017</v>
      </c>
      <c r="Y85" s="11" t="s">
        <v>5017</v>
      </c>
      <c r="Z85" s="11" t="s">
        <v>5017</v>
      </c>
      <c r="AA85" s="9" t="s">
        <v>5017</v>
      </c>
      <c r="AB85" s="9" t="s">
        <v>5017</v>
      </c>
      <c r="AC85" s="9" t="s">
        <v>5017</v>
      </c>
      <c r="AD85" s="9" t="s">
        <v>5017</v>
      </c>
      <c r="AE85" s="9" t="s">
        <v>5017</v>
      </c>
      <c r="AF85" s="9" t="s">
        <v>5017</v>
      </c>
      <c r="AG85" s="9" t="s">
        <v>5017</v>
      </c>
      <c r="AH85" s="9" t="s">
        <v>5017</v>
      </c>
      <c r="AI85" s="9" t="s">
        <v>5017</v>
      </c>
      <c r="AJ85" s="9" t="s">
        <v>5017</v>
      </c>
      <c r="AK85" s="9" t="s">
        <v>5017</v>
      </c>
      <c r="AL85" s="9" t="s">
        <v>5017</v>
      </c>
      <c r="AM85" s="9" t="s">
        <v>5017</v>
      </c>
      <c r="AN85" s="9" t="s">
        <v>5017</v>
      </c>
      <c r="AO85" s="9" t="s">
        <v>5017</v>
      </c>
      <c r="AP85" s="9" t="s">
        <v>5017</v>
      </c>
      <c r="AQ85" s="39">
        <f>SUM(D85:AP85)</f>
        <v>0</v>
      </c>
      <c r="AR85" s="38">
        <v>140</v>
      </c>
      <c r="AS85" s="2">
        <f>SUM(D85:P85)</f>
        <v>0</v>
      </c>
      <c r="AT85" s="2">
        <v>133</v>
      </c>
      <c r="AU85" s="2">
        <f>SUM(Q85:AP85)</f>
        <v>0</v>
      </c>
      <c r="AV85" s="2">
        <v>142</v>
      </c>
      <c r="AW85" s="2">
        <f>AS85-AU85</f>
        <v>0</v>
      </c>
      <c r="AX85" s="2">
        <f>AT85-AV85</f>
        <v>-9</v>
      </c>
      <c r="AY85" s="130">
        <v>140</v>
      </c>
      <c r="AZ85" s="33">
        <v>122</v>
      </c>
      <c r="BA85" s="239"/>
    </row>
    <row r="86" spans="1:53" x14ac:dyDescent="0.2">
      <c r="A86" s="8" t="s">
        <v>187</v>
      </c>
      <c r="B86" s="33">
        <f>IFERROR(VLOOKUP(A86,lajit!B:D,3,0),"")</f>
        <v>134</v>
      </c>
      <c r="C86" s="21">
        <f>COUNTIF(D86:AP86,"x")</f>
        <v>21</v>
      </c>
      <c r="D86" s="9"/>
      <c r="E86" s="9"/>
      <c r="F86" s="9"/>
      <c r="G86" s="9"/>
      <c r="H86" s="9"/>
      <c r="I86" s="9"/>
      <c r="J86" s="9"/>
      <c r="K86" s="9" t="s">
        <v>5017</v>
      </c>
      <c r="L86" s="9"/>
      <c r="M86" s="9"/>
      <c r="N86" s="9"/>
      <c r="O86" s="9"/>
      <c r="P86" s="9"/>
      <c r="Q86" s="9" t="s">
        <v>5017</v>
      </c>
      <c r="R86" s="9" t="s">
        <v>5017</v>
      </c>
      <c r="S86" s="9" t="s">
        <v>5017</v>
      </c>
      <c r="T86" s="9"/>
      <c r="U86" s="9" t="s">
        <v>5017</v>
      </c>
      <c r="V86" s="9"/>
      <c r="W86" s="11"/>
      <c r="X86" s="11" t="s">
        <v>5017</v>
      </c>
      <c r="Y86" s="11" t="s">
        <v>5017</v>
      </c>
      <c r="Z86" s="11"/>
      <c r="AA86" s="9" t="s">
        <v>5017</v>
      </c>
      <c r="AB86" s="9" t="s">
        <v>5017</v>
      </c>
      <c r="AC86" s="9" t="s">
        <v>5017</v>
      </c>
      <c r="AD86" s="9" t="s">
        <v>5017</v>
      </c>
      <c r="AE86" s="9" t="s">
        <v>5017</v>
      </c>
      <c r="AF86" s="9" t="s">
        <v>5017</v>
      </c>
      <c r="AG86" s="9" t="s">
        <v>5017</v>
      </c>
      <c r="AH86" s="9" t="s">
        <v>5017</v>
      </c>
      <c r="AI86" s="9" t="str">
        <f>IFERROR(VLOOKUP(A86,apu!Y:Z,2,0),"")</f>
        <v/>
      </c>
      <c r="AJ86" s="9" t="s">
        <v>5017</v>
      </c>
      <c r="AK86" s="9" t="s">
        <v>5017</v>
      </c>
      <c r="AL86" s="9" t="str">
        <f>IFERROR(VLOOKUP(A86,apu!AK:AL,2,0),"")</f>
        <v/>
      </c>
      <c r="AM86" s="9" t="s">
        <v>5017</v>
      </c>
      <c r="AN86" s="9" t="s">
        <v>5017</v>
      </c>
      <c r="AO86" s="9" t="s">
        <v>5017</v>
      </c>
      <c r="AP86" s="9" t="s">
        <v>5017</v>
      </c>
      <c r="AQ86" s="39">
        <f>SUM(D86:AP86)</f>
        <v>0</v>
      </c>
      <c r="AR86" s="38">
        <v>173</v>
      </c>
      <c r="AS86" s="2">
        <f>SUM(D86:P86)</f>
        <v>0</v>
      </c>
      <c r="AT86" s="2">
        <v>210</v>
      </c>
      <c r="AU86" s="2">
        <f>SUM(Q86:AP86)</f>
        <v>0</v>
      </c>
      <c r="AV86" s="2">
        <v>153</v>
      </c>
      <c r="AW86" s="2">
        <f>AS86-AU86</f>
        <v>0</v>
      </c>
      <c r="AX86" s="2">
        <f>AT86-AV86</f>
        <v>57</v>
      </c>
      <c r="AY86" s="130">
        <v>173</v>
      </c>
      <c r="AZ86" s="33">
        <v>125</v>
      </c>
      <c r="BA86" s="239"/>
    </row>
    <row r="87" spans="1:53" x14ac:dyDescent="0.2">
      <c r="A87" s="8" t="s">
        <v>232</v>
      </c>
      <c r="B87" s="33">
        <f>IFERROR(VLOOKUP(A87,lajit!B:D,3,0),"")</f>
        <v>135</v>
      </c>
      <c r="C87" s="21">
        <f>COUNTIF(D87:AP87,"x")</f>
        <v>5</v>
      </c>
      <c r="D87" s="9"/>
      <c r="E87" s="9"/>
      <c r="F87" s="9"/>
      <c r="G87" s="9"/>
      <c r="H87" s="9"/>
      <c r="I87" s="9" t="s">
        <v>5017</v>
      </c>
      <c r="J87" s="9"/>
      <c r="K87" s="9"/>
      <c r="L87" s="9"/>
      <c r="M87" s="9" t="s">
        <v>5017</v>
      </c>
      <c r="N87" s="9"/>
      <c r="O87" s="9"/>
      <c r="P87" s="9"/>
      <c r="Q87" s="9"/>
      <c r="R87" s="9"/>
      <c r="S87" s="9"/>
      <c r="T87" s="9"/>
      <c r="U87" s="9" t="s">
        <v>5017</v>
      </c>
      <c r="V87" s="9"/>
      <c r="W87" s="11"/>
      <c r="X87" s="11" t="s">
        <v>5017</v>
      </c>
      <c r="Y87" s="11"/>
      <c r="Z87" s="11"/>
      <c r="AA87" s="9" t="s">
        <v>5017</v>
      </c>
      <c r="AB87" s="9"/>
      <c r="AC87" s="9" t="str">
        <f>IFERROR(VLOOKUP(A87,apu!A:B,2,0),"")</f>
        <v/>
      </c>
      <c r="AD87" s="9" t="str">
        <f>IFERROR(VLOOKUP(A87,apu!E:F,2,0),"")</f>
        <v/>
      </c>
      <c r="AE87" s="9" t="str">
        <f>IFERROR(VLOOKUP(A87,apu!I:J,2,0),"")</f>
        <v/>
      </c>
      <c r="AF87" s="9" t="str">
        <f>IFERROR(VLOOKUP(A87,apu!M:N,2,0),"")</f>
        <v/>
      </c>
      <c r="AG87" s="9" t="str">
        <f>IFERROR(VLOOKUP(A87,apu!Q:R,2,0),"")</f>
        <v/>
      </c>
      <c r="AH87" s="9" t="str">
        <f>IFERROR(VLOOKUP(A87,apu!U:V,2,0),"")</f>
        <v/>
      </c>
      <c r="AI87" s="9" t="str">
        <f>IFERROR(VLOOKUP(A87,apu!Y:Z,2,0),"")</f>
        <v/>
      </c>
      <c r="AJ87" s="9" t="str">
        <f>IFERROR(VLOOKUP(A87,apu!AC:AD,2,0),"")</f>
        <v/>
      </c>
      <c r="AK87" s="9" t="str">
        <f>IFERROR(VLOOKUP(A87,apu!AG:AH,2,0),"")</f>
        <v/>
      </c>
      <c r="AL87" s="9" t="str">
        <f>IFERROR(VLOOKUP(A87,apu!AK:AL,2,0),"")</f>
        <v/>
      </c>
      <c r="AM87" s="9" t="str">
        <f>IFERROR(VLOOKUP(A87,apu!AO:AP,2,0),"")</f>
        <v/>
      </c>
      <c r="AN87" s="9" t="str">
        <f>IFERROR(VLOOKUP(A87,apu!AS:AT,2,0),"")</f>
        <v/>
      </c>
      <c r="AO87" s="9" t="str">
        <f>IFERROR(VLOOKUP(A87,apu!AW:AX,2,0),"")</f>
        <v/>
      </c>
      <c r="AP87" s="9" t="str">
        <f>IFERROR(VLOOKUP(A87,apu!BA:BB,2,0),"")</f>
        <v/>
      </c>
      <c r="AQ87" s="39">
        <f>SUM(D87:AP87)</f>
        <v>0</v>
      </c>
      <c r="AR87" s="38">
        <v>214</v>
      </c>
      <c r="AS87" s="2">
        <f>SUM(D87:P87)</f>
        <v>0</v>
      </c>
      <c r="AT87" s="2">
        <v>215</v>
      </c>
      <c r="AU87" s="2">
        <f>SUM(Q87:AP87)</f>
        <v>0</v>
      </c>
      <c r="AV87" s="2">
        <v>210</v>
      </c>
      <c r="AW87" s="2">
        <f>AS87-AU87</f>
        <v>0</v>
      </c>
      <c r="AX87" s="2">
        <f>AT87-AV87</f>
        <v>5</v>
      </c>
      <c r="AY87" s="130">
        <v>218</v>
      </c>
      <c r="AZ87" s="33">
        <v>126</v>
      </c>
      <c r="BA87" s="239"/>
    </row>
    <row r="88" spans="1:53" x14ac:dyDescent="0.2">
      <c r="A88" s="8" t="s">
        <v>84</v>
      </c>
      <c r="B88" s="33">
        <f>IFERROR(VLOOKUP(A88,lajit!B:D,3,0),"")</f>
        <v>137</v>
      </c>
      <c r="C88" s="21">
        <f>COUNTIF(D88:AP88,"x")</f>
        <v>39</v>
      </c>
      <c r="D88" s="9" t="s">
        <v>5017</v>
      </c>
      <c r="E88" s="9" t="s">
        <v>5017</v>
      </c>
      <c r="F88" s="9" t="s">
        <v>5017</v>
      </c>
      <c r="G88" s="9" t="s">
        <v>5017</v>
      </c>
      <c r="H88" s="9" t="s">
        <v>5017</v>
      </c>
      <c r="I88" s="9" t="s">
        <v>5017</v>
      </c>
      <c r="J88" s="9" t="s">
        <v>5017</v>
      </c>
      <c r="K88" s="9" t="s">
        <v>5017</v>
      </c>
      <c r="L88" s="9" t="s">
        <v>5017</v>
      </c>
      <c r="M88" s="9" t="s">
        <v>5017</v>
      </c>
      <c r="N88" s="9" t="s">
        <v>5017</v>
      </c>
      <c r="O88" s="9" t="s">
        <v>5017</v>
      </c>
      <c r="P88" s="9" t="s">
        <v>5017</v>
      </c>
      <c r="Q88" s="9" t="s">
        <v>5017</v>
      </c>
      <c r="R88" s="9" t="s">
        <v>5017</v>
      </c>
      <c r="S88" s="9" t="s">
        <v>5017</v>
      </c>
      <c r="T88" s="9" t="s">
        <v>5017</v>
      </c>
      <c r="U88" s="9" t="s">
        <v>5017</v>
      </c>
      <c r="V88" s="9" t="s">
        <v>5017</v>
      </c>
      <c r="W88" s="11" t="s">
        <v>5017</v>
      </c>
      <c r="X88" s="11" t="s">
        <v>5017</v>
      </c>
      <c r="Y88" s="11" t="s">
        <v>5017</v>
      </c>
      <c r="Z88" s="11" t="s">
        <v>5017</v>
      </c>
      <c r="AA88" s="9" t="s">
        <v>5017</v>
      </c>
      <c r="AB88" s="9" t="s">
        <v>5017</v>
      </c>
      <c r="AC88" s="9" t="s">
        <v>5017</v>
      </c>
      <c r="AD88" s="9" t="s">
        <v>5017</v>
      </c>
      <c r="AE88" s="9" t="s">
        <v>5017</v>
      </c>
      <c r="AF88" s="9" t="s">
        <v>5017</v>
      </c>
      <c r="AG88" s="9" t="s">
        <v>5017</v>
      </c>
      <c r="AH88" s="9" t="s">
        <v>5017</v>
      </c>
      <c r="AI88" s="9" t="s">
        <v>5017</v>
      </c>
      <c r="AJ88" s="9" t="s">
        <v>5017</v>
      </c>
      <c r="AK88" s="9" t="s">
        <v>5017</v>
      </c>
      <c r="AL88" s="9" t="s">
        <v>5017</v>
      </c>
      <c r="AM88" s="9" t="s">
        <v>5017</v>
      </c>
      <c r="AN88" s="9" t="s">
        <v>5017</v>
      </c>
      <c r="AO88" s="9" t="s">
        <v>5017</v>
      </c>
      <c r="AP88" s="9" t="s">
        <v>5017</v>
      </c>
      <c r="AQ88" s="39">
        <f>SUM(D88:AP88)</f>
        <v>0</v>
      </c>
      <c r="AR88" s="38">
        <v>70</v>
      </c>
      <c r="AS88" s="2">
        <f>SUM(D88:P88)</f>
        <v>0</v>
      </c>
      <c r="AT88" s="2">
        <v>72</v>
      </c>
      <c r="AU88" s="2">
        <f>SUM(Q88:AP88)</f>
        <v>0</v>
      </c>
      <c r="AV88" s="2">
        <v>63</v>
      </c>
      <c r="AW88" s="2">
        <f>AS88-AU88</f>
        <v>0</v>
      </c>
      <c r="AX88" s="2">
        <f>AT88-AV88</f>
        <v>9</v>
      </c>
      <c r="AY88" s="130">
        <v>70</v>
      </c>
      <c r="AZ88" s="33">
        <v>128</v>
      </c>
      <c r="BA88" s="239"/>
    </row>
    <row r="89" spans="1:53" x14ac:dyDescent="0.2">
      <c r="A89" s="8" t="s">
        <v>20</v>
      </c>
      <c r="B89" s="33">
        <f>IFERROR(VLOOKUP(A89,lajit!B:D,3,0),"")</f>
        <v>138</v>
      </c>
      <c r="C89" s="21">
        <f>COUNTIF(D89:AP89,"x")</f>
        <v>39</v>
      </c>
      <c r="D89" s="9" t="s">
        <v>5017</v>
      </c>
      <c r="E89" s="9" t="s">
        <v>5017</v>
      </c>
      <c r="F89" s="9" t="s">
        <v>5017</v>
      </c>
      <c r="G89" s="9" t="s">
        <v>5017</v>
      </c>
      <c r="H89" s="9" t="s">
        <v>5017</v>
      </c>
      <c r="I89" s="9" t="s">
        <v>5017</v>
      </c>
      <c r="J89" s="9" t="s">
        <v>5017</v>
      </c>
      <c r="K89" s="9" t="s">
        <v>5017</v>
      </c>
      <c r="L89" s="9" t="s">
        <v>5017</v>
      </c>
      <c r="M89" s="9" t="s">
        <v>5017</v>
      </c>
      <c r="N89" s="9" t="s">
        <v>5017</v>
      </c>
      <c r="O89" s="9" t="s">
        <v>5017</v>
      </c>
      <c r="P89" s="9" t="s">
        <v>5017</v>
      </c>
      <c r="Q89" s="9" t="s">
        <v>5017</v>
      </c>
      <c r="R89" s="9" t="s">
        <v>5017</v>
      </c>
      <c r="S89" s="9" t="s">
        <v>5017</v>
      </c>
      <c r="T89" s="9" t="s">
        <v>5017</v>
      </c>
      <c r="U89" s="9" t="s">
        <v>5017</v>
      </c>
      <c r="V89" s="9" t="s">
        <v>5017</v>
      </c>
      <c r="W89" s="11" t="s">
        <v>5017</v>
      </c>
      <c r="X89" s="11" t="s">
        <v>5017</v>
      </c>
      <c r="Y89" s="11" t="s">
        <v>5017</v>
      </c>
      <c r="Z89" s="11" t="s">
        <v>5017</v>
      </c>
      <c r="AA89" s="9" t="s">
        <v>5017</v>
      </c>
      <c r="AB89" s="9" t="s">
        <v>5017</v>
      </c>
      <c r="AC89" s="9" t="s">
        <v>5017</v>
      </c>
      <c r="AD89" s="9" t="s">
        <v>5017</v>
      </c>
      <c r="AE89" s="9" t="s">
        <v>5017</v>
      </c>
      <c r="AF89" s="9" t="s">
        <v>5017</v>
      </c>
      <c r="AG89" s="9" t="s">
        <v>5017</v>
      </c>
      <c r="AH89" s="9" t="s">
        <v>5017</v>
      </c>
      <c r="AI89" s="9" t="s">
        <v>5017</v>
      </c>
      <c r="AJ89" s="9" t="s">
        <v>5017</v>
      </c>
      <c r="AK89" s="9" t="s">
        <v>5017</v>
      </c>
      <c r="AL89" s="9" t="s">
        <v>5017</v>
      </c>
      <c r="AM89" s="9" t="s">
        <v>5017</v>
      </c>
      <c r="AN89" s="9" t="s">
        <v>5017</v>
      </c>
      <c r="AO89" s="9" t="s">
        <v>5017</v>
      </c>
      <c r="AP89" s="9" t="s">
        <v>5017</v>
      </c>
      <c r="AQ89" s="39">
        <f>SUM(D89:AP89)</f>
        <v>0</v>
      </c>
      <c r="AR89" s="38">
        <v>5</v>
      </c>
      <c r="AS89" s="2">
        <f>SUM(D89:P89)</f>
        <v>0</v>
      </c>
      <c r="AT89" s="2">
        <v>7</v>
      </c>
      <c r="AU89" s="2">
        <f>SUM(Q89:AP89)</f>
        <v>0</v>
      </c>
      <c r="AV89" s="2">
        <v>8</v>
      </c>
      <c r="AW89" s="2">
        <f>AS89-AU89</f>
        <v>0</v>
      </c>
      <c r="AX89" s="2">
        <f>AT89-AV89</f>
        <v>-1</v>
      </c>
      <c r="AY89" s="130">
        <v>5</v>
      </c>
      <c r="AZ89" s="33">
        <v>129</v>
      </c>
      <c r="BA89" s="239"/>
    </row>
    <row r="90" spans="1:53" x14ac:dyDescent="0.2">
      <c r="A90" s="8" t="s">
        <v>219</v>
      </c>
      <c r="B90" s="33">
        <f>IFERROR(VLOOKUP(A90,lajit!B:D,3,0),"")</f>
        <v>146</v>
      </c>
      <c r="C90" s="21">
        <f>COUNTIF(D90:AP90,"x")</f>
        <v>5</v>
      </c>
      <c r="D90" s="9"/>
      <c r="E90" s="9"/>
      <c r="F90" s="9"/>
      <c r="G90" s="9"/>
      <c r="H90" s="9"/>
      <c r="I90" s="9" t="s">
        <v>5017</v>
      </c>
      <c r="J90" s="9"/>
      <c r="K90" s="9" t="s">
        <v>5017</v>
      </c>
      <c r="L90" s="9"/>
      <c r="M90" s="9"/>
      <c r="N90" s="9"/>
      <c r="O90" s="9"/>
      <c r="P90" s="9"/>
      <c r="Q90" s="9"/>
      <c r="R90" s="9"/>
      <c r="S90" s="9"/>
      <c r="T90" s="9"/>
      <c r="U90" s="9" t="s">
        <v>5017</v>
      </c>
      <c r="V90" s="9"/>
      <c r="W90" s="11"/>
      <c r="X90" s="11"/>
      <c r="Y90" s="11"/>
      <c r="Z90" s="11"/>
      <c r="AA90" s="9"/>
      <c r="AB90" s="9"/>
      <c r="AC90" s="9" t="str">
        <f>IFERROR(VLOOKUP(A90,apu!A:B,2,0),"")</f>
        <v/>
      </c>
      <c r="AD90" s="9" t="str">
        <f>IFERROR(VLOOKUP(A90,apu!E:F,2,0),"")</f>
        <v/>
      </c>
      <c r="AE90" s="9" t="str">
        <f>IFERROR(VLOOKUP(A90,apu!I:J,2,0),"")</f>
        <v/>
      </c>
      <c r="AF90" s="9" t="s">
        <v>5017</v>
      </c>
      <c r="AG90" s="9" t="str">
        <f>IFERROR(VLOOKUP(A90,apu!Q:R,2,0),"")</f>
        <v/>
      </c>
      <c r="AH90" s="9" t="str">
        <f>IFERROR(VLOOKUP(A90,apu!U:V,2,0),"")</f>
        <v/>
      </c>
      <c r="AI90" s="9" t="str">
        <f>IFERROR(VLOOKUP(A90,apu!Y:Z,2,0),"")</f>
        <v/>
      </c>
      <c r="AJ90" s="9" t="s">
        <v>5017</v>
      </c>
      <c r="AK90" s="9" t="str">
        <f>IFERROR(VLOOKUP(A90,apu!AG:AH,2,0),"")</f>
        <v/>
      </c>
      <c r="AL90" s="9" t="str">
        <f>IFERROR(VLOOKUP(A90,apu!AK:AL,2,0),"")</f>
        <v/>
      </c>
      <c r="AM90" s="9" t="str">
        <f>IFERROR(VLOOKUP(A90,apu!AO:AP,2,0),"")</f>
        <v/>
      </c>
      <c r="AN90" s="9" t="str">
        <f>IFERROR(VLOOKUP(A90,apu!AS:AT,2,0),"")</f>
        <v/>
      </c>
      <c r="AO90" s="9" t="str">
        <f>IFERROR(VLOOKUP(A90,apu!AW:AX,2,0),"")</f>
        <v/>
      </c>
      <c r="AP90" s="9" t="str">
        <f>IFERROR(VLOOKUP(A90,apu!BA:BB,2,0),"")</f>
        <v/>
      </c>
      <c r="AQ90" s="39">
        <f>SUM(D90:AP90)</f>
        <v>0</v>
      </c>
      <c r="AR90" s="38">
        <v>204</v>
      </c>
      <c r="AS90" s="2">
        <f>SUM(D90:P90)</f>
        <v>0</v>
      </c>
      <c r="AT90" s="2">
        <v>182</v>
      </c>
      <c r="AU90" s="2">
        <f>SUM(Q90:AP90)</f>
        <v>0</v>
      </c>
      <c r="AV90" s="2">
        <v>231</v>
      </c>
      <c r="AW90" s="2">
        <f>AS90-AU90</f>
        <v>0</v>
      </c>
      <c r="AX90" s="2">
        <f>AT90-AV90</f>
        <v>-49</v>
      </c>
      <c r="AY90" s="130">
        <v>205</v>
      </c>
      <c r="AZ90" s="33">
        <v>136</v>
      </c>
      <c r="BA90" s="239"/>
    </row>
    <row r="91" spans="1:53" x14ac:dyDescent="0.2">
      <c r="A91" s="8" t="s">
        <v>65</v>
      </c>
      <c r="B91" s="33">
        <f>IFERROR(VLOOKUP(A91,lajit!B:D,3,0),"")</f>
        <v>147</v>
      </c>
      <c r="C91" s="21">
        <f>COUNTIF(D91:AP91,"x")</f>
        <v>39</v>
      </c>
      <c r="D91" s="9" t="s">
        <v>5017</v>
      </c>
      <c r="E91" s="9" t="s">
        <v>5017</v>
      </c>
      <c r="F91" s="9" t="s">
        <v>5017</v>
      </c>
      <c r="G91" s="9" t="s">
        <v>5017</v>
      </c>
      <c r="H91" s="9" t="s">
        <v>5017</v>
      </c>
      <c r="I91" s="9" t="s">
        <v>5017</v>
      </c>
      <c r="J91" s="9" t="s">
        <v>5017</v>
      </c>
      <c r="K91" s="9" t="s">
        <v>5017</v>
      </c>
      <c r="L91" s="9" t="s">
        <v>5017</v>
      </c>
      <c r="M91" s="9" t="s">
        <v>5017</v>
      </c>
      <c r="N91" s="9" t="s">
        <v>5017</v>
      </c>
      <c r="O91" s="9" t="s">
        <v>5017</v>
      </c>
      <c r="P91" s="9" t="s">
        <v>5017</v>
      </c>
      <c r="Q91" s="9" t="s">
        <v>5017</v>
      </c>
      <c r="R91" s="9" t="s">
        <v>5017</v>
      </c>
      <c r="S91" s="9" t="s">
        <v>5017</v>
      </c>
      <c r="T91" s="9" t="s">
        <v>5017</v>
      </c>
      <c r="U91" s="9" t="s">
        <v>5017</v>
      </c>
      <c r="V91" s="9" t="s">
        <v>5017</v>
      </c>
      <c r="W91" s="11" t="s">
        <v>5017</v>
      </c>
      <c r="X91" s="11" t="s">
        <v>5017</v>
      </c>
      <c r="Y91" s="11" t="s">
        <v>5017</v>
      </c>
      <c r="Z91" s="11" t="s">
        <v>5017</v>
      </c>
      <c r="AA91" s="9" t="s">
        <v>5017</v>
      </c>
      <c r="AB91" s="9" t="s">
        <v>5017</v>
      </c>
      <c r="AC91" s="9" t="s">
        <v>5017</v>
      </c>
      <c r="AD91" s="9" t="s">
        <v>5017</v>
      </c>
      <c r="AE91" s="9" t="s">
        <v>5017</v>
      </c>
      <c r="AF91" s="9" t="s">
        <v>5017</v>
      </c>
      <c r="AG91" s="9" t="s">
        <v>5017</v>
      </c>
      <c r="AH91" s="9" t="s">
        <v>5017</v>
      </c>
      <c r="AI91" s="9" t="s">
        <v>5017</v>
      </c>
      <c r="AJ91" s="9" t="s">
        <v>5017</v>
      </c>
      <c r="AK91" s="9" t="s">
        <v>5017</v>
      </c>
      <c r="AL91" s="9" t="s">
        <v>5017</v>
      </c>
      <c r="AM91" s="9" t="s">
        <v>5017</v>
      </c>
      <c r="AN91" s="9" t="s">
        <v>5017</v>
      </c>
      <c r="AO91" s="9" t="s">
        <v>5017</v>
      </c>
      <c r="AP91" s="9" t="s">
        <v>5017</v>
      </c>
      <c r="AQ91" s="39">
        <f>SUM(D91:AP91)</f>
        <v>0</v>
      </c>
      <c r="AR91" s="38">
        <v>51</v>
      </c>
      <c r="AS91" s="2">
        <f>SUM(D91:P91)</f>
        <v>0</v>
      </c>
      <c r="AT91" s="2">
        <v>53</v>
      </c>
      <c r="AU91" s="2">
        <f>SUM(Q91:AP91)</f>
        <v>0</v>
      </c>
      <c r="AV91" s="2">
        <v>46</v>
      </c>
      <c r="AW91" s="2">
        <f>AS91-AU91</f>
        <v>0</v>
      </c>
      <c r="AX91" s="2">
        <f>AT91-AV91</f>
        <v>7</v>
      </c>
      <c r="AY91" s="130">
        <v>51</v>
      </c>
      <c r="AZ91" s="33">
        <v>134</v>
      </c>
      <c r="BA91" s="239"/>
    </row>
    <row r="92" spans="1:53" x14ac:dyDescent="0.2">
      <c r="A92" s="8" t="s">
        <v>127</v>
      </c>
      <c r="B92" s="33">
        <f>IFERROR(VLOOKUP(A92,lajit!B:D,3,0),"")</f>
        <v>150</v>
      </c>
      <c r="C92" s="21">
        <f>COUNTIF(D92:AP92,"x")</f>
        <v>39</v>
      </c>
      <c r="D92" s="9" t="s">
        <v>5017</v>
      </c>
      <c r="E92" s="9" t="s">
        <v>5017</v>
      </c>
      <c r="F92" s="9" t="s">
        <v>5017</v>
      </c>
      <c r="G92" s="9" t="s">
        <v>5017</v>
      </c>
      <c r="H92" s="9" t="s">
        <v>5017</v>
      </c>
      <c r="I92" s="9" t="s">
        <v>5017</v>
      </c>
      <c r="J92" s="9" t="s">
        <v>5017</v>
      </c>
      <c r="K92" s="9" t="s">
        <v>5017</v>
      </c>
      <c r="L92" s="9" t="s">
        <v>5017</v>
      </c>
      <c r="M92" s="9" t="s">
        <v>5017</v>
      </c>
      <c r="N92" s="9" t="s">
        <v>5017</v>
      </c>
      <c r="O92" s="9" t="s">
        <v>5017</v>
      </c>
      <c r="P92" s="9" t="s">
        <v>5017</v>
      </c>
      <c r="Q92" s="9" t="s">
        <v>5017</v>
      </c>
      <c r="R92" s="9" t="s">
        <v>5017</v>
      </c>
      <c r="S92" s="9" t="s">
        <v>5017</v>
      </c>
      <c r="T92" s="9" t="s">
        <v>5017</v>
      </c>
      <c r="U92" s="9" t="s">
        <v>5017</v>
      </c>
      <c r="V92" s="9" t="s">
        <v>5017</v>
      </c>
      <c r="W92" s="11" t="s">
        <v>5017</v>
      </c>
      <c r="X92" s="11" t="s">
        <v>5017</v>
      </c>
      <c r="Y92" s="11" t="s">
        <v>5017</v>
      </c>
      <c r="Z92" s="11" t="s">
        <v>5017</v>
      </c>
      <c r="AA92" s="9" t="s">
        <v>5017</v>
      </c>
      <c r="AB92" s="9" t="s">
        <v>5017</v>
      </c>
      <c r="AC92" s="9" t="s">
        <v>5017</v>
      </c>
      <c r="AD92" s="9" t="s">
        <v>5017</v>
      </c>
      <c r="AE92" s="9" t="s">
        <v>5017</v>
      </c>
      <c r="AF92" s="9" t="s">
        <v>5017</v>
      </c>
      <c r="AG92" s="9" t="s">
        <v>5017</v>
      </c>
      <c r="AH92" s="9" t="s">
        <v>5017</v>
      </c>
      <c r="AI92" s="9" t="s">
        <v>5017</v>
      </c>
      <c r="AJ92" s="9" t="s">
        <v>5017</v>
      </c>
      <c r="AK92" s="9" t="s">
        <v>5017</v>
      </c>
      <c r="AL92" s="9" t="s">
        <v>5017</v>
      </c>
      <c r="AM92" s="9" t="s">
        <v>5017</v>
      </c>
      <c r="AN92" s="9" t="s">
        <v>5017</v>
      </c>
      <c r="AO92" s="9" t="s">
        <v>5017</v>
      </c>
      <c r="AP92" s="9" t="s">
        <v>5017</v>
      </c>
      <c r="AQ92" s="39">
        <f>SUM(D92:AP92)</f>
        <v>0</v>
      </c>
      <c r="AR92" s="38">
        <v>113</v>
      </c>
      <c r="AS92" s="2">
        <f>SUM(D92:P92)</f>
        <v>0</v>
      </c>
      <c r="AT92" s="2">
        <v>112</v>
      </c>
      <c r="AU92" s="2">
        <f>SUM(Q92:AP92)</f>
        <v>0</v>
      </c>
      <c r="AV92" s="2">
        <v>116</v>
      </c>
      <c r="AW92" s="2">
        <f>AS92-AU92</f>
        <v>0</v>
      </c>
      <c r="AX92" s="2">
        <f>AT92-AV92</f>
        <v>-4</v>
      </c>
      <c r="AY92" s="130">
        <v>113</v>
      </c>
      <c r="AZ92" s="33">
        <v>149</v>
      </c>
      <c r="BA92" s="239"/>
    </row>
    <row r="93" spans="1:53" x14ac:dyDescent="0.2">
      <c r="A93" s="8" t="s">
        <v>173</v>
      </c>
      <c r="B93" s="33">
        <f>IFERROR(VLOOKUP(A93,lajit!B:D,3,0),"")</f>
        <v>151</v>
      </c>
      <c r="C93" s="21">
        <f>COUNTIF(D93:AP93,"x")</f>
        <v>34</v>
      </c>
      <c r="D93" s="9" t="s">
        <v>5017</v>
      </c>
      <c r="E93" s="9" t="s">
        <v>5017</v>
      </c>
      <c r="F93" s="9" t="s">
        <v>5017</v>
      </c>
      <c r="G93" s="9"/>
      <c r="H93" s="9" t="s">
        <v>5017</v>
      </c>
      <c r="I93" s="9"/>
      <c r="J93" s="9" t="s">
        <v>5017</v>
      </c>
      <c r="K93" s="9" t="s">
        <v>5017</v>
      </c>
      <c r="L93" s="9" t="s">
        <v>5017</v>
      </c>
      <c r="M93" s="9" t="s">
        <v>5017</v>
      </c>
      <c r="N93" s="9" t="s">
        <v>5017</v>
      </c>
      <c r="O93" s="9" t="s">
        <v>5017</v>
      </c>
      <c r="P93" s="9" t="s">
        <v>5017</v>
      </c>
      <c r="Q93" s="9" t="s">
        <v>5017</v>
      </c>
      <c r="R93" s="9" t="s">
        <v>5017</v>
      </c>
      <c r="S93" s="9" t="s">
        <v>5017</v>
      </c>
      <c r="T93" s="9" t="s">
        <v>5017</v>
      </c>
      <c r="U93" s="9" t="s">
        <v>5017</v>
      </c>
      <c r="V93" s="9"/>
      <c r="W93" s="11" t="s">
        <v>5017</v>
      </c>
      <c r="X93" s="11" t="s">
        <v>5017</v>
      </c>
      <c r="Y93" s="11" t="s">
        <v>5017</v>
      </c>
      <c r="Z93" s="11" t="s">
        <v>5017</v>
      </c>
      <c r="AA93" s="9" t="s">
        <v>5017</v>
      </c>
      <c r="AB93" s="9" t="s">
        <v>5017</v>
      </c>
      <c r="AC93" s="9" t="s">
        <v>5017</v>
      </c>
      <c r="AD93" s="9" t="s">
        <v>5017</v>
      </c>
      <c r="AE93" s="9" t="str">
        <f>IFERROR(VLOOKUP(A93,apu!I:J,2,0),"")</f>
        <v/>
      </c>
      <c r="AF93" s="9" t="s">
        <v>5017</v>
      </c>
      <c r="AG93" s="9" t="s">
        <v>5017</v>
      </c>
      <c r="AH93" s="9" t="s">
        <v>5017</v>
      </c>
      <c r="AI93" s="9" t="s">
        <v>5017</v>
      </c>
      <c r="AJ93" s="9" t="s">
        <v>5017</v>
      </c>
      <c r="AK93" s="9" t="s">
        <v>5017</v>
      </c>
      <c r="AL93" s="9" t="s">
        <v>5017</v>
      </c>
      <c r="AM93" s="9" t="s">
        <v>5017</v>
      </c>
      <c r="AN93" s="9" t="s">
        <v>5017</v>
      </c>
      <c r="AO93" s="9" t="str">
        <f>IFERROR(VLOOKUP(A93,apu!AW:AX,2,0),"")</f>
        <v/>
      </c>
      <c r="AP93" s="9" t="s">
        <v>5017</v>
      </c>
      <c r="AQ93" s="39">
        <f>SUM(D93:AP93)</f>
        <v>0</v>
      </c>
      <c r="AR93" s="38">
        <v>159</v>
      </c>
      <c r="AS93" s="2">
        <f>SUM(D93:P93)</f>
        <v>0</v>
      </c>
      <c r="AT93" s="2">
        <v>157</v>
      </c>
      <c r="AU93" s="2">
        <f>SUM(Q93:AP93)</f>
        <v>0</v>
      </c>
      <c r="AV93" s="2">
        <v>159</v>
      </c>
      <c r="AW93" s="2">
        <f>AS93-AU93</f>
        <v>0</v>
      </c>
      <c r="AX93" s="2">
        <f>AT93-AV93</f>
        <v>-2</v>
      </c>
      <c r="AY93" s="130">
        <v>159</v>
      </c>
      <c r="AZ93" s="33">
        <v>150</v>
      </c>
      <c r="BA93" s="239"/>
    </row>
    <row r="94" spans="1:53" x14ac:dyDescent="0.2">
      <c r="A94" s="8" t="s">
        <v>21</v>
      </c>
      <c r="B94" s="33">
        <f>IFERROR(VLOOKUP(A94,lajit!B:D,3,0),"")</f>
        <v>154</v>
      </c>
      <c r="C94" s="21">
        <f>COUNTIF(D94:AP94,"x")</f>
        <v>39</v>
      </c>
      <c r="D94" s="9" t="s">
        <v>5017</v>
      </c>
      <c r="E94" s="9" t="s">
        <v>5017</v>
      </c>
      <c r="F94" s="9" t="s">
        <v>5017</v>
      </c>
      <c r="G94" s="9" t="s">
        <v>5017</v>
      </c>
      <c r="H94" s="9" t="s">
        <v>5017</v>
      </c>
      <c r="I94" s="9" t="s">
        <v>5017</v>
      </c>
      <c r="J94" s="9" t="s">
        <v>5017</v>
      </c>
      <c r="K94" s="9" t="s">
        <v>5017</v>
      </c>
      <c r="L94" s="9" t="s">
        <v>5017</v>
      </c>
      <c r="M94" s="9" t="s">
        <v>5017</v>
      </c>
      <c r="N94" s="9" t="s">
        <v>5017</v>
      </c>
      <c r="O94" s="9" t="s">
        <v>5017</v>
      </c>
      <c r="P94" s="9" t="s">
        <v>5017</v>
      </c>
      <c r="Q94" s="9" t="s">
        <v>5017</v>
      </c>
      <c r="R94" s="9" t="s">
        <v>5017</v>
      </c>
      <c r="S94" s="9" t="s">
        <v>5017</v>
      </c>
      <c r="T94" s="9" t="s">
        <v>5017</v>
      </c>
      <c r="U94" s="9" t="s">
        <v>5017</v>
      </c>
      <c r="V94" s="9" t="s">
        <v>5017</v>
      </c>
      <c r="W94" s="11" t="s">
        <v>5017</v>
      </c>
      <c r="X94" s="11" t="s">
        <v>5017</v>
      </c>
      <c r="Y94" s="11" t="s">
        <v>5017</v>
      </c>
      <c r="Z94" s="11" t="s">
        <v>5017</v>
      </c>
      <c r="AA94" s="9" t="s">
        <v>5017</v>
      </c>
      <c r="AB94" s="9" t="s">
        <v>5017</v>
      </c>
      <c r="AC94" s="9" t="s">
        <v>5017</v>
      </c>
      <c r="AD94" s="9" t="s">
        <v>5017</v>
      </c>
      <c r="AE94" s="9" t="s">
        <v>5017</v>
      </c>
      <c r="AF94" s="9" t="s">
        <v>5017</v>
      </c>
      <c r="AG94" s="9" t="s">
        <v>5017</v>
      </c>
      <c r="AH94" s="9" t="s">
        <v>5017</v>
      </c>
      <c r="AI94" s="9" t="s">
        <v>5017</v>
      </c>
      <c r="AJ94" s="9" t="s">
        <v>5017</v>
      </c>
      <c r="AK94" s="9" t="s">
        <v>5017</v>
      </c>
      <c r="AL94" s="9" t="s">
        <v>5017</v>
      </c>
      <c r="AM94" s="9" t="s">
        <v>5017</v>
      </c>
      <c r="AN94" s="9" t="s">
        <v>5017</v>
      </c>
      <c r="AO94" s="9" t="s">
        <v>5017</v>
      </c>
      <c r="AP94" s="9" t="s">
        <v>5017</v>
      </c>
      <c r="AQ94" s="39">
        <f>SUM(D94:AP94)</f>
        <v>0</v>
      </c>
      <c r="AR94" s="38">
        <v>6</v>
      </c>
      <c r="AS94" s="2">
        <f>SUM(D94:P94)</f>
        <v>0</v>
      </c>
      <c r="AT94" s="2">
        <v>8</v>
      </c>
      <c r="AU94" s="2">
        <f>SUM(Q94:AP94)</f>
        <v>0</v>
      </c>
      <c r="AV94" s="2">
        <v>10</v>
      </c>
      <c r="AW94" s="2">
        <f>AS94-AU94</f>
        <v>0</v>
      </c>
      <c r="AX94" s="2">
        <f>AT94-AV94</f>
        <v>-2</v>
      </c>
      <c r="AY94" s="130">
        <v>6</v>
      </c>
      <c r="AZ94" s="33">
        <v>153</v>
      </c>
      <c r="BA94" s="239"/>
    </row>
    <row r="95" spans="1:53" x14ac:dyDescent="0.2">
      <c r="A95" s="8" t="s">
        <v>99</v>
      </c>
      <c r="B95" s="33">
        <f>IFERROR(VLOOKUP(A95,lajit!B:D,3,0),"")</f>
        <v>155</v>
      </c>
      <c r="C95" s="21">
        <f>COUNTIF(D95:AP95,"x")</f>
        <v>39</v>
      </c>
      <c r="D95" s="9" t="s">
        <v>5017</v>
      </c>
      <c r="E95" s="9" t="s">
        <v>5017</v>
      </c>
      <c r="F95" s="9" t="s">
        <v>5017</v>
      </c>
      <c r="G95" s="9" t="s">
        <v>5017</v>
      </c>
      <c r="H95" s="9" t="s">
        <v>5017</v>
      </c>
      <c r="I95" s="9" t="s">
        <v>5017</v>
      </c>
      <c r="J95" s="9" t="s">
        <v>5017</v>
      </c>
      <c r="K95" s="9" t="s">
        <v>5017</v>
      </c>
      <c r="L95" s="9" t="s">
        <v>5017</v>
      </c>
      <c r="M95" s="9" t="s">
        <v>5017</v>
      </c>
      <c r="N95" s="9" t="s">
        <v>5017</v>
      </c>
      <c r="O95" s="9" t="s">
        <v>5017</v>
      </c>
      <c r="P95" s="9" t="s">
        <v>5017</v>
      </c>
      <c r="Q95" s="9" t="s">
        <v>5017</v>
      </c>
      <c r="R95" s="9" t="s">
        <v>5017</v>
      </c>
      <c r="S95" s="9" t="s">
        <v>5017</v>
      </c>
      <c r="T95" s="9" t="s">
        <v>5017</v>
      </c>
      <c r="U95" s="9" t="s">
        <v>5017</v>
      </c>
      <c r="V95" s="9" t="s">
        <v>5017</v>
      </c>
      <c r="W95" s="11" t="s">
        <v>5017</v>
      </c>
      <c r="X95" s="11" t="s">
        <v>5017</v>
      </c>
      <c r="Y95" s="11" t="s">
        <v>5017</v>
      </c>
      <c r="Z95" s="11" t="s">
        <v>5017</v>
      </c>
      <c r="AA95" s="9" t="s">
        <v>5017</v>
      </c>
      <c r="AB95" s="9" t="s">
        <v>5017</v>
      </c>
      <c r="AC95" s="9" t="s">
        <v>5017</v>
      </c>
      <c r="AD95" s="9" t="s">
        <v>5017</v>
      </c>
      <c r="AE95" s="9" t="s">
        <v>5017</v>
      </c>
      <c r="AF95" s="9" t="s">
        <v>5017</v>
      </c>
      <c r="AG95" s="9" t="s">
        <v>5017</v>
      </c>
      <c r="AH95" s="9" t="s">
        <v>5017</v>
      </c>
      <c r="AI95" s="9" t="s">
        <v>5017</v>
      </c>
      <c r="AJ95" s="9" t="s">
        <v>5017</v>
      </c>
      <c r="AK95" s="9" t="s">
        <v>5017</v>
      </c>
      <c r="AL95" s="9" t="s">
        <v>5017</v>
      </c>
      <c r="AM95" s="9" t="s">
        <v>5017</v>
      </c>
      <c r="AN95" s="9" t="s">
        <v>5017</v>
      </c>
      <c r="AO95" s="9" t="s">
        <v>5017</v>
      </c>
      <c r="AP95" s="9" t="s">
        <v>5017</v>
      </c>
      <c r="AQ95" s="39">
        <f>SUM(D95:AP95)</f>
        <v>0</v>
      </c>
      <c r="AR95" s="38">
        <v>85</v>
      </c>
      <c r="AS95" s="2">
        <f>SUM(D95:P95)</f>
        <v>0</v>
      </c>
      <c r="AT95" s="2">
        <v>81</v>
      </c>
      <c r="AU95" s="2">
        <f>SUM(Q95:AP95)</f>
        <v>0</v>
      </c>
      <c r="AV95" s="2">
        <v>90</v>
      </c>
      <c r="AW95" s="2">
        <f>AS95-AU95</f>
        <v>0</v>
      </c>
      <c r="AX95" s="2">
        <f>AT95-AV95</f>
        <v>-9</v>
      </c>
      <c r="AY95" s="130">
        <v>85</v>
      </c>
      <c r="AZ95" s="33">
        <v>141</v>
      </c>
      <c r="BA95" s="239"/>
    </row>
    <row r="96" spans="1:53" x14ac:dyDescent="0.2">
      <c r="A96" s="8" t="s">
        <v>51</v>
      </c>
      <c r="B96" s="33">
        <f>IFERROR(VLOOKUP(A96,lajit!B:D,3,0),"")</f>
        <v>156</v>
      </c>
      <c r="C96" s="21">
        <f>COUNTIF(D96:AP96,"x")</f>
        <v>39</v>
      </c>
      <c r="D96" s="9" t="s">
        <v>5017</v>
      </c>
      <c r="E96" s="9" t="s">
        <v>5017</v>
      </c>
      <c r="F96" s="9" t="s">
        <v>5017</v>
      </c>
      <c r="G96" s="9" t="s">
        <v>5017</v>
      </c>
      <c r="H96" s="9" t="s">
        <v>5017</v>
      </c>
      <c r="I96" s="9" t="s">
        <v>5017</v>
      </c>
      <c r="J96" s="9" t="s">
        <v>5017</v>
      </c>
      <c r="K96" s="9" t="s">
        <v>5017</v>
      </c>
      <c r="L96" s="9" t="s">
        <v>5017</v>
      </c>
      <c r="M96" s="9" t="s">
        <v>5017</v>
      </c>
      <c r="N96" s="9" t="s">
        <v>5017</v>
      </c>
      <c r="O96" s="9" t="s">
        <v>5017</v>
      </c>
      <c r="P96" s="9" t="s">
        <v>5017</v>
      </c>
      <c r="Q96" s="9" t="s">
        <v>5017</v>
      </c>
      <c r="R96" s="9" t="s">
        <v>5017</v>
      </c>
      <c r="S96" s="9" t="s">
        <v>5017</v>
      </c>
      <c r="T96" s="9" t="s">
        <v>5017</v>
      </c>
      <c r="U96" s="9" t="s">
        <v>5017</v>
      </c>
      <c r="V96" s="9" t="s">
        <v>5017</v>
      </c>
      <c r="W96" s="11" t="s">
        <v>5017</v>
      </c>
      <c r="X96" s="11" t="s">
        <v>5017</v>
      </c>
      <c r="Y96" s="11" t="s">
        <v>5017</v>
      </c>
      <c r="Z96" s="11" t="s">
        <v>5017</v>
      </c>
      <c r="AA96" s="9" t="s">
        <v>5017</v>
      </c>
      <c r="AB96" s="9" t="s">
        <v>5017</v>
      </c>
      <c r="AC96" s="9" t="s">
        <v>5017</v>
      </c>
      <c r="AD96" s="9" t="s">
        <v>5017</v>
      </c>
      <c r="AE96" s="9" t="s">
        <v>5017</v>
      </c>
      <c r="AF96" s="9" t="s">
        <v>5017</v>
      </c>
      <c r="AG96" s="9" t="s">
        <v>5017</v>
      </c>
      <c r="AH96" s="9" t="s">
        <v>5017</v>
      </c>
      <c r="AI96" s="9" t="s">
        <v>5017</v>
      </c>
      <c r="AJ96" s="9" t="s">
        <v>5017</v>
      </c>
      <c r="AK96" s="9" t="s">
        <v>5017</v>
      </c>
      <c r="AL96" s="9" t="s">
        <v>5017</v>
      </c>
      <c r="AM96" s="9" t="s">
        <v>5017</v>
      </c>
      <c r="AN96" s="9" t="s">
        <v>5017</v>
      </c>
      <c r="AO96" s="9" t="s">
        <v>5017</v>
      </c>
      <c r="AP96" s="9" t="s">
        <v>5017</v>
      </c>
      <c r="AQ96" s="39">
        <f>SUM(D96:AP96)</f>
        <v>0</v>
      </c>
      <c r="AR96" s="38">
        <v>37</v>
      </c>
      <c r="AS96" s="2">
        <f>SUM(D96:P96)</f>
        <v>0</v>
      </c>
      <c r="AT96" s="2">
        <v>49</v>
      </c>
      <c r="AU96" s="2">
        <f>SUM(Q96:AP96)</f>
        <v>0</v>
      </c>
      <c r="AV96" s="2">
        <v>9</v>
      </c>
      <c r="AW96" s="2">
        <f>AS96-AU96</f>
        <v>0</v>
      </c>
      <c r="AX96" s="2">
        <f>AT96-AV96</f>
        <v>40</v>
      </c>
      <c r="AY96" s="130">
        <v>37</v>
      </c>
      <c r="AZ96" s="33">
        <v>142</v>
      </c>
      <c r="BA96" s="239"/>
    </row>
    <row r="97" spans="1:53" x14ac:dyDescent="0.2">
      <c r="A97" s="10" t="s">
        <v>1983</v>
      </c>
      <c r="B97" s="33">
        <f>IFERROR(VLOOKUP(A97,lajit!B:D,3,0),"")</f>
        <v>157</v>
      </c>
      <c r="C97" s="21">
        <f>COUNTIF(D97:AP97,"x")</f>
        <v>1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11"/>
      <c r="X97" s="11"/>
      <c r="Y97" s="11"/>
      <c r="Z97" s="11"/>
      <c r="AA97" s="9"/>
      <c r="AB97" s="9"/>
      <c r="AC97" s="9" t="str">
        <f>IFERROR(VLOOKUP(A97,apu!A:B,2,0),"")</f>
        <v/>
      </c>
      <c r="AD97" s="9" t="str">
        <f>IFERROR(VLOOKUP(A97,apu!E:F,2,0),"")</f>
        <v/>
      </c>
      <c r="AE97" s="9" t="str">
        <f>IFERROR(VLOOKUP(A97,apu!I:J,2,0),"")</f>
        <v/>
      </c>
      <c r="AF97" s="9" t="str">
        <f>IFERROR(VLOOKUP(A97,apu!M:N,2,0),"")</f>
        <v/>
      </c>
      <c r="AG97" s="9" t="str">
        <f>IFERROR(VLOOKUP(A97,apu!Q:R,2,0),"")</f>
        <v/>
      </c>
      <c r="AH97" s="9" t="str">
        <f>IFERROR(VLOOKUP(A97,apu!U:V,2,0),"")</f>
        <v/>
      </c>
      <c r="AI97" s="9" t="str">
        <f>IFERROR(VLOOKUP(A97,apu!Y:Z,2,0),"")</f>
        <v/>
      </c>
      <c r="AJ97" s="9" t="str">
        <f>IFERROR(VLOOKUP(A97,apu!AC:AD,2,0),"")</f>
        <v/>
      </c>
      <c r="AK97" s="9" t="str">
        <f>IFERROR(VLOOKUP(A97,apu!AG:AH,2,0),"")</f>
        <v/>
      </c>
      <c r="AL97" s="9" t="s">
        <v>5017</v>
      </c>
      <c r="AM97" s="9" t="str">
        <f>IFERROR(VLOOKUP(A97,apu!AO:AP,2,0),"")</f>
        <v/>
      </c>
      <c r="AN97" s="9" t="str">
        <f>IFERROR(VLOOKUP(A97,apu!AS:AT,2,0),"")</f>
        <v/>
      </c>
      <c r="AO97" s="9" t="str">
        <f>IFERROR(VLOOKUP(A97,apu!AW:AX,2,0),"")</f>
        <v/>
      </c>
      <c r="AP97" s="9" t="str">
        <f>IFERROR(VLOOKUP(A97,apu!BA:BB,2,0),"")</f>
        <v/>
      </c>
      <c r="AQ97" s="39">
        <f>SUM(D97:AP97)</f>
        <v>0</v>
      </c>
      <c r="AR97" s="38"/>
      <c r="AS97" s="2">
        <f>SUM(D97:P97)</f>
        <v>0</v>
      </c>
      <c r="AU97" s="2">
        <f>SUM(Q97:AP97)</f>
        <v>0</v>
      </c>
      <c r="AW97" s="2">
        <f>AS97-AU97</f>
        <v>0</v>
      </c>
      <c r="AX97" s="2">
        <f>AT97-AV97</f>
        <v>0</v>
      </c>
      <c r="AY97" s="130">
        <v>289</v>
      </c>
      <c r="AZ97" s="33"/>
      <c r="BA97" s="239"/>
    </row>
    <row r="98" spans="1:53" x14ac:dyDescent="0.2">
      <c r="A98" s="8" t="s">
        <v>178</v>
      </c>
      <c r="B98" s="33">
        <f>IFERROR(VLOOKUP(A98,lajit!B:D,3,0),"")</f>
        <v>162</v>
      </c>
      <c r="C98" s="21">
        <f>COUNTIF(D98:AP98,"x")</f>
        <v>25</v>
      </c>
      <c r="D98" s="9"/>
      <c r="E98" s="9" t="s">
        <v>5017</v>
      </c>
      <c r="F98" s="9"/>
      <c r="G98" s="9"/>
      <c r="H98" s="9"/>
      <c r="I98" s="9"/>
      <c r="J98" s="9"/>
      <c r="K98" s="9"/>
      <c r="L98" s="9" t="s">
        <v>5017</v>
      </c>
      <c r="M98" s="9" t="s">
        <v>5017</v>
      </c>
      <c r="N98" s="9" t="s">
        <v>5017</v>
      </c>
      <c r="O98" s="9" t="s">
        <v>5017</v>
      </c>
      <c r="P98" s="9" t="s">
        <v>5017</v>
      </c>
      <c r="Q98" s="9" t="s">
        <v>5017</v>
      </c>
      <c r="R98" s="9" t="s">
        <v>5017</v>
      </c>
      <c r="S98" s="9" t="s">
        <v>5017</v>
      </c>
      <c r="T98" s="9"/>
      <c r="U98" s="9" t="s">
        <v>5017</v>
      </c>
      <c r="V98" s="9" t="s">
        <v>5017</v>
      </c>
      <c r="W98" s="11" t="s">
        <v>5017</v>
      </c>
      <c r="X98" s="11"/>
      <c r="Y98" s="11" t="s">
        <v>5017</v>
      </c>
      <c r="Z98" s="11" t="s">
        <v>5017</v>
      </c>
      <c r="AA98" s="9" t="s">
        <v>5017</v>
      </c>
      <c r="AB98" s="9"/>
      <c r="AC98" s="9" t="s">
        <v>5017</v>
      </c>
      <c r="AD98" s="9" t="s">
        <v>5017</v>
      </c>
      <c r="AE98" s="9" t="str">
        <f>IFERROR(VLOOKUP(A98,apu!I:J,2,0),"")</f>
        <v/>
      </c>
      <c r="AF98" s="9" t="s">
        <v>5017</v>
      </c>
      <c r="AG98" s="9" t="s">
        <v>5017</v>
      </c>
      <c r="AH98" s="9" t="str">
        <f>IFERROR(VLOOKUP(A98,apu!U:V,2,0),"")</f>
        <v/>
      </c>
      <c r="AI98" s="9" t="s">
        <v>5017</v>
      </c>
      <c r="AJ98" s="9" t="s">
        <v>5017</v>
      </c>
      <c r="AK98" s="9" t="s">
        <v>5017</v>
      </c>
      <c r="AL98" s="9" t="s">
        <v>5017</v>
      </c>
      <c r="AM98" s="9" t="str">
        <f>IFERROR(VLOOKUP(A98,apu!AO:AP,2,0),"")</f>
        <v/>
      </c>
      <c r="AN98" s="9" t="str">
        <f>IFERROR(VLOOKUP(A98,apu!AS:AT,2,0),"")</f>
        <v/>
      </c>
      <c r="AO98" s="9" t="s">
        <v>5017</v>
      </c>
      <c r="AP98" s="9" t="s">
        <v>5017</v>
      </c>
      <c r="AQ98" s="39">
        <f>SUM(D98:AP98)</f>
        <v>0</v>
      </c>
      <c r="AR98" s="38">
        <v>164</v>
      </c>
      <c r="AS98" s="2">
        <f>SUM(D98:P98)</f>
        <v>0</v>
      </c>
      <c r="AT98" s="2">
        <v>163</v>
      </c>
      <c r="AU98" s="2">
        <f>SUM(Q98:AP98)</f>
        <v>0</v>
      </c>
      <c r="AV98" s="2">
        <v>158</v>
      </c>
      <c r="AW98" s="2">
        <f>AS98-AU98</f>
        <v>0</v>
      </c>
      <c r="AX98" s="2">
        <f>AT98-AV98</f>
        <v>5</v>
      </c>
      <c r="AY98" s="130">
        <v>164</v>
      </c>
      <c r="AZ98" s="33">
        <v>147</v>
      </c>
      <c r="BA98" s="239"/>
    </row>
    <row r="99" spans="1:53" x14ac:dyDescent="0.2">
      <c r="A99" s="8" t="s">
        <v>117</v>
      </c>
      <c r="B99" s="33">
        <f>IFERROR(VLOOKUP(A99,lajit!B:D,3,0),"")</f>
        <v>165</v>
      </c>
      <c r="C99" s="21">
        <f>COUNTIF(D99:AP99,"x")</f>
        <v>39</v>
      </c>
      <c r="D99" s="9" t="s">
        <v>5017</v>
      </c>
      <c r="E99" s="9" t="s">
        <v>5017</v>
      </c>
      <c r="F99" s="9" t="s">
        <v>5017</v>
      </c>
      <c r="G99" s="9" t="s">
        <v>5017</v>
      </c>
      <c r="H99" s="9" t="s">
        <v>5017</v>
      </c>
      <c r="I99" s="9" t="s">
        <v>5017</v>
      </c>
      <c r="J99" s="9" t="s">
        <v>5017</v>
      </c>
      <c r="K99" s="9" t="s">
        <v>5017</v>
      </c>
      <c r="L99" s="9" t="s">
        <v>5017</v>
      </c>
      <c r="M99" s="9" t="s">
        <v>5017</v>
      </c>
      <c r="N99" s="9" t="s">
        <v>5017</v>
      </c>
      <c r="O99" s="9" t="s">
        <v>5017</v>
      </c>
      <c r="P99" s="9" t="s">
        <v>5017</v>
      </c>
      <c r="Q99" s="9" t="s">
        <v>5017</v>
      </c>
      <c r="R99" s="9" t="s">
        <v>5017</v>
      </c>
      <c r="S99" s="9" t="s">
        <v>5017</v>
      </c>
      <c r="T99" s="9" t="s">
        <v>5017</v>
      </c>
      <c r="U99" s="9" t="s">
        <v>5017</v>
      </c>
      <c r="V99" s="9" t="s">
        <v>5017</v>
      </c>
      <c r="W99" s="11" t="s">
        <v>5017</v>
      </c>
      <c r="X99" s="11" t="s">
        <v>5017</v>
      </c>
      <c r="Y99" s="11" t="s">
        <v>5017</v>
      </c>
      <c r="Z99" s="11" t="s">
        <v>5017</v>
      </c>
      <c r="AA99" s="9" t="s">
        <v>5017</v>
      </c>
      <c r="AB99" s="9" t="s">
        <v>5017</v>
      </c>
      <c r="AC99" s="9" t="s">
        <v>5017</v>
      </c>
      <c r="AD99" s="9" t="s">
        <v>5017</v>
      </c>
      <c r="AE99" s="9" t="s">
        <v>5017</v>
      </c>
      <c r="AF99" s="9" t="s">
        <v>5017</v>
      </c>
      <c r="AG99" s="9" t="s">
        <v>5017</v>
      </c>
      <c r="AH99" s="9" t="s">
        <v>5017</v>
      </c>
      <c r="AI99" s="9" t="s">
        <v>5017</v>
      </c>
      <c r="AJ99" s="9" t="s">
        <v>5017</v>
      </c>
      <c r="AK99" s="9" t="s">
        <v>5017</v>
      </c>
      <c r="AL99" s="9" t="s">
        <v>5017</v>
      </c>
      <c r="AM99" s="9" t="s">
        <v>5017</v>
      </c>
      <c r="AN99" s="9" t="s">
        <v>5017</v>
      </c>
      <c r="AO99" s="9" t="s">
        <v>5017</v>
      </c>
      <c r="AP99" s="9" t="s">
        <v>5017</v>
      </c>
      <c r="AQ99" s="39">
        <f>SUM(D99:AP99)</f>
        <v>0</v>
      </c>
      <c r="AR99" s="38">
        <v>103</v>
      </c>
      <c r="AS99" s="2">
        <f>SUM(D99:P99)</f>
        <v>0</v>
      </c>
      <c r="AT99" s="2">
        <v>97</v>
      </c>
      <c r="AU99" s="2">
        <f>SUM(Q99:AP99)</f>
        <v>0</v>
      </c>
      <c r="AV99" s="2">
        <v>110</v>
      </c>
      <c r="AW99" s="2">
        <f>AS99-AU99</f>
        <v>0</v>
      </c>
      <c r="AX99" s="2">
        <f>AT99-AV99</f>
        <v>-13</v>
      </c>
      <c r="AY99" s="130">
        <v>103</v>
      </c>
      <c r="AZ99" s="33">
        <v>181</v>
      </c>
      <c r="BA99" s="239"/>
    </row>
    <row r="100" spans="1:53" x14ac:dyDescent="0.2">
      <c r="A100" s="8" t="s">
        <v>301</v>
      </c>
      <c r="B100" s="33">
        <f>IFERROR(VLOOKUP(A100,lajit!B:D,3,0),"")</f>
        <v>166</v>
      </c>
      <c r="C100" s="21">
        <f>COUNTIF(D100:AP100,"x")</f>
        <v>39</v>
      </c>
      <c r="D100" s="9" t="s">
        <v>5017</v>
      </c>
      <c r="E100" s="9" t="s">
        <v>5017</v>
      </c>
      <c r="F100" s="9" t="s">
        <v>5017</v>
      </c>
      <c r="G100" s="9" t="s">
        <v>5017</v>
      </c>
      <c r="H100" s="9" t="s">
        <v>5017</v>
      </c>
      <c r="I100" s="9" t="s">
        <v>5017</v>
      </c>
      <c r="J100" s="9" t="s">
        <v>5017</v>
      </c>
      <c r="K100" s="9" t="s">
        <v>5017</v>
      </c>
      <c r="L100" s="9" t="s">
        <v>5017</v>
      </c>
      <c r="M100" s="9" t="s">
        <v>5017</v>
      </c>
      <c r="N100" s="9" t="s">
        <v>5017</v>
      </c>
      <c r="O100" s="9" t="s">
        <v>5017</v>
      </c>
      <c r="P100" s="9" t="s">
        <v>5017</v>
      </c>
      <c r="Q100" s="9" t="s">
        <v>5017</v>
      </c>
      <c r="R100" s="9" t="s">
        <v>5017</v>
      </c>
      <c r="S100" s="9" t="s">
        <v>5017</v>
      </c>
      <c r="T100" s="9" t="s">
        <v>5017</v>
      </c>
      <c r="U100" s="9" t="s">
        <v>5017</v>
      </c>
      <c r="V100" s="9" t="s">
        <v>5017</v>
      </c>
      <c r="W100" s="11" t="s">
        <v>5017</v>
      </c>
      <c r="X100" s="11" t="s">
        <v>5017</v>
      </c>
      <c r="Y100" s="11" t="s">
        <v>5017</v>
      </c>
      <c r="Z100" s="11" t="s">
        <v>5017</v>
      </c>
      <c r="AA100" s="9" t="s">
        <v>5017</v>
      </c>
      <c r="AB100" s="9" t="s">
        <v>5017</v>
      </c>
      <c r="AC100" s="9" t="s">
        <v>5017</v>
      </c>
      <c r="AD100" s="9" t="s">
        <v>5017</v>
      </c>
      <c r="AE100" s="9" t="s">
        <v>5017</v>
      </c>
      <c r="AF100" s="9" t="s">
        <v>5017</v>
      </c>
      <c r="AG100" s="9" t="s">
        <v>5017</v>
      </c>
      <c r="AH100" s="9" t="s">
        <v>5017</v>
      </c>
      <c r="AI100" s="9" t="s">
        <v>5017</v>
      </c>
      <c r="AJ100" s="9" t="s">
        <v>5017</v>
      </c>
      <c r="AK100" s="9" t="s">
        <v>5017</v>
      </c>
      <c r="AL100" s="9" t="s">
        <v>5017</v>
      </c>
      <c r="AM100" s="9" t="s">
        <v>5017</v>
      </c>
      <c r="AN100" s="9" t="s">
        <v>5017</v>
      </c>
      <c r="AO100" s="9" t="s">
        <v>5017</v>
      </c>
      <c r="AP100" s="9" t="s">
        <v>5017</v>
      </c>
      <c r="AQ100" s="39">
        <f>SUM(D100:AP100)</f>
        <v>0</v>
      </c>
      <c r="AR100" s="38">
        <v>7</v>
      </c>
      <c r="AS100" s="2">
        <f>SUM(D100:P100)</f>
        <v>0</v>
      </c>
      <c r="AT100" s="2">
        <v>11</v>
      </c>
      <c r="AU100" s="2">
        <f>SUM(Q100:AP100)</f>
        <v>0</v>
      </c>
      <c r="AV100" s="2">
        <v>11</v>
      </c>
      <c r="AW100" s="2">
        <f>AS100-AU100</f>
        <v>0</v>
      </c>
      <c r="AX100" s="2">
        <f>AT100-AV100</f>
        <v>0</v>
      </c>
      <c r="AY100" s="130">
        <v>7</v>
      </c>
      <c r="AZ100" s="33">
        <v>182</v>
      </c>
      <c r="BA100" s="239"/>
    </row>
    <row r="101" spans="1:53" x14ac:dyDescent="0.2">
      <c r="A101" s="8" t="s">
        <v>103</v>
      </c>
      <c r="B101" s="33">
        <f>IFERROR(VLOOKUP(A101,lajit!B:D,3,0),"")</f>
        <v>167</v>
      </c>
      <c r="C101" s="21">
        <f>COUNTIF(D101:AP101,"x")</f>
        <v>39</v>
      </c>
      <c r="D101" s="9" t="s">
        <v>5017</v>
      </c>
      <c r="E101" s="9" t="s">
        <v>5017</v>
      </c>
      <c r="F101" s="9" t="s">
        <v>5017</v>
      </c>
      <c r="G101" s="9" t="s">
        <v>5017</v>
      </c>
      <c r="H101" s="9" t="s">
        <v>5017</v>
      </c>
      <c r="I101" s="9" t="s">
        <v>5017</v>
      </c>
      <c r="J101" s="9" t="s">
        <v>5017</v>
      </c>
      <c r="K101" s="9" t="s">
        <v>5017</v>
      </c>
      <c r="L101" s="9" t="s">
        <v>5017</v>
      </c>
      <c r="M101" s="9" t="s">
        <v>5017</v>
      </c>
      <c r="N101" s="9" t="s">
        <v>5017</v>
      </c>
      <c r="O101" s="9" t="s">
        <v>5017</v>
      </c>
      <c r="P101" s="9" t="s">
        <v>5017</v>
      </c>
      <c r="Q101" s="9" t="s">
        <v>5017</v>
      </c>
      <c r="R101" s="9" t="s">
        <v>5017</v>
      </c>
      <c r="S101" s="9" t="s">
        <v>5017</v>
      </c>
      <c r="T101" s="9" t="s">
        <v>5017</v>
      </c>
      <c r="U101" s="9" t="s">
        <v>5017</v>
      </c>
      <c r="V101" s="9" t="s">
        <v>5017</v>
      </c>
      <c r="W101" s="11" t="s">
        <v>5017</v>
      </c>
      <c r="X101" s="11" t="s">
        <v>5017</v>
      </c>
      <c r="Y101" s="11" t="s">
        <v>5017</v>
      </c>
      <c r="Z101" s="11" t="s">
        <v>5017</v>
      </c>
      <c r="AA101" s="9" t="s">
        <v>5017</v>
      </c>
      <c r="AB101" s="9" t="s">
        <v>5017</v>
      </c>
      <c r="AC101" s="9" t="s">
        <v>5017</v>
      </c>
      <c r="AD101" s="9" t="s">
        <v>5017</v>
      </c>
      <c r="AE101" s="9" t="s">
        <v>5017</v>
      </c>
      <c r="AF101" s="9" t="s">
        <v>5017</v>
      </c>
      <c r="AG101" s="9" t="s">
        <v>5017</v>
      </c>
      <c r="AH101" s="9" t="s">
        <v>5017</v>
      </c>
      <c r="AI101" s="9" t="s">
        <v>5017</v>
      </c>
      <c r="AJ101" s="9" t="s">
        <v>5017</v>
      </c>
      <c r="AK101" s="9" t="s">
        <v>5017</v>
      </c>
      <c r="AL101" s="9" t="s">
        <v>5017</v>
      </c>
      <c r="AM101" s="9" t="s">
        <v>5017</v>
      </c>
      <c r="AN101" s="9" t="s">
        <v>5017</v>
      </c>
      <c r="AO101" s="9" t="s">
        <v>5017</v>
      </c>
      <c r="AP101" s="9" t="s">
        <v>5017</v>
      </c>
      <c r="AQ101" s="39">
        <f>SUM(D101:AP101)</f>
        <v>0</v>
      </c>
      <c r="AR101" s="38">
        <v>89</v>
      </c>
      <c r="AS101" s="2">
        <f>SUM(D101:P101)</f>
        <v>0</v>
      </c>
      <c r="AT101" s="2">
        <v>93</v>
      </c>
      <c r="AU101" s="2">
        <f>SUM(Q101:AP101)</f>
        <v>0</v>
      </c>
      <c r="AV101" s="2">
        <v>80</v>
      </c>
      <c r="AW101" s="2">
        <f>AS101-AU101</f>
        <v>0</v>
      </c>
      <c r="AX101" s="2">
        <f>AT101-AV101</f>
        <v>13</v>
      </c>
      <c r="AY101" s="130">
        <v>89</v>
      </c>
      <c r="AZ101" s="33">
        <v>178</v>
      </c>
      <c r="BA101" s="239"/>
    </row>
    <row r="102" spans="1:53" x14ac:dyDescent="0.2">
      <c r="A102" s="8" t="s">
        <v>171</v>
      </c>
      <c r="B102" s="33">
        <f>IFERROR(VLOOKUP(A102,lajit!B:D,3,0),"")</f>
        <v>168</v>
      </c>
      <c r="C102" s="21">
        <f>COUNTIF(D102:AP102,"x")</f>
        <v>31</v>
      </c>
      <c r="D102" s="9" t="s">
        <v>5017</v>
      </c>
      <c r="E102" s="9"/>
      <c r="F102" s="9"/>
      <c r="G102" s="9" t="s">
        <v>5017</v>
      </c>
      <c r="H102" s="9" t="s">
        <v>5017</v>
      </c>
      <c r="I102" s="9" t="s">
        <v>5017</v>
      </c>
      <c r="J102" s="9" t="s">
        <v>5017</v>
      </c>
      <c r="K102" s="9" t="s">
        <v>5017</v>
      </c>
      <c r="L102" s="9" t="s">
        <v>5017</v>
      </c>
      <c r="M102" s="9" t="s">
        <v>5017</v>
      </c>
      <c r="N102" s="9" t="s">
        <v>5017</v>
      </c>
      <c r="O102" s="9" t="s">
        <v>5017</v>
      </c>
      <c r="P102" s="9" t="s">
        <v>5017</v>
      </c>
      <c r="Q102" s="9"/>
      <c r="R102" s="9" t="s">
        <v>5017</v>
      </c>
      <c r="S102" s="9" t="s">
        <v>5017</v>
      </c>
      <c r="T102" s="9" t="s">
        <v>5017</v>
      </c>
      <c r="U102" s="9" t="s">
        <v>5017</v>
      </c>
      <c r="V102" s="9" t="s">
        <v>5017</v>
      </c>
      <c r="W102" s="11"/>
      <c r="X102" s="11"/>
      <c r="Y102" s="11" t="s">
        <v>5017</v>
      </c>
      <c r="Z102" s="11" t="s">
        <v>5017</v>
      </c>
      <c r="AA102" s="9" t="s">
        <v>5017</v>
      </c>
      <c r="AB102" s="9"/>
      <c r="AC102" s="9" t="s">
        <v>5017</v>
      </c>
      <c r="AD102" s="9" t="s">
        <v>5017</v>
      </c>
      <c r="AE102" s="9" t="s">
        <v>5017</v>
      </c>
      <c r="AF102" s="9" t="s">
        <v>5017</v>
      </c>
      <c r="AG102" s="9" t="s">
        <v>5017</v>
      </c>
      <c r="AH102" s="9" t="s">
        <v>5017</v>
      </c>
      <c r="AI102" s="9" t="s">
        <v>5017</v>
      </c>
      <c r="AJ102" s="9" t="str">
        <f>IFERROR(VLOOKUP(A102,apu!AC:AD,2,0),"")</f>
        <v/>
      </c>
      <c r="AK102" s="9" t="s">
        <v>5017</v>
      </c>
      <c r="AL102" s="9" t="s">
        <v>5017</v>
      </c>
      <c r="AM102" s="9" t="s">
        <v>5017</v>
      </c>
      <c r="AN102" s="9" t="s">
        <v>5017</v>
      </c>
      <c r="AO102" s="9" t="str">
        <f>IFERROR(VLOOKUP(A102,apu!AW:AX,2,0),"")</f>
        <v/>
      </c>
      <c r="AP102" s="9" t="s">
        <v>5017</v>
      </c>
      <c r="AQ102" s="39">
        <f>SUM(D102:AP102)</f>
        <v>0</v>
      </c>
      <c r="AR102" s="38">
        <v>157</v>
      </c>
      <c r="AS102" s="2">
        <f>SUM(D102:P102)</f>
        <v>0</v>
      </c>
      <c r="AT102" s="2">
        <v>149</v>
      </c>
      <c r="AU102" s="2">
        <f>SUM(Q102:AP102)</f>
        <v>0</v>
      </c>
      <c r="AV102" s="2">
        <v>168</v>
      </c>
      <c r="AW102" s="2">
        <f>AS102-AU102</f>
        <v>0</v>
      </c>
      <c r="AX102" s="2">
        <f>AT102-AV102</f>
        <v>-19</v>
      </c>
      <c r="AY102" s="130">
        <v>157</v>
      </c>
      <c r="AZ102" s="33">
        <v>179</v>
      </c>
      <c r="BA102" s="239"/>
    </row>
    <row r="103" spans="1:53" x14ac:dyDescent="0.2">
      <c r="A103" s="8" t="s">
        <v>89</v>
      </c>
      <c r="B103" s="33">
        <f>IFERROR(VLOOKUP(A103,lajit!B:D,3,0),"")</f>
        <v>169</v>
      </c>
      <c r="C103" s="21">
        <f>COUNTIF(D103:AP103,"x")</f>
        <v>39</v>
      </c>
      <c r="D103" s="9" t="s">
        <v>5017</v>
      </c>
      <c r="E103" s="9" t="s">
        <v>5017</v>
      </c>
      <c r="F103" s="9" t="s">
        <v>5017</v>
      </c>
      <c r="G103" s="9" t="s">
        <v>5017</v>
      </c>
      <c r="H103" s="9" t="s">
        <v>5017</v>
      </c>
      <c r="I103" s="9" t="s">
        <v>5017</v>
      </c>
      <c r="J103" s="9" t="s">
        <v>5017</v>
      </c>
      <c r="K103" s="9" t="s">
        <v>5017</v>
      </c>
      <c r="L103" s="9" t="s">
        <v>5017</v>
      </c>
      <c r="M103" s="9" t="s">
        <v>5017</v>
      </c>
      <c r="N103" s="9" t="s">
        <v>5017</v>
      </c>
      <c r="O103" s="9" t="s">
        <v>5017</v>
      </c>
      <c r="P103" s="9" t="s">
        <v>5017</v>
      </c>
      <c r="Q103" s="9" t="s">
        <v>5017</v>
      </c>
      <c r="R103" s="9" t="s">
        <v>5017</v>
      </c>
      <c r="S103" s="9" t="s">
        <v>5017</v>
      </c>
      <c r="T103" s="9" t="s">
        <v>5017</v>
      </c>
      <c r="U103" s="9" t="s">
        <v>5017</v>
      </c>
      <c r="V103" s="9" t="s">
        <v>5017</v>
      </c>
      <c r="W103" s="11" t="s">
        <v>5017</v>
      </c>
      <c r="X103" s="11" t="s">
        <v>5017</v>
      </c>
      <c r="Y103" s="11" t="s">
        <v>5017</v>
      </c>
      <c r="Z103" s="11" t="s">
        <v>5017</v>
      </c>
      <c r="AA103" s="9" t="s">
        <v>5017</v>
      </c>
      <c r="AB103" s="9" t="s">
        <v>5017</v>
      </c>
      <c r="AC103" s="9" t="s">
        <v>5017</v>
      </c>
      <c r="AD103" s="9" t="s">
        <v>5017</v>
      </c>
      <c r="AE103" s="9" t="s">
        <v>5017</v>
      </c>
      <c r="AF103" s="9" t="s">
        <v>5017</v>
      </c>
      <c r="AG103" s="9" t="s">
        <v>5017</v>
      </c>
      <c r="AH103" s="9" t="s">
        <v>5017</v>
      </c>
      <c r="AI103" s="9" t="s">
        <v>5017</v>
      </c>
      <c r="AJ103" s="9" t="s">
        <v>5017</v>
      </c>
      <c r="AK103" s="9" t="s">
        <v>5017</v>
      </c>
      <c r="AL103" s="9" t="s">
        <v>5017</v>
      </c>
      <c r="AM103" s="9" t="s">
        <v>5017</v>
      </c>
      <c r="AN103" s="9" t="s">
        <v>5017</v>
      </c>
      <c r="AO103" s="9" t="s">
        <v>5017</v>
      </c>
      <c r="AP103" s="9" t="s">
        <v>5017</v>
      </c>
      <c r="AQ103" s="39">
        <f>SUM(D103:AP103)</f>
        <v>0</v>
      </c>
      <c r="AR103" s="38">
        <v>75</v>
      </c>
      <c r="AS103" s="2">
        <f>SUM(D103:P103)</f>
        <v>0</v>
      </c>
      <c r="AT103" s="2">
        <v>62</v>
      </c>
      <c r="AU103" s="2">
        <f>SUM(Q103:AP103)</f>
        <v>0</v>
      </c>
      <c r="AV103" s="2">
        <v>85</v>
      </c>
      <c r="AW103" s="2">
        <f>AS103-AU103</f>
        <v>0</v>
      </c>
      <c r="AX103" s="2">
        <f>AT103-AV103</f>
        <v>-23</v>
      </c>
      <c r="AY103" s="130">
        <v>75</v>
      </c>
      <c r="AZ103" s="33">
        <v>194</v>
      </c>
      <c r="BA103" s="239"/>
    </row>
    <row r="104" spans="1:53" x14ac:dyDescent="0.2">
      <c r="A104" s="8" t="s">
        <v>199</v>
      </c>
      <c r="B104" s="33">
        <f>IFERROR(VLOOKUP(A104,lajit!B:D,3,0),"")</f>
        <v>170</v>
      </c>
      <c r="C104" s="21">
        <f>COUNTIF(D104:AP104,"x")</f>
        <v>27</v>
      </c>
      <c r="D104" s="9"/>
      <c r="E104" s="9"/>
      <c r="F104" s="9"/>
      <c r="G104" s="9" t="s">
        <v>5017</v>
      </c>
      <c r="H104" s="9" t="s">
        <v>5017</v>
      </c>
      <c r="I104" s="9"/>
      <c r="J104" s="9"/>
      <c r="K104" s="9" t="s">
        <v>5017</v>
      </c>
      <c r="L104" s="9" t="s">
        <v>5017</v>
      </c>
      <c r="M104" s="9"/>
      <c r="N104" s="9" t="s">
        <v>5017</v>
      </c>
      <c r="O104" s="9" t="s">
        <v>5017</v>
      </c>
      <c r="P104" s="9" t="s">
        <v>5017</v>
      </c>
      <c r="Q104" s="9" t="s">
        <v>5017</v>
      </c>
      <c r="R104" s="9" t="s">
        <v>5017</v>
      </c>
      <c r="S104" s="9" t="s">
        <v>5017</v>
      </c>
      <c r="T104" s="9" t="s">
        <v>5017</v>
      </c>
      <c r="U104" s="9" t="s">
        <v>5017</v>
      </c>
      <c r="V104" s="9" t="s">
        <v>5017</v>
      </c>
      <c r="W104" s="11" t="s">
        <v>5017</v>
      </c>
      <c r="X104" s="11" t="s">
        <v>5017</v>
      </c>
      <c r="Y104" s="11"/>
      <c r="Z104" s="11" t="s">
        <v>5017</v>
      </c>
      <c r="AA104" s="9" t="s">
        <v>5017</v>
      </c>
      <c r="AB104" s="9" t="s">
        <v>5017</v>
      </c>
      <c r="AC104" s="9" t="str">
        <f>IFERROR(VLOOKUP(A104,apu!A:B,2,0),"")</f>
        <v/>
      </c>
      <c r="AD104" s="9" t="s">
        <v>5017</v>
      </c>
      <c r="AE104" s="9" t="s">
        <v>5017</v>
      </c>
      <c r="AF104" s="9" t="s">
        <v>5017</v>
      </c>
      <c r="AG104" s="9" t="s">
        <v>5017</v>
      </c>
      <c r="AH104" s="9" t="s">
        <v>5017</v>
      </c>
      <c r="AI104" s="9" t="s">
        <v>5017</v>
      </c>
      <c r="AJ104" s="9" t="str">
        <f>IFERROR(VLOOKUP(A104,apu!AC:AD,2,0),"")</f>
        <v/>
      </c>
      <c r="AK104" s="9" t="str">
        <f>IFERROR(VLOOKUP(A104,apu!AG:AH,2,0),"")</f>
        <v/>
      </c>
      <c r="AL104" s="9" t="s">
        <v>5017</v>
      </c>
      <c r="AM104" s="9" t="s">
        <v>5017</v>
      </c>
      <c r="AN104" s="9" t="str">
        <f>IFERROR(VLOOKUP(A104,apu!AS:AT,2,0),"")</f>
        <v/>
      </c>
      <c r="AO104" s="9" t="str">
        <f>IFERROR(VLOOKUP(A104,apu!AW:AX,2,0),"")</f>
        <v/>
      </c>
      <c r="AP104" s="9" t="s">
        <v>5017</v>
      </c>
      <c r="AQ104" s="39">
        <f>SUM(D104:AP104)</f>
        <v>0</v>
      </c>
      <c r="AR104" s="38">
        <v>184</v>
      </c>
      <c r="AS104" s="2">
        <f>SUM(D104:P104)</f>
        <v>0</v>
      </c>
      <c r="AT104" s="2">
        <v>184</v>
      </c>
      <c r="AU104" s="2">
        <f>SUM(Q104:AP104)</f>
        <v>0</v>
      </c>
      <c r="AV104" s="2">
        <v>178</v>
      </c>
      <c r="AW104" s="2">
        <f>AS104-AU104</f>
        <v>0</v>
      </c>
      <c r="AX104" s="2">
        <f>AT104-AV104</f>
        <v>6</v>
      </c>
      <c r="AY104" s="130">
        <v>185</v>
      </c>
      <c r="AZ104" s="33">
        <v>154</v>
      </c>
      <c r="BA104" s="239"/>
    </row>
    <row r="105" spans="1:53" x14ac:dyDescent="0.2">
      <c r="A105" s="8" t="s">
        <v>33</v>
      </c>
      <c r="B105" s="33">
        <f>IFERROR(VLOOKUP(A105,lajit!B:D,3,0),"")</f>
        <v>171</v>
      </c>
      <c r="C105" s="21">
        <f>COUNTIF(D105:AP105,"x")</f>
        <v>39</v>
      </c>
      <c r="D105" s="9" t="s">
        <v>5017</v>
      </c>
      <c r="E105" s="9" t="s">
        <v>5017</v>
      </c>
      <c r="F105" s="9" t="s">
        <v>5017</v>
      </c>
      <c r="G105" s="9" t="s">
        <v>5017</v>
      </c>
      <c r="H105" s="9" t="s">
        <v>5017</v>
      </c>
      <c r="I105" s="9" t="s">
        <v>5017</v>
      </c>
      <c r="J105" s="9" t="s">
        <v>5017</v>
      </c>
      <c r="K105" s="9" t="s">
        <v>5017</v>
      </c>
      <c r="L105" s="9" t="s">
        <v>5017</v>
      </c>
      <c r="M105" s="9" t="s">
        <v>5017</v>
      </c>
      <c r="N105" s="9" t="s">
        <v>5017</v>
      </c>
      <c r="O105" s="9" t="s">
        <v>5017</v>
      </c>
      <c r="P105" s="9" t="s">
        <v>5017</v>
      </c>
      <c r="Q105" s="9" t="s">
        <v>5017</v>
      </c>
      <c r="R105" s="9" t="s">
        <v>5017</v>
      </c>
      <c r="S105" s="9" t="s">
        <v>5017</v>
      </c>
      <c r="T105" s="9" t="s">
        <v>5017</v>
      </c>
      <c r="U105" s="9" t="s">
        <v>5017</v>
      </c>
      <c r="V105" s="9" t="s">
        <v>5017</v>
      </c>
      <c r="W105" s="11" t="s">
        <v>5017</v>
      </c>
      <c r="X105" s="11" t="s">
        <v>5017</v>
      </c>
      <c r="Y105" s="11" t="s">
        <v>5017</v>
      </c>
      <c r="Z105" s="11" t="s">
        <v>5017</v>
      </c>
      <c r="AA105" s="9" t="s">
        <v>5017</v>
      </c>
      <c r="AB105" s="9" t="s">
        <v>5017</v>
      </c>
      <c r="AC105" s="9" t="s">
        <v>5017</v>
      </c>
      <c r="AD105" s="9" t="s">
        <v>5017</v>
      </c>
      <c r="AE105" s="9" t="s">
        <v>5017</v>
      </c>
      <c r="AF105" s="9" t="s">
        <v>5017</v>
      </c>
      <c r="AG105" s="9" t="s">
        <v>5017</v>
      </c>
      <c r="AH105" s="9" t="s">
        <v>5017</v>
      </c>
      <c r="AI105" s="9" t="s">
        <v>5017</v>
      </c>
      <c r="AJ105" s="9" t="s">
        <v>5017</v>
      </c>
      <c r="AK105" s="9" t="s">
        <v>5017</v>
      </c>
      <c r="AL105" s="9" t="s">
        <v>5017</v>
      </c>
      <c r="AM105" s="9" t="s">
        <v>5017</v>
      </c>
      <c r="AN105" s="9" t="s">
        <v>5017</v>
      </c>
      <c r="AO105" s="9" t="s">
        <v>5017</v>
      </c>
      <c r="AP105" s="9" t="s">
        <v>5017</v>
      </c>
      <c r="AQ105" s="39">
        <f>SUM(D105:AP105)</f>
        <v>0</v>
      </c>
      <c r="AR105" s="38">
        <v>19</v>
      </c>
      <c r="AS105" s="2">
        <f>SUM(D105:P105)</f>
        <v>0</v>
      </c>
      <c r="AT105" s="2">
        <v>9</v>
      </c>
      <c r="AU105" s="2">
        <f>SUM(Q105:AP105)</f>
        <v>0</v>
      </c>
      <c r="AV105" s="2">
        <v>26</v>
      </c>
      <c r="AW105" s="2">
        <f>AS105-AU105</f>
        <v>0</v>
      </c>
      <c r="AX105" s="2">
        <f>AT105-AV105</f>
        <v>-17</v>
      </c>
      <c r="AY105" s="130">
        <v>19</v>
      </c>
      <c r="AZ105" s="33">
        <v>171</v>
      </c>
      <c r="BA105" s="239"/>
    </row>
    <row r="106" spans="1:53" x14ac:dyDescent="0.2">
      <c r="A106" s="8" t="s">
        <v>136</v>
      </c>
      <c r="B106" s="33">
        <f>IFERROR(VLOOKUP(A106,lajit!B:D,3,0),"")</f>
        <v>173</v>
      </c>
      <c r="C106" s="21">
        <f>COUNTIF(D106:AP106,"x")</f>
        <v>39</v>
      </c>
      <c r="D106" s="9" t="s">
        <v>5017</v>
      </c>
      <c r="E106" s="9" t="s">
        <v>5017</v>
      </c>
      <c r="F106" s="9" t="s">
        <v>5017</v>
      </c>
      <c r="G106" s="9" t="s">
        <v>5017</v>
      </c>
      <c r="H106" s="9" t="s">
        <v>5017</v>
      </c>
      <c r="I106" s="9" t="s">
        <v>5017</v>
      </c>
      <c r="J106" s="9" t="s">
        <v>5017</v>
      </c>
      <c r="K106" s="9" t="s">
        <v>5017</v>
      </c>
      <c r="L106" s="9" t="s">
        <v>5017</v>
      </c>
      <c r="M106" s="9" t="s">
        <v>5017</v>
      </c>
      <c r="N106" s="9" t="s">
        <v>5017</v>
      </c>
      <c r="O106" s="9" t="s">
        <v>5017</v>
      </c>
      <c r="P106" s="9" t="s">
        <v>5017</v>
      </c>
      <c r="Q106" s="9" t="s">
        <v>5017</v>
      </c>
      <c r="R106" s="9" t="s">
        <v>5017</v>
      </c>
      <c r="S106" s="9" t="s">
        <v>5017</v>
      </c>
      <c r="T106" s="9" t="s">
        <v>5017</v>
      </c>
      <c r="U106" s="9" t="s">
        <v>5017</v>
      </c>
      <c r="V106" s="9" t="s">
        <v>5017</v>
      </c>
      <c r="W106" s="11" t="s">
        <v>5017</v>
      </c>
      <c r="X106" s="11" t="s">
        <v>5017</v>
      </c>
      <c r="Y106" s="11" t="s">
        <v>5017</v>
      </c>
      <c r="Z106" s="11" t="s">
        <v>5017</v>
      </c>
      <c r="AA106" s="9" t="s">
        <v>5017</v>
      </c>
      <c r="AB106" s="9" t="s">
        <v>5017</v>
      </c>
      <c r="AC106" s="9" t="s">
        <v>5017</v>
      </c>
      <c r="AD106" s="9" t="s">
        <v>5017</v>
      </c>
      <c r="AE106" s="9" t="s">
        <v>5017</v>
      </c>
      <c r="AF106" s="9" t="s">
        <v>5017</v>
      </c>
      <c r="AG106" s="9" t="s">
        <v>5017</v>
      </c>
      <c r="AH106" s="9" t="s">
        <v>5017</v>
      </c>
      <c r="AI106" s="9" t="s">
        <v>5017</v>
      </c>
      <c r="AJ106" s="9" t="s">
        <v>5017</v>
      </c>
      <c r="AK106" s="9" t="s">
        <v>5017</v>
      </c>
      <c r="AL106" s="9" t="s">
        <v>5017</v>
      </c>
      <c r="AM106" s="9" t="s">
        <v>5017</v>
      </c>
      <c r="AN106" s="9" t="s">
        <v>5017</v>
      </c>
      <c r="AO106" s="9" t="s">
        <v>5017</v>
      </c>
      <c r="AP106" s="9" t="s">
        <v>5017</v>
      </c>
      <c r="AQ106" s="39">
        <f>SUM(D106:AP106)</f>
        <v>0</v>
      </c>
      <c r="AR106" s="38">
        <v>122</v>
      </c>
      <c r="AS106" s="2">
        <f>SUM(D106:P106)</f>
        <v>0</v>
      </c>
      <c r="AT106" s="2">
        <v>118</v>
      </c>
      <c r="AU106" s="2">
        <f>SUM(Q106:AP106)</f>
        <v>0</v>
      </c>
      <c r="AV106" s="2">
        <v>126</v>
      </c>
      <c r="AW106" s="2">
        <f>AS106-AU106</f>
        <v>0</v>
      </c>
      <c r="AX106" s="2">
        <f>AT106-AV106</f>
        <v>-8</v>
      </c>
      <c r="AY106" s="130">
        <v>122</v>
      </c>
      <c r="AZ106" s="33">
        <v>169</v>
      </c>
      <c r="BA106" s="239"/>
    </row>
    <row r="107" spans="1:53" x14ac:dyDescent="0.2">
      <c r="A107" s="8" t="s">
        <v>203</v>
      </c>
      <c r="B107" s="33">
        <f>IFERROR(VLOOKUP(A107,lajit!B:D,3,0),"")</f>
        <v>174</v>
      </c>
      <c r="C107" s="21">
        <f>COUNTIF(D107:AP107,"x")</f>
        <v>18</v>
      </c>
      <c r="D107" s="9"/>
      <c r="E107" s="9"/>
      <c r="F107" s="9"/>
      <c r="G107" s="9" t="s">
        <v>5017</v>
      </c>
      <c r="H107" s="9"/>
      <c r="I107" s="9"/>
      <c r="J107" s="9" t="s">
        <v>5017</v>
      </c>
      <c r="K107" s="9" t="s">
        <v>5017</v>
      </c>
      <c r="L107" s="9" t="s">
        <v>5017</v>
      </c>
      <c r="M107" s="9"/>
      <c r="N107" s="9" t="s">
        <v>5017</v>
      </c>
      <c r="O107" s="9"/>
      <c r="P107" s="9"/>
      <c r="Q107" s="9" t="s">
        <v>5017</v>
      </c>
      <c r="R107" s="9"/>
      <c r="S107" s="9" t="s">
        <v>5017</v>
      </c>
      <c r="T107" s="9" t="s">
        <v>5017</v>
      </c>
      <c r="U107" s="9"/>
      <c r="V107" s="9" t="s">
        <v>5017</v>
      </c>
      <c r="W107" s="11"/>
      <c r="X107" s="11" t="s">
        <v>5017</v>
      </c>
      <c r="Y107" s="11" t="s">
        <v>5017</v>
      </c>
      <c r="Z107" s="11"/>
      <c r="AA107" s="9" t="s">
        <v>5017</v>
      </c>
      <c r="AB107" s="9" t="s">
        <v>5017</v>
      </c>
      <c r="AC107" s="9" t="str">
        <f>IFERROR(VLOOKUP(A107,apu!A:B,2,0),"")</f>
        <v/>
      </c>
      <c r="AD107" s="9" t="s">
        <v>5017</v>
      </c>
      <c r="AE107" s="9" t="s">
        <v>5017</v>
      </c>
      <c r="AF107" s="9" t="str">
        <f>IFERROR(VLOOKUP(A107,apu!M:N,2,0),"")</f>
        <v/>
      </c>
      <c r="AG107" s="9" t="s">
        <v>5017</v>
      </c>
      <c r="AH107" s="9" t="str">
        <f>IFERROR(VLOOKUP(A107,apu!U:V,2,0),"")</f>
        <v/>
      </c>
      <c r="AI107" s="9" t="s">
        <v>5017</v>
      </c>
      <c r="AJ107" s="9" t="str">
        <f>IFERROR(VLOOKUP(A107,apu!AC:AD,2,0),"")</f>
        <v/>
      </c>
      <c r="AK107" s="9" t="str">
        <f>IFERROR(VLOOKUP(A107,apu!AG:AH,2,0),"")</f>
        <v/>
      </c>
      <c r="AL107" s="9" t="str">
        <f>IFERROR(VLOOKUP(A107,apu!AK:AL,2,0),"")</f>
        <v/>
      </c>
      <c r="AM107" s="9" t="str">
        <f>IFERROR(VLOOKUP(A107,apu!AO:AP,2,0),"")</f>
        <v/>
      </c>
      <c r="AN107" s="9" t="s">
        <v>5017</v>
      </c>
      <c r="AO107" s="9" t="str">
        <f>IFERROR(VLOOKUP(A107,apu!AW:AX,2,0),"")</f>
        <v/>
      </c>
      <c r="AP107" s="9" t="str">
        <f>IFERROR(VLOOKUP(A107,apu!BA:BB,2,0),"")</f>
        <v/>
      </c>
      <c r="AQ107" s="39">
        <f>SUM(D107:AP107)</f>
        <v>0</v>
      </c>
      <c r="AR107" s="38">
        <v>188</v>
      </c>
      <c r="AS107" s="2">
        <f>SUM(D107:P107)</f>
        <v>0</v>
      </c>
      <c r="AT107" s="2">
        <v>181</v>
      </c>
      <c r="AU107" s="2">
        <f>SUM(Q107:AP107)</f>
        <v>0</v>
      </c>
      <c r="AV107" s="2">
        <v>192</v>
      </c>
      <c r="AW107" s="2">
        <f>AS107-AU107</f>
        <v>0</v>
      </c>
      <c r="AX107" s="2">
        <f>AT107-AV107</f>
        <v>-11</v>
      </c>
      <c r="AY107" s="130">
        <v>189</v>
      </c>
      <c r="AZ107" s="33">
        <v>165</v>
      </c>
      <c r="BA107" s="239"/>
    </row>
    <row r="108" spans="1:53" x14ac:dyDescent="0.2">
      <c r="A108" s="8" t="s">
        <v>74</v>
      </c>
      <c r="B108" s="33">
        <f>IFERROR(VLOOKUP(A108,lajit!B:D,3,0),"")</f>
        <v>178</v>
      </c>
      <c r="C108" s="21">
        <f>COUNTIF(D108:AP108,"x")</f>
        <v>39</v>
      </c>
      <c r="D108" s="9" t="s">
        <v>5017</v>
      </c>
      <c r="E108" s="9" t="s">
        <v>5017</v>
      </c>
      <c r="F108" s="9" t="s">
        <v>5017</v>
      </c>
      <c r="G108" s="9" t="s">
        <v>5017</v>
      </c>
      <c r="H108" s="9" t="s">
        <v>5017</v>
      </c>
      <c r="I108" s="9" t="s">
        <v>5017</v>
      </c>
      <c r="J108" s="9" t="s">
        <v>5017</v>
      </c>
      <c r="K108" s="9" t="s">
        <v>5017</v>
      </c>
      <c r="L108" s="9" t="s">
        <v>5017</v>
      </c>
      <c r="M108" s="9" t="s">
        <v>5017</v>
      </c>
      <c r="N108" s="9" t="s">
        <v>5017</v>
      </c>
      <c r="O108" s="9" t="s">
        <v>5017</v>
      </c>
      <c r="P108" s="9" t="s">
        <v>5017</v>
      </c>
      <c r="Q108" s="9" t="s">
        <v>5017</v>
      </c>
      <c r="R108" s="9" t="s">
        <v>5017</v>
      </c>
      <c r="S108" s="9" t="s">
        <v>5017</v>
      </c>
      <c r="T108" s="9" t="s">
        <v>5017</v>
      </c>
      <c r="U108" s="9" t="s">
        <v>5017</v>
      </c>
      <c r="V108" s="9" t="s">
        <v>5017</v>
      </c>
      <c r="W108" s="11" t="s">
        <v>5017</v>
      </c>
      <c r="X108" s="11" t="s">
        <v>5017</v>
      </c>
      <c r="Y108" s="11" t="s">
        <v>5017</v>
      </c>
      <c r="Z108" s="11" t="s">
        <v>5017</v>
      </c>
      <c r="AA108" s="9" t="s">
        <v>5017</v>
      </c>
      <c r="AB108" s="9" t="s">
        <v>5017</v>
      </c>
      <c r="AC108" s="9" t="s">
        <v>5017</v>
      </c>
      <c r="AD108" s="9" t="s">
        <v>5017</v>
      </c>
      <c r="AE108" s="9" t="s">
        <v>5017</v>
      </c>
      <c r="AF108" s="9" t="s">
        <v>5017</v>
      </c>
      <c r="AG108" s="9" t="s">
        <v>5017</v>
      </c>
      <c r="AH108" s="9" t="s">
        <v>5017</v>
      </c>
      <c r="AI108" s="9" t="s">
        <v>5017</v>
      </c>
      <c r="AJ108" s="9" t="s">
        <v>5017</v>
      </c>
      <c r="AK108" s="9" t="s">
        <v>5017</v>
      </c>
      <c r="AL108" s="9" t="s">
        <v>5017</v>
      </c>
      <c r="AM108" s="9" t="s">
        <v>5017</v>
      </c>
      <c r="AN108" s="9" t="s">
        <v>5017</v>
      </c>
      <c r="AO108" s="9" t="s">
        <v>5017</v>
      </c>
      <c r="AP108" s="9" t="s">
        <v>5017</v>
      </c>
      <c r="AQ108" s="39">
        <f>SUM(D108:AP108)</f>
        <v>0</v>
      </c>
      <c r="AR108" s="38">
        <v>60</v>
      </c>
      <c r="AS108" s="2">
        <f>SUM(D108:P108)</f>
        <v>0</v>
      </c>
      <c r="AT108" s="2">
        <v>65</v>
      </c>
      <c r="AU108" s="2">
        <f>SUM(Q108:AP108)</f>
        <v>0</v>
      </c>
      <c r="AV108" s="2">
        <v>61</v>
      </c>
      <c r="AW108" s="2">
        <f>AS108-AU108</f>
        <v>0</v>
      </c>
      <c r="AX108" s="2">
        <f>AT108-AV108</f>
        <v>4</v>
      </c>
      <c r="AY108" s="130">
        <v>60</v>
      </c>
      <c r="AZ108" s="33">
        <v>158</v>
      </c>
      <c r="BA108" s="239"/>
    </row>
    <row r="109" spans="1:53" x14ac:dyDescent="0.2">
      <c r="A109" s="8" t="s">
        <v>206</v>
      </c>
      <c r="B109" s="33">
        <f>IFERROR(VLOOKUP(A109,lajit!B:D,3,0),"")</f>
        <v>179</v>
      </c>
      <c r="C109" s="21">
        <f>COUNTIF(D109:AP109,"x")</f>
        <v>22</v>
      </c>
      <c r="D109" s="9"/>
      <c r="E109" s="9"/>
      <c r="F109" s="9"/>
      <c r="G109" s="9"/>
      <c r="H109" s="9" t="s">
        <v>5017</v>
      </c>
      <c r="I109" s="9" t="s">
        <v>5017</v>
      </c>
      <c r="J109" s="9" t="s">
        <v>5017</v>
      </c>
      <c r="K109" s="9" t="s">
        <v>5017</v>
      </c>
      <c r="L109" s="9" t="s">
        <v>5017</v>
      </c>
      <c r="M109" s="9"/>
      <c r="N109" s="9" t="s">
        <v>5017</v>
      </c>
      <c r="O109" s="9" t="s">
        <v>5017</v>
      </c>
      <c r="P109" s="9"/>
      <c r="Q109" s="9"/>
      <c r="R109" s="9" t="s">
        <v>5017</v>
      </c>
      <c r="S109" s="9" t="s">
        <v>5017</v>
      </c>
      <c r="T109" s="9" t="s">
        <v>5017</v>
      </c>
      <c r="U109" s="9" t="s">
        <v>5017</v>
      </c>
      <c r="V109" s="9"/>
      <c r="W109" s="11" t="s">
        <v>5017</v>
      </c>
      <c r="X109" s="11"/>
      <c r="Y109" s="11"/>
      <c r="Z109" s="11"/>
      <c r="AA109" s="9" t="s">
        <v>5017</v>
      </c>
      <c r="AB109" s="9"/>
      <c r="AC109" s="9" t="s">
        <v>5017</v>
      </c>
      <c r="AD109" s="9" t="s">
        <v>5017</v>
      </c>
      <c r="AE109" s="9" t="str">
        <f>IFERROR(VLOOKUP(A109,apu!I:J,2,0),"")</f>
        <v/>
      </c>
      <c r="AF109" s="9" t="s">
        <v>5017</v>
      </c>
      <c r="AG109" s="9" t="s">
        <v>5017</v>
      </c>
      <c r="AH109" s="9" t="str">
        <f>IFERROR(VLOOKUP(A109,apu!U:V,2,0),"")</f>
        <v/>
      </c>
      <c r="AI109" s="9" t="s">
        <v>5017</v>
      </c>
      <c r="AJ109" s="9" t="str">
        <f>IFERROR(VLOOKUP(A109,apu!AC:AD,2,0),"")</f>
        <v/>
      </c>
      <c r="AK109" s="9" t="s">
        <v>5017</v>
      </c>
      <c r="AL109" s="9" t="str">
        <f>IFERROR(VLOOKUP(A109,apu!AK:AL,2,0),"")</f>
        <v/>
      </c>
      <c r="AM109" s="9" t="str">
        <f>IFERROR(VLOOKUP(A109,apu!AO:AP,2,0),"")</f>
        <v/>
      </c>
      <c r="AN109" s="9" t="s">
        <v>5017</v>
      </c>
      <c r="AO109" s="9" t="s">
        <v>5017</v>
      </c>
      <c r="AP109" s="9" t="s">
        <v>5017</v>
      </c>
      <c r="AQ109" s="39">
        <f>SUM(D109:AP109)</f>
        <v>0</v>
      </c>
      <c r="AR109" s="38">
        <v>191</v>
      </c>
      <c r="AS109" s="2">
        <f>SUM(D109:P109)</f>
        <v>0</v>
      </c>
      <c r="AT109" s="2">
        <v>183</v>
      </c>
      <c r="AU109" s="2">
        <f>SUM(Q109:AP109)</f>
        <v>0</v>
      </c>
      <c r="AV109" s="2">
        <v>196</v>
      </c>
      <c r="AW109" s="2">
        <f>AS109-AU109</f>
        <v>0</v>
      </c>
      <c r="AX109" s="2">
        <f>AT109-AV109</f>
        <v>-13</v>
      </c>
      <c r="AY109" s="130">
        <v>192</v>
      </c>
      <c r="AZ109" s="33">
        <v>155</v>
      </c>
      <c r="BA109" s="239"/>
    </row>
    <row r="110" spans="1:53" x14ac:dyDescent="0.2">
      <c r="A110" s="8" t="s">
        <v>106</v>
      </c>
      <c r="B110" s="33">
        <f>IFERROR(VLOOKUP(A110,lajit!B:D,3,0),"")</f>
        <v>180</v>
      </c>
      <c r="C110" s="21">
        <f>COUNTIF(D110:AP110,"x")</f>
        <v>39</v>
      </c>
      <c r="D110" s="9" t="s">
        <v>5017</v>
      </c>
      <c r="E110" s="9" t="s">
        <v>5017</v>
      </c>
      <c r="F110" s="9" t="s">
        <v>5017</v>
      </c>
      <c r="G110" s="9" t="s">
        <v>5017</v>
      </c>
      <c r="H110" s="9" t="s">
        <v>5017</v>
      </c>
      <c r="I110" s="9" t="s">
        <v>5017</v>
      </c>
      <c r="J110" s="9" t="s">
        <v>5017</v>
      </c>
      <c r="K110" s="9" t="s">
        <v>5017</v>
      </c>
      <c r="L110" s="9" t="s">
        <v>5017</v>
      </c>
      <c r="M110" s="9" t="s">
        <v>5017</v>
      </c>
      <c r="N110" s="9" t="s">
        <v>5017</v>
      </c>
      <c r="O110" s="9" t="s">
        <v>5017</v>
      </c>
      <c r="P110" s="9" t="s">
        <v>5017</v>
      </c>
      <c r="Q110" s="9" t="s">
        <v>5017</v>
      </c>
      <c r="R110" s="9" t="s">
        <v>5017</v>
      </c>
      <c r="S110" s="9" t="s">
        <v>5017</v>
      </c>
      <c r="T110" s="9" t="s">
        <v>5017</v>
      </c>
      <c r="U110" s="9" t="s">
        <v>5017</v>
      </c>
      <c r="V110" s="9" t="s">
        <v>5017</v>
      </c>
      <c r="W110" s="11" t="s">
        <v>5017</v>
      </c>
      <c r="X110" s="11" t="s">
        <v>5017</v>
      </c>
      <c r="Y110" s="11" t="s">
        <v>5017</v>
      </c>
      <c r="Z110" s="11" t="s">
        <v>5017</v>
      </c>
      <c r="AA110" s="9" t="s">
        <v>5017</v>
      </c>
      <c r="AB110" s="9" t="s">
        <v>5017</v>
      </c>
      <c r="AC110" s="9" t="s">
        <v>5017</v>
      </c>
      <c r="AD110" s="9" t="s">
        <v>5017</v>
      </c>
      <c r="AE110" s="9" t="s">
        <v>5017</v>
      </c>
      <c r="AF110" s="9" t="s">
        <v>5017</v>
      </c>
      <c r="AG110" s="9" t="s">
        <v>5017</v>
      </c>
      <c r="AH110" s="9" t="s">
        <v>5017</v>
      </c>
      <c r="AI110" s="9" t="s">
        <v>5017</v>
      </c>
      <c r="AJ110" s="9" t="s">
        <v>5017</v>
      </c>
      <c r="AK110" s="9" t="s">
        <v>5017</v>
      </c>
      <c r="AL110" s="9" t="s">
        <v>5017</v>
      </c>
      <c r="AM110" s="9" t="s">
        <v>5017</v>
      </c>
      <c r="AN110" s="9" t="s">
        <v>5017</v>
      </c>
      <c r="AO110" s="9" t="s">
        <v>5017</v>
      </c>
      <c r="AP110" s="9" t="s">
        <v>5017</v>
      </c>
      <c r="AQ110" s="39">
        <f>SUM(D110:AP110)</f>
        <v>0</v>
      </c>
      <c r="AR110" s="38">
        <v>92</v>
      </c>
      <c r="AS110" s="2">
        <f>SUM(D110:P110)</f>
        <v>0</v>
      </c>
      <c r="AT110" s="2">
        <v>84</v>
      </c>
      <c r="AU110" s="2">
        <f>SUM(Q110:AP110)</f>
        <v>0</v>
      </c>
      <c r="AV110" s="2">
        <v>109</v>
      </c>
      <c r="AW110" s="2">
        <f>AS110-AU110</f>
        <v>0</v>
      </c>
      <c r="AX110" s="2">
        <f>AT110-AV110</f>
        <v>-25</v>
      </c>
      <c r="AY110" s="130">
        <v>92</v>
      </c>
      <c r="AZ110" s="33">
        <v>168</v>
      </c>
      <c r="BA110" s="239"/>
    </row>
    <row r="111" spans="1:53" x14ac:dyDescent="0.2">
      <c r="A111" s="10" t="s">
        <v>2146</v>
      </c>
      <c r="B111" s="33">
        <f>IFERROR(VLOOKUP(A111,lajit!B:D,3,0),"")</f>
        <v>181</v>
      </c>
      <c r="C111" s="21">
        <f>COUNTIF(D111:AP111,"x")</f>
        <v>1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11"/>
      <c r="X111" s="11"/>
      <c r="Y111" s="11"/>
      <c r="Z111" s="11"/>
      <c r="AA111" s="9"/>
      <c r="AB111" s="9"/>
      <c r="AC111" s="9" t="str">
        <f>IFERROR(VLOOKUP(A111,apu!A:B,2,0),"")</f>
        <v/>
      </c>
      <c r="AD111" s="9" t="str">
        <f>IFERROR(VLOOKUP(A111,apu!E:F,2,0),"")</f>
        <v/>
      </c>
      <c r="AE111" s="9" t="str">
        <f>IFERROR(VLOOKUP(A111,apu!I:J,2,0),"")</f>
        <v/>
      </c>
      <c r="AF111" s="9" t="str">
        <f>IFERROR(VLOOKUP(A111,apu!M:N,2,0),"")</f>
        <v/>
      </c>
      <c r="AG111" s="9" t="str">
        <f>IFERROR(VLOOKUP(A111,apu!Q:R,2,0),"")</f>
        <v/>
      </c>
      <c r="AH111" s="9" t="str">
        <f>IFERROR(VLOOKUP(A111,apu!U:V,2,0),"")</f>
        <v/>
      </c>
      <c r="AI111" s="9" t="str">
        <f>IFERROR(VLOOKUP(A111,apu!Y:Z,2,0),"")</f>
        <v/>
      </c>
      <c r="AJ111" s="9" t="str">
        <f>IFERROR(VLOOKUP(A111,apu!AC:AD,2,0),"")</f>
        <v/>
      </c>
      <c r="AK111" s="9" t="str">
        <f>IFERROR(VLOOKUP(A111,apu!AG:AH,2,0),"")</f>
        <v/>
      </c>
      <c r="AL111" s="9" t="str">
        <f>IFERROR(VLOOKUP(A111,apu!AK:AL,2,0),"")</f>
        <v/>
      </c>
      <c r="AM111" s="9" t="str">
        <f>IFERROR(VLOOKUP(A111,apu!AO:AP,2,0),"")</f>
        <v/>
      </c>
      <c r="AN111" s="9" t="str">
        <f>IFERROR(VLOOKUP(A111,apu!AS:AT,2,0),"")</f>
        <v/>
      </c>
      <c r="AO111" s="9" t="str">
        <f>IFERROR(VLOOKUP(A111,apu!AW:AX,2,0),"")</f>
        <v/>
      </c>
      <c r="AP111" s="9" t="s">
        <v>5017</v>
      </c>
      <c r="AQ111" s="39">
        <f>SUM(D111:AP111)</f>
        <v>0</v>
      </c>
      <c r="AR111" s="38"/>
      <c r="AS111" s="2">
        <f>SUM(D111:P111)</f>
        <v>0</v>
      </c>
      <c r="AU111" s="2">
        <f>SUM(Q111:AP111)</f>
        <v>0</v>
      </c>
      <c r="AW111" s="2">
        <f>AS111-AU111</f>
        <v>0</v>
      </c>
      <c r="AX111" s="2">
        <f>AT111-AV111</f>
        <v>0</v>
      </c>
      <c r="AY111" s="130">
        <v>295</v>
      </c>
      <c r="AZ111" s="33"/>
      <c r="BA111" s="239"/>
    </row>
    <row r="112" spans="1:53" x14ac:dyDescent="0.2">
      <c r="A112" s="8" t="s">
        <v>183</v>
      </c>
      <c r="B112" s="33">
        <f>IFERROR(VLOOKUP(A112,lajit!B:D,3,0),"")</f>
        <v>183</v>
      </c>
      <c r="C112" s="21">
        <f>COUNTIF(D112:AP112,"x")</f>
        <v>33</v>
      </c>
      <c r="D112" s="9"/>
      <c r="E112" s="9" t="s">
        <v>5017</v>
      </c>
      <c r="F112" s="9" t="s">
        <v>5017</v>
      </c>
      <c r="G112" s="9" t="s">
        <v>5017</v>
      </c>
      <c r="H112" s="9" t="s">
        <v>5017</v>
      </c>
      <c r="I112" s="9" t="s">
        <v>5017</v>
      </c>
      <c r="J112" s="9"/>
      <c r="K112" s="9" t="s">
        <v>5017</v>
      </c>
      <c r="L112" s="9" t="s">
        <v>5017</v>
      </c>
      <c r="M112" s="9" t="s">
        <v>5017</v>
      </c>
      <c r="N112" s="9" t="s">
        <v>5017</v>
      </c>
      <c r="O112" s="9" t="s">
        <v>5017</v>
      </c>
      <c r="P112" s="9"/>
      <c r="Q112" s="9" t="s">
        <v>5017</v>
      </c>
      <c r="R112" s="9" t="s">
        <v>5017</v>
      </c>
      <c r="S112" s="9" t="s">
        <v>5017</v>
      </c>
      <c r="T112" s="9" t="s">
        <v>5017</v>
      </c>
      <c r="U112" s="9" t="s">
        <v>5017</v>
      </c>
      <c r="V112" s="9"/>
      <c r="W112" s="11" t="s">
        <v>5017</v>
      </c>
      <c r="X112" s="11" t="s">
        <v>5017</v>
      </c>
      <c r="Y112" s="11"/>
      <c r="Z112" s="11" t="s">
        <v>5017</v>
      </c>
      <c r="AA112" s="9" t="s">
        <v>5017</v>
      </c>
      <c r="AB112" s="9" t="s">
        <v>5017</v>
      </c>
      <c r="AC112" s="9" t="str">
        <f>IFERROR(VLOOKUP(A112,apu!A:B,2,0),"")</f>
        <v/>
      </c>
      <c r="AD112" s="9" t="s">
        <v>5017</v>
      </c>
      <c r="AE112" s="9" t="s">
        <v>5017</v>
      </c>
      <c r="AF112" s="9" t="s">
        <v>5017</v>
      </c>
      <c r="AG112" s="9" t="s">
        <v>5017</v>
      </c>
      <c r="AH112" s="9" t="s">
        <v>5017</v>
      </c>
      <c r="AI112" s="9" t="s">
        <v>5017</v>
      </c>
      <c r="AJ112" s="9" t="s">
        <v>5017</v>
      </c>
      <c r="AK112" s="9" t="s">
        <v>5017</v>
      </c>
      <c r="AL112" s="9" t="s">
        <v>5017</v>
      </c>
      <c r="AM112" s="9" t="s">
        <v>5017</v>
      </c>
      <c r="AN112" s="9" t="s">
        <v>5017</v>
      </c>
      <c r="AO112" s="9" t="s">
        <v>5017</v>
      </c>
      <c r="AP112" s="9" t="s">
        <v>5017</v>
      </c>
      <c r="AQ112" s="39">
        <f>SUM(D112:AP112)</f>
        <v>0</v>
      </c>
      <c r="AR112" s="38">
        <v>169</v>
      </c>
      <c r="AS112" s="2">
        <f>SUM(D112:P112)</f>
        <v>0</v>
      </c>
      <c r="AT112" s="2">
        <v>158</v>
      </c>
      <c r="AU112" s="2">
        <f>SUM(Q112:AP112)</f>
        <v>0</v>
      </c>
      <c r="AV112" s="2">
        <v>173</v>
      </c>
      <c r="AW112" s="2">
        <f>AS112-AU112</f>
        <v>0</v>
      </c>
      <c r="AX112" s="2">
        <f>AT112-AV112</f>
        <v>-15</v>
      </c>
      <c r="AY112" s="130">
        <v>169</v>
      </c>
      <c r="AZ112" s="33">
        <v>157</v>
      </c>
      <c r="BA112" s="239"/>
    </row>
    <row r="113" spans="1:53" x14ac:dyDescent="0.2">
      <c r="A113" s="8" t="s">
        <v>115</v>
      </c>
      <c r="B113" s="33">
        <f>IFERROR(VLOOKUP(A113,lajit!B:D,3,0),"")</f>
        <v>189</v>
      </c>
      <c r="C113" s="21">
        <f>COUNTIF(D113:AP113,"x")</f>
        <v>38</v>
      </c>
      <c r="D113" s="9" t="s">
        <v>5017</v>
      </c>
      <c r="E113" s="9" t="s">
        <v>5017</v>
      </c>
      <c r="F113" s="9" t="s">
        <v>5017</v>
      </c>
      <c r="G113" s="9" t="s">
        <v>5017</v>
      </c>
      <c r="H113" s="9" t="s">
        <v>5017</v>
      </c>
      <c r="I113" s="9" t="s">
        <v>5017</v>
      </c>
      <c r="J113" s="9" t="s">
        <v>5017</v>
      </c>
      <c r="K113" s="9" t="s">
        <v>5017</v>
      </c>
      <c r="L113" s="9" t="s">
        <v>5017</v>
      </c>
      <c r="M113" s="9" t="s">
        <v>5017</v>
      </c>
      <c r="N113" s="9" t="s">
        <v>5017</v>
      </c>
      <c r="O113" s="9" t="s">
        <v>5017</v>
      </c>
      <c r="P113" s="9" t="s">
        <v>5017</v>
      </c>
      <c r="Q113" s="9" t="s">
        <v>5017</v>
      </c>
      <c r="R113" s="9" t="s">
        <v>5017</v>
      </c>
      <c r="S113" s="9" t="s">
        <v>5017</v>
      </c>
      <c r="T113" s="9" t="s">
        <v>5017</v>
      </c>
      <c r="U113" s="9" t="s">
        <v>5017</v>
      </c>
      <c r="V113" s="9" t="s">
        <v>5017</v>
      </c>
      <c r="W113" s="11" t="s">
        <v>5017</v>
      </c>
      <c r="X113" s="11" t="s">
        <v>5017</v>
      </c>
      <c r="Y113" s="11" t="s">
        <v>5017</v>
      </c>
      <c r="Z113" s="11" t="s">
        <v>5017</v>
      </c>
      <c r="AA113" s="9" t="s">
        <v>5017</v>
      </c>
      <c r="AB113" s="9" t="s">
        <v>5017</v>
      </c>
      <c r="AC113" s="9" t="s">
        <v>5017</v>
      </c>
      <c r="AD113" s="9" t="s">
        <v>5017</v>
      </c>
      <c r="AE113" s="9" t="s">
        <v>5017</v>
      </c>
      <c r="AF113" s="9" t="s">
        <v>5017</v>
      </c>
      <c r="AG113" s="9" t="s">
        <v>5017</v>
      </c>
      <c r="AH113" s="9" t="s">
        <v>5017</v>
      </c>
      <c r="AI113" s="9" t="s">
        <v>5017</v>
      </c>
      <c r="AJ113" s="9" t="s">
        <v>5017</v>
      </c>
      <c r="AK113" s="9" t="s">
        <v>5017</v>
      </c>
      <c r="AL113" s="9" t="str">
        <f>IFERROR(VLOOKUP(A113,apu!AK:AL,2,0),"")</f>
        <v/>
      </c>
      <c r="AM113" s="9" t="s">
        <v>5017</v>
      </c>
      <c r="AN113" s="9" t="s">
        <v>5017</v>
      </c>
      <c r="AO113" s="9" t="s">
        <v>5017</v>
      </c>
      <c r="AP113" s="9" t="s">
        <v>5017</v>
      </c>
      <c r="AQ113" s="39">
        <f>SUM(D113:AP113)</f>
        <v>0</v>
      </c>
      <c r="AR113" s="38">
        <v>101</v>
      </c>
      <c r="AS113" s="2">
        <f>SUM(D113:P113)</f>
        <v>0</v>
      </c>
      <c r="AT113" s="2">
        <v>86</v>
      </c>
      <c r="AU113" s="2">
        <f>SUM(Q113:AP113)</f>
        <v>0</v>
      </c>
      <c r="AV113" s="2">
        <v>118</v>
      </c>
      <c r="AW113" s="2">
        <f>AS113-AU113</f>
        <v>0</v>
      </c>
      <c r="AX113" s="2">
        <f>AT113-AV113</f>
        <v>-32</v>
      </c>
      <c r="AY113" s="130">
        <v>101</v>
      </c>
      <c r="AZ113" s="33">
        <v>196</v>
      </c>
      <c r="BA113" s="239"/>
    </row>
    <row r="114" spans="1:53" x14ac:dyDescent="0.2">
      <c r="A114" s="8" t="s">
        <v>160</v>
      </c>
      <c r="B114" s="33">
        <f>IFERROR(VLOOKUP(A114,lajit!B:D,3,0),"")</f>
        <v>191</v>
      </c>
      <c r="C114" s="21">
        <f>COUNTIF(D114:AP114,"x")</f>
        <v>38</v>
      </c>
      <c r="D114" s="9" t="s">
        <v>5017</v>
      </c>
      <c r="E114" s="9" t="s">
        <v>5017</v>
      </c>
      <c r="F114" s="9" t="s">
        <v>5017</v>
      </c>
      <c r="G114" s="9" t="s">
        <v>5017</v>
      </c>
      <c r="H114" s="9" t="s">
        <v>5017</v>
      </c>
      <c r="I114" s="9" t="s">
        <v>5017</v>
      </c>
      <c r="J114" s="9" t="s">
        <v>5017</v>
      </c>
      <c r="K114" s="9" t="s">
        <v>5017</v>
      </c>
      <c r="L114" s="9" t="s">
        <v>5017</v>
      </c>
      <c r="M114" s="9" t="s">
        <v>5017</v>
      </c>
      <c r="N114" s="9" t="s">
        <v>5017</v>
      </c>
      <c r="O114" s="9" t="s">
        <v>5017</v>
      </c>
      <c r="P114" s="9" t="s">
        <v>5017</v>
      </c>
      <c r="Q114" s="9" t="s">
        <v>5017</v>
      </c>
      <c r="R114" s="9" t="s">
        <v>5017</v>
      </c>
      <c r="S114" s="9" t="s">
        <v>5017</v>
      </c>
      <c r="T114" s="9" t="s">
        <v>5017</v>
      </c>
      <c r="U114" s="9" t="s">
        <v>5017</v>
      </c>
      <c r="V114" s="9" t="s">
        <v>5017</v>
      </c>
      <c r="W114" s="11" t="s">
        <v>5017</v>
      </c>
      <c r="X114" s="11" t="s">
        <v>5017</v>
      </c>
      <c r="Y114" s="11" t="s">
        <v>5017</v>
      </c>
      <c r="Z114" s="11" t="s">
        <v>5017</v>
      </c>
      <c r="AA114" s="9" t="s">
        <v>5017</v>
      </c>
      <c r="AB114" s="9" t="s">
        <v>5017</v>
      </c>
      <c r="AC114" s="9" t="s">
        <v>5017</v>
      </c>
      <c r="AD114" s="9" t="s">
        <v>5017</v>
      </c>
      <c r="AE114" s="9" t="s">
        <v>5017</v>
      </c>
      <c r="AF114" s="9" t="s">
        <v>5017</v>
      </c>
      <c r="AG114" s="9" t="s">
        <v>5017</v>
      </c>
      <c r="AH114" s="9" t="s">
        <v>5017</v>
      </c>
      <c r="AI114" s="9" t="s">
        <v>5017</v>
      </c>
      <c r="AJ114" s="9" t="s">
        <v>5017</v>
      </c>
      <c r="AK114" s="9" t="s">
        <v>5017</v>
      </c>
      <c r="AL114" s="9" t="s">
        <v>5017</v>
      </c>
      <c r="AM114" s="9" t="str">
        <f>IFERROR(VLOOKUP(A114,apu!AO:AP,2,0),"")</f>
        <v/>
      </c>
      <c r="AN114" s="9" t="s">
        <v>5017</v>
      </c>
      <c r="AO114" s="9" t="s">
        <v>5017</v>
      </c>
      <c r="AP114" s="9" t="s">
        <v>5017</v>
      </c>
      <c r="AQ114" s="39">
        <f>SUM(D114:AP114)</f>
        <v>0</v>
      </c>
      <c r="AR114" s="38">
        <v>146</v>
      </c>
      <c r="AS114" s="2">
        <f>SUM(D114:P114)</f>
        <v>0</v>
      </c>
      <c r="AT114" s="2">
        <v>138</v>
      </c>
      <c r="AU114" s="2">
        <f>SUM(Q114:AP114)</f>
        <v>0</v>
      </c>
      <c r="AV114" s="2">
        <v>154</v>
      </c>
      <c r="AW114" s="2">
        <f>AS114-AU114</f>
        <v>0</v>
      </c>
      <c r="AX114" s="2">
        <f>AT114-AV114</f>
        <v>-16</v>
      </c>
      <c r="AY114" s="130">
        <v>146</v>
      </c>
      <c r="AZ114" s="33">
        <v>190</v>
      </c>
      <c r="BA114" s="239"/>
    </row>
    <row r="115" spans="1:53" x14ac:dyDescent="0.2">
      <c r="A115" s="8" t="s">
        <v>44</v>
      </c>
      <c r="B115" s="33">
        <f>IFERROR(VLOOKUP(A115,lajit!B:D,3,0),"")</f>
        <v>192</v>
      </c>
      <c r="C115" s="21">
        <f>COUNTIF(D115:AP115,"x")</f>
        <v>39</v>
      </c>
      <c r="D115" s="9" t="s">
        <v>5017</v>
      </c>
      <c r="E115" s="9" t="s">
        <v>5017</v>
      </c>
      <c r="F115" s="9" t="s">
        <v>5017</v>
      </c>
      <c r="G115" s="9" t="s">
        <v>5017</v>
      </c>
      <c r="H115" s="9" t="s">
        <v>5017</v>
      </c>
      <c r="I115" s="9" t="s">
        <v>5017</v>
      </c>
      <c r="J115" s="9" t="s">
        <v>5017</v>
      </c>
      <c r="K115" s="9" t="s">
        <v>5017</v>
      </c>
      <c r="L115" s="9" t="s">
        <v>5017</v>
      </c>
      <c r="M115" s="9" t="s">
        <v>5017</v>
      </c>
      <c r="N115" s="9" t="s">
        <v>5017</v>
      </c>
      <c r="O115" s="9" t="s">
        <v>5017</v>
      </c>
      <c r="P115" s="9" t="s">
        <v>5017</v>
      </c>
      <c r="Q115" s="9" t="s">
        <v>5017</v>
      </c>
      <c r="R115" s="9" t="s">
        <v>5017</v>
      </c>
      <c r="S115" s="9" t="s">
        <v>5017</v>
      </c>
      <c r="T115" s="9" t="s">
        <v>5017</v>
      </c>
      <c r="U115" s="9" t="s">
        <v>5017</v>
      </c>
      <c r="V115" s="9" t="s">
        <v>5017</v>
      </c>
      <c r="W115" s="11" t="s">
        <v>5017</v>
      </c>
      <c r="X115" s="11" t="s">
        <v>5017</v>
      </c>
      <c r="Y115" s="11" t="s">
        <v>5017</v>
      </c>
      <c r="Z115" s="11" t="s">
        <v>5017</v>
      </c>
      <c r="AA115" s="9" t="s">
        <v>5017</v>
      </c>
      <c r="AB115" s="9" t="s">
        <v>5017</v>
      </c>
      <c r="AC115" s="9" t="s">
        <v>5017</v>
      </c>
      <c r="AD115" s="9" t="s">
        <v>5017</v>
      </c>
      <c r="AE115" s="9" t="s">
        <v>5017</v>
      </c>
      <c r="AF115" s="9" t="s">
        <v>5017</v>
      </c>
      <c r="AG115" s="9" t="s">
        <v>5017</v>
      </c>
      <c r="AH115" s="9" t="s">
        <v>5017</v>
      </c>
      <c r="AI115" s="9" t="s">
        <v>5017</v>
      </c>
      <c r="AJ115" s="9" t="s">
        <v>5017</v>
      </c>
      <c r="AK115" s="9" t="s">
        <v>5017</v>
      </c>
      <c r="AL115" s="9" t="s">
        <v>5017</v>
      </c>
      <c r="AM115" s="9" t="s">
        <v>5017</v>
      </c>
      <c r="AN115" s="9" t="s">
        <v>5017</v>
      </c>
      <c r="AO115" s="9" t="s">
        <v>5017</v>
      </c>
      <c r="AP115" s="9" t="s">
        <v>5017</v>
      </c>
      <c r="AQ115" s="39">
        <f>SUM(D115:AP115)</f>
        <v>0</v>
      </c>
      <c r="AR115" s="38">
        <v>30</v>
      </c>
      <c r="AS115" s="2">
        <f>SUM(D115:P115)</f>
        <v>0</v>
      </c>
      <c r="AT115" s="2">
        <v>33</v>
      </c>
      <c r="AU115" s="2">
        <f>SUM(Q115:AP115)</f>
        <v>0</v>
      </c>
      <c r="AV115" s="2">
        <v>30</v>
      </c>
      <c r="AW115" s="2">
        <f>AS115-AU115</f>
        <v>0</v>
      </c>
      <c r="AX115" s="2">
        <f>AT115-AV115</f>
        <v>3</v>
      </c>
      <c r="AY115" s="130">
        <v>30</v>
      </c>
      <c r="AZ115" s="33">
        <v>191</v>
      </c>
      <c r="BA115" s="239"/>
    </row>
    <row r="116" spans="1:53" x14ac:dyDescent="0.2">
      <c r="A116" s="8" t="s">
        <v>109</v>
      </c>
      <c r="B116" s="33">
        <f>IFERROR(VLOOKUP(A116,lajit!B:D,3,0),"")</f>
        <v>194</v>
      </c>
      <c r="C116" s="21">
        <f>COUNTIF(D116:AP116,"x")</f>
        <v>39</v>
      </c>
      <c r="D116" s="9" t="s">
        <v>5017</v>
      </c>
      <c r="E116" s="9" t="s">
        <v>5017</v>
      </c>
      <c r="F116" s="9" t="s">
        <v>5017</v>
      </c>
      <c r="G116" s="9" t="s">
        <v>5017</v>
      </c>
      <c r="H116" s="9" t="s">
        <v>5017</v>
      </c>
      <c r="I116" s="9" t="s">
        <v>5017</v>
      </c>
      <c r="J116" s="9" t="s">
        <v>5017</v>
      </c>
      <c r="K116" s="9" t="s">
        <v>5017</v>
      </c>
      <c r="L116" s="9" t="s">
        <v>5017</v>
      </c>
      <c r="M116" s="9" t="s">
        <v>5017</v>
      </c>
      <c r="N116" s="9" t="s">
        <v>5017</v>
      </c>
      <c r="O116" s="9" t="s">
        <v>5017</v>
      </c>
      <c r="P116" s="9" t="s">
        <v>5017</v>
      </c>
      <c r="Q116" s="9" t="s">
        <v>5017</v>
      </c>
      <c r="R116" s="9" t="s">
        <v>5017</v>
      </c>
      <c r="S116" s="9" t="s">
        <v>5017</v>
      </c>
      <c r="T116" s="9" t="s">
        <v>5017</v>
      </c>
      <c r="U116" s="9" t="s">
        <v>5017</v>
      </c>
      <c r="V116" s="9" t="s">
        <v>5017</v>
      </c>
      <c r="W116" s="11" t="s">
        <v>5017</v>
      </c>
      <c r="X116" s="11" t="s">
        <v>5017</v>
      </c>
      <c r="Y116" s="11" t="s">
        <v>5017</v>
      </c>
      <c r="Z116" s="11" t="s">
        <v>5017</v>
      </c>
      <c r="AA116" s="9" t="s">
        <v>5017</v>
      </c>
      <c r="AB116" s="9" t="s">
        <v>5017</v>
      </c>
      <c r="AC116" s="9" t="s">
        <v>5017</v>
      </c>
      <c r="AD116" s="9" t="s">
        <v>5017</v>
      </c>
      <c r="AE116" s="9" t="s">
        <v>5017</v>
      </c>
      <c r="AF116" s="9" t="s">
        <v>5017</v>
      </c>
      <c r="AG116" s="9" t="s">
        <v>5017</v>
      </c>
      <c r="AH116" s="9" t="s">
        <v>5017</v>
      </c>
      <c r="AI116" s="9" t="s">
        <v>5017</v>
      </c>
      <c r="AJ116" s="9" t="s">
        <v>5017</v>
      </c>
      <c r="AK116" s="9" t="s">
        <v>5017</v>
      </c>
      <c r="AL116" s="9" t="s">
        <v>5017</v>
      </c>
      <c r="AM116" s="9" t="s">
        <v>5017</v>
      </c>
      <c r="AN116" s="9" t="s">
        <v>5017</v>
      </c>
      <c r="AO116" s="9" t="s">
        <v>5017</v>
      </c>
      <c r="AP116" s="9" t="s">
        <v>5017</v>
      </c>
      <c r="AQ116" s="39">
        <f>SUM(D116:AP116)</f>
        <v>0</v>
      </c>
      <c r="AR116" s="38">
        <v>95</v>
      </c>
      <c r="AS116" s="2">
        <f>SUM(D116:P116)</f>
        <v>0</v>
      </c>
      <c r="AT116" s="2">
        <v>98</v>
      </c>
      <c r="AU116" s="2">
        <f>SUM(Q116:AP116)</f>
        <v>0</v>
      </c>
      <c r="AV116" s="2">
        <v>96</v>
      </c>
      <c r="AW116" s="2">
        <f>AS116-AU116</f>
        <v>0</v>
      </c>
      <c r="AX116" s="2">
        <f>AT116-AV116</f>
        <v>2</v>
      </c>
      <c r="AY116" s="130">
        <v>95</v>
      </c>
      <c r="AZ116" s="33">
        <v>188</v>
      </c>
      <c r="BA116" s="239"/>
    </row>
    <row r="117" spans="1:53" x14ac:dyDescent="0.2">
      <c r="A117" s="8" t="s">
        <v>150</v>
      </c>
      <c r="B117" s="33">
        <f>IFERROR(VLOOKUP(A117,lajit!B:D,3,0),"")</f>
        <v>195</v>
      </c>
      <c r="C117" s="21">
        <f>COUNTIF(D117:AP117,"x")</f>
        <v>38</v>
      </c>
      <c r="D117" s="9" t="s">
        <v>5017</v>
      </c>
      <c r="E117" s="9" t="s">
        <v>5017</v>
      </c>
      <c r="F117" s="9" t="s">
        <v>5017</v>
      </c>
      <c r="G117" s="9" t="s">
        <v>5017</v>
      </c>
      <c r="H117" s="9" t="s">
        <v>5017</v>
      </c>
      <c r="I117" s="9" t="s">
        <v>5017</v>
      </c>
      <c r="J117" s="9" t="s">
        <v>5017</v>
      </c>
      <c r="K117" s="9" t="s">
        <v>5017</v>
      </c>
      <c r="L117" s="9" t="s">
        <v>5017</v>
      </c>
      <c r="M117" s="9" t="s">
        <v>5017</v>
      </c>
      <c r="N117" s="9" t="s">
        <v>5017</v>
      </c>
      <c r="O117" s="9" t="s">
        <v>5017</v>
      </c>
      <c r="P117" s="9" t="s">
        <v>5017</v>
      </c>
      <c r="Q117" s="9" t="s">
        <v>5017</v>
      </c>
      <c r="R117" s="9" t="s">
        <v>5017</v>
      </c>
      <c r="S117" s="9" t="s">
        <v>5017</v>
      </c>
      <c r="T117" s="9" t="s">
        <v>5017</v>
      </c>
      <c r="U117" s="9" t="s">
        <v>5017</v>
      </c>
      <c r="V117" s="9" t="s">
        <v>5017</v>
      </c>
      <c r="W117" s="11" t="s">
        <v>5017</v>
      </c>
      <c r="X117" s="11" t="s">
        <v>5017</v>
      </c>
      <c r="Y117" s="11" t="s">
        <v>5017</v>
      </c>
      <c r="Z117" s="11" t="s">
        <v>5017</v>
      </c>
      <c r="AA117" s="9" t="s">
        <v>5017</v>
      </c>
      <c r="AB117" s="9" t="s">
        <v>5017</v>
      </c>
      <c r="AC117" s="9" t="s">
        <v>5017</v>
      </c>
      <c r="AD117" s="9" t="s">
        <v>5017</v>
      </c>
      <c r="AE117" s="9" t="s">
        <v>5017</v>
      </c>
      <c r="AF117" s="9" t="s">
        <v>5017</v>
      </c>
      <c r="AG117" s="9" t="str">
        <f>IFERROR(VLOOKUP(A117,apu!Q:R,2,0),"")</f>
        <v/>
      </c>
      <c r="AH117" s="9" t="s">
        <v>5017</v>
      </c>
      <c r="AI117" s="9" t="s">
        <v>5017</v>
      </c>
      <c r="AJ117" s="9" t="s">
        <v>5017</v>
      </c>
      <c r="AK117" s="9" t="s">
        <v>5017</v>
      </c>
      <c r="AL117" s="9" t="s">
        <v>5017</v>
      </c>
      <c r="AM117" s="9" t="s">
        <v>5017</v>
      </c>
      <c r="AN117" s="9" t="s">
        <v>5017</v>
      </c>
      <c r="AO117" s="9" t="s">
        <v>5017</v>
      </c>
      <c r="AP117" s="9" t="s">
        <v>5017</v>
      </c>
      <c r="AQ117" s="39">
        <f>SUM(D117:AP117)</f>
        <v>0</v>
      </c>
      <c r="AR117" s="38">
        <v>136</v>
      </c>
      <c r="AS117" s="2">
        <f>SUM(D117:P117)</f>
        <v>0</v>
      </c>
      <c r="AT117" s="2">
        <v>125</v>
      </c>
      <c r="AU117" s="2">
        <f>SUM(Q117:AP117)</f>
        <v>0</v>
      </c>
      <c r="AV117" s="2">
        <v>150</v>
      </c>
      <c r="AW117" s="2">
        <f>AS117-AU117</f>
        <v>0</v>
      </c>
      <c r="AX117" s="2">
        <f>AT117-AV117</f>
        <v>-25</v>
      </c>
      <c r="AY117" s="130">
        <v>136</v>
      </c>
      <c r="AZ117" s="33">
        <v>183</v>
      </c>
      <c r="BA117" s="239"/>
    </row>
    <row r="118" spans="1:53" x14ac:dyDescent="0.2">
      <c r="A118" s="8" t="s">
        <v>52</v>
      </c>
      <c r="B118" s="33">
        <f>IFERROR(VLOOKUP(A118,lajit!B:D,3,0),"")</f>
        <v>196</v>
      </c>
      <c r="C118" s="21">
        <f>COUNTIF(D118:AP118,"x")</f>
        <v>39</v>
      </c>
      <c r="D118" s="9" t="s">
        <v>5017</v>
      </c>
      <c r="E118" s="9" t="s">
        <v>5017</v>
      </c>
      <c r="F118" s="9" t="s">
        <v>5017</v>
      </c>
      <c r="G118" s="9" t="s">
        <v>5017</v>
      </c>
      <c r="H118" s="9" t="s">
        <v>5017</v>
      </c>
      <c r="I118" s="9" t="s">
        <v>5017</v>
      </c>
      <c r="J118" s="9" t="s">
        <v>5017</v>
      </c>
      <c r="K118" s="9" t="s">
        <v>5017</v>
      </c>
      <c r="L118" s="9" t="s">
        <v>5017</v>
      </c>
      <c r="M118" s="9" t="s">
        <v>5017</v>
      </c>
      <c r="N118" s="9" t="s">
        <v>5017</v>
      </c>
      <c r="O118" s="9" t="s">
        <v>5017</v>
      </c>
      <c r="P118" s="9" t="s">
        <v>5017</v>
      </c>
      <c r="Q118" s="9" t="s">
        <v>5017</v>
      </c>
      <c r="R118" s="9" t="s">
        <v>5017</v>
      </c>
      <c r="S118" s="9" t="s">
        <v>5017</v>
      </c>
      <c r="T118" s="9" t="s">
        <v>5017</v>
      </c>
      <c r="U118" s="9" t="s">
        <v>5017</v>
      </c>
      <c r="V118" s="9" t="s">
        <v>5017</v>
      </c>
      <c r="W118" s="11" t="s">
        <v>5017</v>
      </c>
      <c r="X118" s="11" t="s">
        <v>5017</v>
      </c>
      <c r="Y118" s="11" t="s">
        <v>5017</v>
      </c>
      <c r="Z118" s="11" t="s">
        <v>5017</v>
      </c>
      <c r="AA118" s="9" t="s">
        <v>5017</v>
      </c>
      <c r="AB118" s="9" t="s">
        <v>5017</v>
      </c>
      <c r="AC118" s="9" t="s">
        <v>5017</v>
      </c>
      <c r="AD118" s="9" t="s">
        <v>5017</v>
      </c>
      <c r="AE118" s="9" t="s">
        <v>5017</v>
      </c>
      <c r="AF118" s="9" t="s">
        <v>5017</v>
      </c>
      <c r="AG118" s="9" t="s">
        <v>5017</v>
      </c>
      <c r="AH118" s="9" t="s">
        <v>5017</v>
      </c>
      <c r="AI118" s="9" t="s">
        <v>5017</v>
      </c>
      <c r="AJ118" s="9" t="s">
        <v>5017</v>
      </c>
      <c r="AK118" s="9" t="s">
        <v>5017</v>
      </c>
      <c r="AL118" s="9" t="s">
        <v>5017</v>
      </c>
      <c r="AM118" s="9" t="s">
        <v>5017</v>
      </c>
      <c r="AN118" s="9" t="s">
        <v>5017</v>
      </c>
      <c r="AO118" s="9" t="s">
        <v>5017</v>
      </c>
      <c r="AP118" s="9" t="s">
        <v>5017</v>
      </c>
      <c r="AQ118" s="39">
        <f>SUM(D118:AP118)</f>
        <v>0</v>
      </c>
      <c r="AR118" s="38">
        <v>38</v>
      </c>
      <c r="AS118" s="2">
        <f>SUM(D118:P118)</f>
        <v>0</v>
      </c>
      <c r="AT118" s="2">
        <v>40</v>
      </c>
      <c r="AU118" s="2">
        <f>SUM(Q118:AP118)</f>
        <v>0</v>
      </c>
      <c r="AV118" s="2">
        <v>28</v>
      </c>
      <c r="AW118" s="2">
        <f>AS118-AU118</f>
        <v>0</v>
      </c>
      <c r="AX118" s="2">
        <f>AT118-AV118</f>
        <v>12</v>
      </c>
      <c r="AY118" s="130">
        <v>38</v>
      </c>
      <c r="AZ118" s="33">
        <v>186</v>
      </c>
      <c r="BA118" s="239"/>
    </row>
    <row r="119" spans="1:53" x14ac:dyDescent="0.2">
      <c r="A119" s="8" t="s">
        <v>196</v>
      </c>
      <c r="B119" s="33">
        <f>IFERROR(VLOOKUP(A119,lajit!B:D,3,0),"")</f>
        <v>199</v>
      </c>
      <c r="C119" s="21">
        <f>COUNTIF(D119:AP119,"x")</f>
        <v>22</v>
      </c>
      <c r="D119" s="9"/>
      <c r="E119" s="9" t="s">
        <v>5017</v>
      </c>
      <c r="F119" s="9" t="s">
        <v>5017</v>
      </c>
      <c r="G119" s="9"/>
      <c r="H119" s="9" t="s">
        <v>5017</v>
      </c>
      <c r="I119" s="9" t="s">
        <v>5017</v>
      </c>
      <c r="J119" s="9"/>
      <c r="K119" s="9" t="s">
        <v>5017</v>
      </c>
      <c r="L119" s="9"/>
      <c r="M119" s="9"/>
      <c r="N119" s="9" t="s">
        <v>5017</v>
      </c>
      <c r="O119" s="9"/>
      <c r="P119" s="9" t="s">
        <v>5017</v>
      </c>
      <c r="Q119" s="9"/>
      <c r="R119" s="9" t="s">
        <v>5017</v>
      </c>
      <c r="S119" s="9"/>
      <c r="T119" s="9" t="s">
        <v>5017</v>
      </c>
      <c r="U119" s="9" t="s">
        <v>5017</v>
      </c>
      <c r="V119" s="9"/>
      <c r="W119" s="11"/>
      <c r="X119" s="11"/>
      <c r="Y119" s="11" t="s">
        <v>5017</v>
      </c>
      <c r="Z119" s="11" t="s">
        <v>5017</v>
      </c>
      <c r="AA119" s="9" t="s">
        <v>5017</v>
      </c>
      <c r="AB119" s="9"/>
      <c r="AC119" s="9" t="str">
        <f>IFERROR(VLOOKUP(A119,apu!A:B,2,0),"")</f>
        <v/>
      </c>
      <c r="AD119" s="9" t="s">
        <v>5017</v>
      </c>
      <c r="AE119" s="9" t="s">
        <v>5017</v>
      </c>
      <c r="AF119" s="9" t="s">
        <v>5017</v>
      </c>
      <c r="AG119" s="9" t="s">
        <v>5017</v>
      </c>
      <c r="AH119" s="9" t="s">
        <v>5017</v>
      </c>
      <c r="AI119" s="9" t="str">
        <f>IFERROR(VLOOKUP(A119,apu!Y:Z,2,0),"")</f>
        <v/>
      </c>
      <c r="AJ119" s="9" t="str">
        <f>IFERROR(VLOOKUP(A119,apu!AC:AD,2,0),"")</f>
        <v/>
      </c>
      <c r="AK119" s="9" t="str">
        <f>IFERROR(VLOOKUP(A119,apu!AG:AH,2,0),"")</f>
        <v/>
      </c>
      <c r="AL119" s="9" t="s">
        <v>5017</v>
      </c>
      <c r="AM119" s="9" t="s">
        <v>5017</v>
      </c>
      <c r="AN119" s="9" t="s">
        <v>5017</v>
      </c>
      <c r="AO119" s="9" t="str">
        <f>IFERROR(VLOOKUP(A119,apu!AW:AX,2,0),"")</f>
        <v/>
      </c>
      <c r="AP119" s="9" t="s">
        <v>5017</v>
      </c>
      <c r="AQ119" s="39">
        <f>SUM(D119:AP119)</f>
        <v>0</v>
      </c>
      <c r="AR119" s="38">
        <v>181</v>
      </c>
      <c r="AS119" s="2">
        <f>SUM(D119:P119)</f>
        <v>0</v>
      </c>
      <c r="AT119" s="2">
        <v>170</v>
      </c>
      <c r="AU119" s="2">
        <f>SUM(Q119:AP119)</f>
        <v>0</v>
      </c>
      <c r="AV119" s="2">
        <v>180</v>
      </c>
      <c r="AW119" s="2">
        <f>AS119-AU119</f>
        <v>0</v>
      </c>
      <c r="AX119" s="2">
        <f>AT119-AV119</f>
        <v>-10</v>
      </c>
      <c r="AY119" s="130">
        <v>182</v>
      </c>
      <c r="AZ119" s="33">
        <v>185</v>
      </c>
      <c r="BA119" s="239"/>
    </row>
    <row r="120" spans="1:53" x14ac:dyDescent="0.2">
      <c r="A120" s="8" t="s">
        <v>35</v>
      </c>
      <c r="B120" s="33">
        <f>IFERROR(VLOOKUP(A120,lajit!B:D,3,0),"")</f>
        <v>200</v>
      </c>
      <c r="C120" s="21">
        <f>COUNTIF(D120:AP120,"x")</f>
        <v>39</v>
      </c>
      <c r="D120" s="9" t="s">
        <v>5017</v>
      </c>
      <c r="E120" s="9" t="s">
        <v>5017</v>
      </c>
      <c r="F120" s="9" t="s">
        <v>5017</v>
      </c>
      <c r="G120" s="9" t="s">
        <v>5017</v>
      </c>
      <c r="H120" s="9" t="s">
        <v>5017</v>
      </c>
      <c r="I120" s="9" t="s">
        <v>5017</v>
      </c>
      <c r="J120" s="9" t="s">
        <v>5017</v>
      </c>
      <c r="K120" s="9" t="s">
        <v>5017</v>
      </c>
      <c r="L120" s="9" t="s">
        <v>5017</v>
      </c>
      <c r="M120" s="9" t="s">
        <v>5017</v>
      </c>
      <c r="N120" s="9" t="s">
        <v>5017</v>
      </c>
      <c r="O120" s="9" t="s">
        <v>5017</v>
      </c>
      <c r="P120" s="9" t="s">
        <v>5017</v>
      </c>
      <c r="Q120" s="9" t="s">
        <v>5017</v>
      </c>
      <c r="R120" s="9" t="s">
        <v>5017</v>
      </c>
      <c r="S120" s="9" t="s">
        <v>5017</v>
      </c>
      <c r="T120" s="9" t="s">
        <v>5017</v>
      </c>
      <c r="U120" s="9" t="s">
        <v>5017</v>
      </c>
      <c r="V120" s="9" t="s">
        <v>5017</v>
      </c>
      <c r="W120" s="11" t="s">
        <v>5017</v>
      </c>
      <c r="X120" s="11" t="s">
        <v>5017</v>
      </c>
      <c r="Y120" s="11" t="s">
        <v>5017</v>
      </c>
      <c r="Z120" s="11" t="s">
        <v>5017</v>
      </c>
      <c r="AA120" s="9" t="s">
        <v>5017</v>
      </c>
      <c r="AB120" s="9" t="s">
        <v>5017</v>
      </c>
      <c r="AC120" s="9" t="s">
        <v>5017</v>
      </c>
      <c r="AD120" s="9" t="s">
        <v>5017</v>
      </c>
      <c r="AE120" s="9" t="s">
        <v>5017</v>
      </c>
      <c r="AF120" s="9" t="s">
        <v>5017</v>
      </c>
      <c r="AG120" s="9" t="s">
        <v>5017</v>
      </c>
      <c r="AH120" s="9" t="s">
        <v>5017</v>
      </c>
      <c r="AI120" s="9" t="s">
        <v>5017</v>
      </c>
      <c r="AJ120" s="9" t="s">
        <v>5017</v>
      </c>
      <c r="AK120" s="9" t="s">
        <v>5017</v>
      </c>
      <c r="AL120" s="9" t="s">
        <v>5017</v>
      </c>
      <c r="AM120" s="9" t="s">
        <v>5017</v>
      </c>
      <c r="AN120" s="9" t="s">
        <v>5017</v>
      </c>
      <c r="AO120" s="9" t="s">
        <v>5017</v>
      </c>
      <c r="AP120" s="9" t="s">
        <v>5017</v>
      </c>
      <c r="AQ120" s="39">
        <f>SUM(D120:AP120)</f>
        <v>0</v>
      </c>
      <c r="AR120" s="38">
        <v>21</v>
      </c>
      <c r="AS120" s="2">
        <f>SUM(D120:P120)</f>
        <v>0</v>
      </c>
      <c r="AT120" s="2">
        <v>12</v>
      </c>
      <c r="AU120" s="2">
        <f>SUM(Q120:AP120)</f>
        <v>0</v>
      </c>
      <c r="AV120" s="2">
        <v>29</v>
      </c>
      <c r="AW120" s="2">
        <f>AS120-AU120</f>
        <v>0</v>
      </c>
      <c r="AX120" s="2">
        <f>AT120-AV120</f>
        <v>-17</v>
      </c>
      <c r="AY120" s="130">
        <v>21</v>
      </c>
      <c r="AZ120" s="33">
        <v>189</v>
      </c>
      <c r="BA120" s="239"/>
    </row>
    <row r="121" spans="1:53" x14ac:dyDescent="0.2">
      <c r="A121" s="8" t="s">
        <v>60</v>
      </c>
      <c r="B121" s="33">
        <f>IFERROR(VLOOKUP(A121,lajit!B:D,3,0),"")</f>
        <v>201</v>
      </c>
      <c r="C121" s="21">
        <f>COUNTIF(D121:AP121,"x")</f>
        <v>39</v>
      </c>
      <c r="D121" s="9" t="s">
        <v>5017</v>
      </c>
      <c r="E121" s="9" t="s">
        <v>5017</v>
      </c>
      <c r="F121" s="9" t="s">
        <v>5017</v>
      </c>
      <c r="G121" s="9" t="s">
        <v>5017</v>
      </c>
      <c r="H121" s="9" t="s">
        <v>5017</v>
      </c>
      <c r="I121" s="9" t="s">
        <v>5017</v>
      </c>
      <c r="J121" s="9" t="s">
        <v>5017</v>
      </c>
      <c r="K121" s="9" t="s">
        <v>5017</v>
      </c>
      <c r="L121" s="9" t="s">
        <v>5017</v>
      </c>
      <c r="M121" s="9" t="s">
        <v>5017</v>
      </c>
      <c r="N121" s="9" t="s">
        <v>5017</v>
      </c>
      <c r="O121" s="9" t="s">
        <v>5017</v>
      </c>
      <c r="P121" s="9" t="s">
        <v>5017</v>
      </c>
      <c r="Q121" s="9" t="s">
        <v>5017</v>
      </c>
      <c r="R121" s="9" t="s">
        <v>5017</v>
      </c>
      <c r="S121" s="9" t="s">
        <v>5017</v>
      </c>
      <c r="T121" s="9" t="s">
        <v>5017</v>
      </c>
      <c r="U121" s="9" t="s">
        <v>5017</v>
      </c>
      <c r="V121" s="9" t="s">
        <v>5017</v>
      </c>
      <c r="W121" s="11" t="s">
        <v>5017</v>
      </c>
      <c r="X121" s="11" t="s">
        <v>5017</v>
      </c>
      <c r="Y121" s="11" t="s">
        <v>5017</v>
      </c>
      <c r="Z121" s="11" t="s">
        <v>5017</v>
      </c>
      <c r="AA121" s="9" t="s">
        <v>5017</v>
      </c>
      <c r="AB121" s="9" t="s">
        <v>5017</v>
      </c>
      <c r="AC121" s="9" t="s">
        <v>5017</v>
      </c>
      <c r="AD121" s="9" t="s">
        <v>5017</v>
      </c>
      <c r="AE121" s="9" t="s">
        <v>5017</v>
      </c>
      <c r="AF121" s="9" t="s">
        <v>5017</v>
      </c>
      <c r="AG121" s="9" t="s">
        <v>5017</v>
      </c>
      <c r="AH121" s="9" t="s">
        <v>5017</v>
      </c>
      <c r="AI121" s="9" t="s">
        <v>5017</v>
      </c>
      <c r="AJ121" s="9" t="s">
        <v>5017</v>
      </c>
      <c r="AK121" s="9" t="s">
        <v>5017</v>
      </c>
      <c r="AL121" s="9" t="s">
        <v>5017</v>
      </c>
      <c r="AM121" s="9" t="s">
        <v>5017</v>
      </c>
      <c r="AN121" s="9" t="s">
        <v>5017</v>
      </c>
      <c r="AO121" s="9" t="s">
        <v>5017</v>
      </c>
      <c r="AP121" s="9" t="s">
        <v>5017</v>
      </c>
      <c r="AQ121" s="39">
        <f>SUM(D121:AP121)</f>
        <v>0</v>
      </c>
      <c r="AR121" s="38">
        <v>46</v>
      </c>
      <c r="AS121" s="2">
        <f>SUM(D121:P121)</f>
        <v>0</v>
      </c>
      <c r="AT121" s="2">
        <v>39</v>
      </c>
      <c r="AU121" s="2">
        <f>SUM(Q121:AP121)</f>
        <v>0</v>
      </c>
      <c r="AV121" s="2">
        <v>47</v>
      </c>
      <c r="AW121" s="2">
        <f>AS121-AU121</f>
        <v>0</v>
      </c>
      <c r="AX121" s="2">
        <f>AT121-AV121</f>
        <v>-8</v>
      </c>
      <c r="AY121" s="130">
        <v>46</v>
      </c>
      <c r="AZ121" s="33">
        <v>184</v>
      </c>
      <c r="BA121" s="239"/>
    </row>
    <row r="122" spans="1:53" x14ac:dyDescent="0.2">
      <c r="A122" s="8" t="s">
        <v>184</v>
      </c>
      <c r="B122" s="33">
        <f>IFERROR(VLOOKUP(A122,lajit!B:D,3,0),"")</f>
        <v>202</v>
      </c>
      <c r="C122" s="21">
        <f>COUNTIF(D122:AP122,"x")</f>
        <v>37</v>
      </c>
      <c r="D122" s="9" t="s">
        <v>5017</v>
      </c>
      <c r="E122" s="9" t="s">
        <v>5017</v>
      </c>
      <c r="F122" s="9" t="s">
        <v>5017</v>
      </c>
      <c r="G122" s="9" t="s">
        <v>5017</v>
      </c>
      <c r="H122" s="9" t="s">
        <v>5017</v>
      </c>
      <c r="I122" s="9" t="s">
        <v>5017</v>
      </c>
      <c r="J122" s="9" t="s">
        <v>5017</v>
      </c>
      <c r="K122" s="9" t="s">
        <v>5017</v>
      </c>
      <c r="L122" s="9" t="s">
        <v>5017</v>
      </c>
      <c r="M122" s="9" t="s">
        <v>5017</v>
      </c>
      <c r="N122" s="9" t="s">
        <v>5017</v>
      </c>
      <c r="O122" s="9" t="s">
        <v>5017</v>
      </c>
      <c r="P122" s="9"/>
      <c r="Q122" s="9" t="s">
        <v>5017</v>
      </c>
      <c r="R122" s="9" t="s">
        <v>5017</v>
      </c>
      <c r="S122" s="9" t="s">
        <v>5017</v>
      </c>
      <c r="T122" s="9" t="s">
        <v>5017</v>
      </c>
      <c r="U122" s="9" t="s">
        <v>5017</v>
      </c>
      <c r="V122" s="9" t="s">
        <v>5017</v>
      </c>
      <c r="W122" s="11" t="s">
        <v>5017</v>
      </c>
      <c r="X122" s="11" t="s">
        <v>5017</v>
      </c>
      <c r="Y122" s="11" t="s">
        <v>5017</v>
      </c>
      <c r="Z122" s="11" t="s">
        <v>5017</v>
      </c>
      <c r="AA122" s="9" t="s">
        <v>5017</v>
      </c>
      <c r="AB122" s="9" t="s">
        <v>5017</v>
      </c>
      <c r="AC122" s="9" t="s">
        <v>5017</v>
      </c>
      <c r="AD122" s="9" t="s">
        <v>5017</v>
      </c>
      <c r="AE122" s="9" t="s">
        <v>5017</v>
      </c>
      <c r="AF122" s="9" t="s">
        <v>5017</v>
      </c>
      <c r="AG122" s="9" t="s">
        <v>5017</v>
      </c>
      <c r="AH122" s="9" t="s">
        <v>5017</v>
      </c>
      <c r="AI122" s="9" t="s">
        <v>5017</v>
      </c>
      <c r="AJ122" s="9" t="str">
        <f>IFERROR(VLOOKUP(A122,apu!AC:AD,2,0),"")</f>
        <v/>
      </c>
      <c r="AK122" s="9" t="s">
        <v>5017</v>
      </c>
      <c r="AL122" s="9" t="s">
        <v>5017</v>
      </c>
      <c r="AM122" s="9" t="s">
        <v>5017</v>
      </c>
      <c r="AN122" s="9" t="s">
        <v>5017</v>
      </c>
      <c r="AO122" s="9" t="s">
        <v>5017</v>
      </c>
      <c r="AP122" s="9" t="s">
        <v>5017</v>
      </c>
      <c r="AQ122" s="39">
        <f>SUM(D122:AP122)</f>
        <v>0</v>
      </c>
      <c r="AR122" s="38">
        <v>170</v>
      </c>
      <c r="AS122" s="2">
        <f>SUM(D122:P122)</f>
        <v>0</v>
      </c>
      <c r="AT122" s="2">
        <v>161</v>
      </c>
      <c r="AU122" s="2">
        <f>SUM(Q122:AP122)</f>
        <v>0</v>
      </c>
      <c r="AV122" s="2">
        <v>172</v>
      </c>
      <c r="AW122" s="2">
        <f>AS122-AU122</f>
        <v>0</v>
      </c>
      <c r="AX122" s="2">
        <f>AT122-AV122</f>
        <v>-11</v>
      </c>
      <c r="AY122" s="130">
        <v>170</v>
      </c>
      <c r="AZ122" s="33">
        <v>172</v>
      </c>
      <c r="BA122" s="239"/>
    </row>
    <row r="123" spans="1:53" x14ac:dyDescent="0.2">
      <c r="A123" s="8" t="s">
        <v>93</v>
      </c>
      <c r="B123" s="33">
        <f>IFERROR(VLOOKUP(A123,lajit!B:D,3,0),"")</f>
        <v>204</v>
      </c>
      <c r="C123" s="21">
        <f>COUNTIF(D123:AP123,"x")</f>
        <v>39</v>
      </c>
      <c r="D123" s="9" t="s">
        <v>5017</v>
      </c>
      <c r="E123" s="9" t="s">
        <v>5017</v>
      </c>
      <c r="F123" s="9" t="s">
        <v>5017</v>
      </c>
      <c r="G123" s="9" t="s">
        <v>5017</v>
      </c>
      <c r="H123" s="9" t="s">
        <v>5017</v>
      </c>
      <c r="I123" s="9" t="s">
        <v>5017</v>
      </c>
      <c r="J123" s="9" t="s">
        <v>5017</v>
      </c>
      <c r="K123" s="9" t="s">
        <v>5017</v>
      </c>
      <c r="L123" s="9" t="s">
        <v>5017</v>
      </c>
      <c r="M123" s="9" t="s">
        <v>5017</v>
      </c>
      <c r="N123" s="9" t="s">
        <v>5017</v>
      </c>
      <c r="O123" s="9" t="s">
        <v>5017</v>
      </c>
      <c r="P123" s="9" t="s">
        <v>5017</v>
      </c>
      <c r="Q123" s="9" t="s">
        <v>5017</v>
      </c>
      <c r="R123" s="9" t="s">
        <v>5017</v>
      </c>
      <c r="S123" s="9" t="s">
        <v>5017</v>
      </c>
      <c r="T123" s="9" t="s">
        <v>5017</v>
      </c>
      <c r="U123" s="9" t="s">
        <v>5017</v>
      </c>
      <c r="V123" s="9" t="s">
        <v>5017</v>
      </c>
      <c r="W123" s="11" t="s">
        <v>5017</v>
      </c>
      <c r="X123" s="11" t="s">
        <v>5017</v>
      </c>
      <c r="Y123" s="11" t="s">
        <v>5017</v>
      </c>
      <c r="Z123" s="11" t="s">
        <v>5017</v>
      </c>
      <c r="AA123" s="9" t="s">
        <v>5017</v>
      </c>
      <c r="AB123" s="9" t="s">
        <v>5017</v>
      </c>
      <c r="AC123" s="9" t="s">
        <v>5017</v>
      </c>
      <c r="AD123" s="9" t="s">
        <v>5017</v>
      </c>
      <c r="AE123" s="9" t="s">
        <v>5017</v>
      </c>
      <c r="AF123" s="9" t="s">
        <v>5017</v>
      </c>
      <c r="AG123" s="9" t="s">
        <v>5017</v>
      </c>
      <c r="AH123" s="9" t="s">
        <v>5017</v>
      </c>
      <c r="AI123" s="9" t="s">
        <v>5017</v>
      </c>
      <c r="AJ123" s="9" t="s">
        <v>5017</v>
      </c>
      <c r="AK123" s="9" t="s">
        <v>5017</v>
      </c>
      <c r="AL123" s="9" t="s">
        <v>5017</v>
      </c>
      <c r="AM123" s="9" t="s">
        <v>5017</v>
      </c>
      <c r="AN123" s="9" t="s">
        <v>5017</v>
      </c>
      <c r="AO123" s="9" t="s">
        <v>5017</v>
      </c>
      <c r="AP123" s="9" t="s">
        <v>5017</v>
      </c>
      <c r="AQ123" s="39">
        <f>SUM(D123:AP123)</f>
        <v>0</v>
      </c>
      <c r="AR123" s="38">
        <v>79</v>
      </c>
      <c r="AS123" s="2">
        <f>SUM(D123:P123)</f>
        <v>0</v>
      </c>
      <c r="AT123" s="2">
        <v>82</v>
      </c>
      <c r="AU123" s="2">
        <f>SUM(Q123:AP123)</f>
        <v>0</v>
      </c>
      <c r="AV123" s="2">
        <v>71</v>
      </c>
      <c r="AW123" s="2">
        <f>AS123-AU123</f>
        <v>0</v>
      </c>
      <c r="AX123" s="2">
        <f>AT123-AV123</f>
        <v>11</v>
      </c>
      <c r="AY123" s="130">
        <v>79</v>
      </c>
      <c r="AZ123" s="33">
        <v>177</v>
      </c>
      <c r="BA123" s="239"/>
    </row>
    <row r="124" spans="1:53" x14ac:dyDescent="0.2">
      <c r="A124" s="8" t="s">
        <v>34</v>
      </c>
      <c r="B124" s="33">
        <f>IFERROR(VLOOKUP(A124,lajit!B:D,3,0),"")</f>
        <v>205</v>
      </c>
      <c r="C124" s="21">
        <f>COUNTIF(D124:AP124,"x")</f>
        <v>39</v>
      </c>
      <c r="D124" s="9" t="s">
        <v>5017</v>
      </c>
      <c r="E124" s="9" t="s">
        <v>5017</v>
      </c>
      <c r="F124" s="9" t="s">
        <v>5017</v>
      </c>
      <c r="G124" s="9" t="s">
        <v>5017</v>
      </c>
      <c r="H124" s="9" t="s">
        <v>5017</v>
      </c>
      <c r="I124" s="9" t="s">
        <v>5017</v>
      </c>
      <c r="J124" s="9" t="s">
        <v>5017</v>
      </c>
      <c r="K124" s="9" t="s">
        <v>5017</v>
      </c>
      <c r="L124" s="9" t="s">
        <v>5017</v>
      </c>
      <c r="M124" s="9" t="s">
        <v>5017</v>
      </c>
      <c r="N124" s="9" t="s">
        <v>5017</v>
      </c>
      <c r="O124" s="9" t="s">
        <v>5017</v>
      </c>
      <c r="P124" s="9" t="s">
        <v>5017</v>
      </c>
      <c r="Q124" s="9" t="s">
        <v>5017</v>
      </c>
      <c r="R124" s="9" t="s">
        <v>5017</v>
      </c>
      <c r="S124" s="9" t="s">
        <v>5017</v>
      </c>
      <c r="T124" s="9" t="s">
        <v>5017</v>
      </c>
      <c r="U124" s="9" t="s">
        <v>5017</v>
      </c>
      <c r="V124" s="9" t="s">
        <v>5017</v>
      </c>
      <c r="W124" s="11" t="s">
        <v>5017</v>
      </c>
      <c r="X124" s="11" t="s">
        <v>5017</v>
      </c>
      <c r="Y124" s="11" t="s">
        <v>5017</v>
      </c>
      <c r="Z124" s="11" t="s">
        <v>5017</v>
      </c>
      <c r="AA124" s="9" t="s">
        <v>5017</v>
      </c>
      <c r="AB124" s="9" t="s">
        <v>5017</v>
      </c>
      <c r="AC124" s="9" t="s">
        <v>5017</v>
      </c>
      <c r="AD124" s="9" t="s">
        <v>5017</v>
      </c>
      <c r="AE124" s="9" t="s">
        <v>5017</v>
      </c>
      <c r="AF124" s="9" t="s">
        <v>5017</v>
      </c>
      <c r="AG124" s="9" t="s">
        <v>5017</v>
      </c>
      <c r="AH124" s="9" t="s">
        <v>5017</v>
      </c>
      <c r="AI124" s="9" t="s">
        <v>5017</v>
      </c>
      <c r="AJ124" s="9" t="s">
        <v>5017</v>
      </c>
      <c r="AK124" s="9" t="s">
        <v>5017</v>
      </c>
      <c r="AL124" s="9" t="s">
        <v>5017</v>
      </c>
      <c r="AM124" s="9" t="s">
        <v>5017</v>
      </c>
      <c r="AN124" s="9" t="s">
        <v>5017</v>
      </c>
      <c r="AO124" s="9" t="s">
        <v>5017</v>
      </c>
      <c r="AP124" s="9" t="s">
        <v>5017</v>
      </c>
      <c r="AQ124" s="39">
        <f>SUM(D124:AP124)</f>
        <v>0</v>
      </c>
      <c r="AR124" s="38">
        <v>20</v>
      </c>
      <c r="AS124" s="2">
        <f>SUM(D124:P124)</f>
        <v>0</v>
      </c>
      <c r="AT124" s="2">
        <v>10</v>
      </c>
      <c r="AU124" s="2">
        <f>SUM(Q124:AP124)</f>
        <v>0</v>
      </c>
      <c r="AV124" s="2">
        <v>27</v>
      </c>
      <c r="AW124" s="2">
        <f>AS124-AU124</f>
        <v>0</v>
      </c>
      <c r="AX124" s="2">
        <f>AT124-AV124</f>
        <v>-17</v>
      </c>
      <c r="AY124" s="130">
        <v>20</v>
      </c>
      <c r="AZ124" s="33">
        <v>173</v>
      </c>
      <c r="BA124" s="239"/>
    </row>
    <row r="125" spans="1:53" x14ac:dyDescent="0.2">
      <c r="A125" s="8" t="s">
        <v>279</v>
      </c>
      <c r="B125" s="33">
        <f>IFERROR(VLOOKUP(A125,lajit!B:D,3,0),"")</f>
        <v>207</v>
      </c>
      <c r="C125" s="21">
        <f>COUNTIF(D125:AP125,"x")</f>
        <v>1</v>
      </c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 t="s">
        <v>5017</v>
      </c>
      <c r="O125" s="9"/>
      <c r="P125" s="9"/>
      <c r="Q125" s="9"/>
      <c r="R125" s="9"/>
      <c r="S125" s="9"/>
      <c r="T125" s="9"/>
      <c r="U125" s="9"/>
      <c r="V125" s="9"/>
      <c r="W125" s="11"/>
      <c r="X125" s="11"/>
      <c r="Y125" s="11"/>
      <c r="Z125" s="11"/>
      <c r="AA125" s="9"/>
      <c r="AB125" s="9"/>
      <c r="AC125" s="9" t="str">
        <f>IFERROR(VLOOKUP(A125,apu!A:B,2,0),"")</f>
        <v/>
      </c>
      <c r="AD125" s="9" t="str">
        <f>IFERROR(VLOOKUP(A125,apu!E:F,2,0),"")</f>
        <v/>
      </c>
      <c r="AE125" s="9" t="str">
        <f>IFERROR(VLOOKUP(A125,apu!I:J,2,0),"")</f>
        <v/>
      </c>
      <c r="AF125" s="9" t="str">
        <f>IFERROR(VLOOKUP(A125,apu!M:N,2,0),"")</f>
        <v/>
      </c>
      <c r="AG125" s="9" t="str">
        <f>IFERROR(VLOOKUP(A125,apu!Q:R,2,0),"")</f>
        <v/>
      </c>
      <c r="AH125" s="9" t="str">
        <f>IFERROR(VLOOKUP(A125,apu!U:V,2,0),"")</f>
        <v/>
      </c>
      <c r="AI125" s="9" t="str">
        <f>IFERROR(VLOOKUP(A125,apu!Y:Z,2,0),"")</f>
        <v/>
      </c>
      <c r="AJ125" s="9" t="str">
        <f>IFERROR(VLOOKUP(A125,apu!AC:AD,2,0),"")</f>
        <v/>
      </c>
      <c r="AK125" s="9" t="str">
        <f>IFERROR(VLOOKUP(A125,apu!AG:AH,2,0),"")</f>
        <v/>
      </c>
      <c r="AL125" s="9" t="str">
        <f>IFERROR(VLOOKUP(A125,apu!AK:AL,2,0),"")</f>
        <v/>
      </c>
      <c r="AM125" s="9" t="str">
        <f>IFERROR(VLOOKUP(A125,apu!AO:AP,2,0),"")</f>
        <v/>
      </c>
      <c r="AN125" s="9" t="str">
        <f>IFERROR(VLOOKUP(A125,apu!AS:AT,2,0),"")</f>
        <v/>
      </c>
      <c r="AO125" s="9" t="str">
        <f>IFERROR(VLOOKUP(A125,apu!AW:AX,2,0),"")</f>
        <v/>
      </c>
      <c r="AP125" s="9" t="str">
        <f>IFERROR(VLOOKUP(A125,apu!BA:BB,2,0),"")</f>
        <v/>
      </c>
      <c r="AQ125" s="39">
        <f>SUM(D125:AP125)</f>
        <v>0</v>
      </c>
      <c r="AR125" s="38">
        <v>250</v>
      </c>
      <c r="AS125" s="2">
        <f>SUM(D125:P125)</f>
        <v>0</v>
      </c>
      <c r="AT125" s="2">
        <v>231</v>
      </c>
      <c r="AU125" s="2">
        <f>SUM(Q125:AP125)</f>
        <v>0</v>
      </c>
      <c r="AV125" s="2">
        <v>245</v>
      </c>
      <c r="AW125" s="2">
        <f>AS125-AU125</f>
        <v>0</v>
      </c>
      <c r="AX125" s="2">
        <f>AT125-AV125</f>
        <v>-14</v>
      </c>
      <c r="AY125" s="130">
        <v>269</v>
      </c>
      <c r="AZ125" s="33">
        <v>174</v>
      </c>
      <c r="BA125" s="239"/>
    </row>
    <row r="126" spans="1:53" x14ac:dyDescent="0.2">
      <c r="A126" s="24" t="s">
        <v>233</v>
      </c>
      <c r="B126" s="33">
        <f>IFERROR(VLOOKUP(A126,lajit!B:D,3,0),"")</f>
        <v>211</v>
      </c>
      <c r="C126" s="21">
        <f>COUNTIF(D126:AP126,"x")</f>
        <v>1</v>
      </c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 t="s">
        <v>5017</v>
      </c>
      <c r="U126" s="9"/>
      <c r="V126" s="9"/>
      <c r="W126" s="11"/>
      <c r="X126" s="11"/>
      <c r="Y126" s="11"/>
      <c r="Z126" s="11"/>
      <c r="AA126" s="9"/>
      <c r="AB126" s="9"/>
      <c r="AC126" s="9" t="str">
        <f>IFERROR(VLOOKUP(A126,apu!A:B,2,0),"")</f>
        <v/>
      </c>
      <c r="AD126" s="9" t="str">
        <f>IFERROR(VLOOKUP(A126,apu!E:F,2,0),"")</f>
        <v/>
      </c>
      <c r="AE126" s="9" t="str">
        <f>IFERROR(VLOOKUP(A126,apu!I:J,2,0),"")</f>
        <v/>
      </c>
      <c r="AF126" s="9" t="str">
        <f>IFERROR(VLOOKUP(A126,apu!M:N,2,0),"")</f>
        <v/>
      </c>
      <c r="AG126" s="9" t="str">
        <f>IFERROR(VLOOKUP(A126,apu!Q:R,2,0),"")</f>
        <v/>
      </c>
      <c r="AH126" s="9" t="str">
        <f>IFERROR(VLOOKUP(A126,apu!U:V,2,0),"")</f>
        <v/>
      </c>
      <c r="AI126" s="9" t="str">
        <f>IFERROR(VLOOKUP(A126,apu!Y:Z,2,0),"")</f>
        <v/>
      </c>
      <c r="AJ126" s="9" t="str">
        <f>IFERROR(VLOOKUP(A126,apu!AC:AD,2,0),"")</f>
        <v/>
      </c>
      <c r="AK126" s="9" t="str">
        <f>IFERROR(VLOOKUP(A126,apu!AG:AH,2,0),"")</f>
        <v/>
      </c>
      <c r="AL126" s="9" t="str">
        <f>IFERROR(VLOOKUP(A126,apu!AK:AL,2,0),"")</f>
        <v/>
      </c>
      <c r="AM126" s="9" t="str">
        <f>IFERROR(VLOOKUP(A126,apu!AO:AP,2,0),"")</f>
        <v/>
      </c>
      <c r="AN126" s="9" t="str">
        <f>IFERROR(VLOOKUP(A126,apu!AS:AT,2,0),"")</f>
        <v/>
      </c>
      <c r="AO126" s="9" t="str">
        <f>IFERROR(VLOOKUP(A126,apu!AW:AX,2,0),"")</f>
        <v/>
      </c>
      <c r="AP126" s="9" t="str">
        <f>IFERROR(VLOOKUP(A126,apu!BA:BB,2,0),"")</f>
        <v/>
      </c>
      <c r="AQ126" s="39">
        <f>SUM(D126:AP126)</f>
        <v>0</v>
      </c>
      <c r="AR126" s="38">
        <v>215</v>
      </c>
      <c r="AS126" s="2">
        <f>SUM(D126:P126)</f>
        <v>0</v>
      </c>
      <c r="AT126" s="2">
        <v>242</v>
      </c>
      <c r="AU126" s="2">
        <f>SUM(Q126:AP126)</f>
        <v>0</v>
      </c>
      <c r="AV126" s="2">
        <v>205</v>
      </c>
      <c r="AW126" s="2">
        <f>AS126-AU126</f>
        <v>0</v>
      </c>
      <c r="AX126" s="2">
        <f>AT126-AV126</f>
        <v>37</v>
      </c>
      <c r="AY126" s="130">
        <v>219</v>
      </c>
      <c r="AZ126" s="33">
        <v>140</v>
      </c>
      <c r="BA126" s="239"/>
    </row>
    <row r="127" spans="1:53" x14ac:dyDescent="0.2">
      <c r="A127" s="8" t="s">
        <v>260</v>
      </c>
      <c r="B127" s="33">
        <f>IFERROR(VLOOKUP(A127,lajit!B:D,3,0),"")</f>
        <v>213</v>
      </c>
      <c r="C127" s="21">
        <f>COUNTIF(D127:AP127,"x")</f>
        <v>4</v>
      </c>
      <c r="D127" s="9"/>
      <c r="E127" s="9" t="s">
        <v>5017</v>
      </c>
      <c r="F127" s="9"/>
      <c r="G127" s="9"/>
      <c r="H127" s="9"/>
      <c r="I127" s="9"/>
      <c r="J127" s="9"/>
      <c r="K127" s="9"/>
      <c r="L127" s="9" t="s">
        <v>5017</v>
      </c>
      <c r="M127" s="9"/>
      <c r="N127" s="9"/>
      <c r="O127" s="9"/>
      <c r="P127" s="9"/>
      <c r="Q127" s="9"/>
      <c r="R127" s="9"/>
      <c r="S127" s="9"/>
      <c r="T127" s="9"/>
      <c r="U127" s="9"/>
      <c r="V127" s="9" t="s">
        <v>5017</v>
      </c>
      <c r="W127" s="11"/>
      <c r="X127" s="11"/>
      <c r="Y127" s="11"/>
      <c r="Z127" s="11"/>
      <c r="AA127" s="9"/>
      <c r="AB127" s="9"/>
      <c r="AC127" s="9" t="str">
        <f>IFERROR(VLOOKUP(A127,apu!A:B,2,0),"")</f>
        <v/>
      </c>
      <c r="AD127" s="9" t="str">
        <f>IFERROR(VLOOKUP(A127,apu!E:F,2,0),"")</f>
        <v/>
      </c>
      <c r="AE127" s="9" t="str">
        <f>IFERROR(VLOOKUP(A127,apu!I:J,2,0),"")</f>
        <v/>
      </c>
      <c r="AF127" s="9" t="s">
        <v>5017</v>
      </c>
      <c r="AG127" s="9" t="str">
        <f>IFERROR(VLOOKUP(A127,apu!Q:R,2,0),"")</f>
        <v/>
      </c>
      <c r="AH127" s="9" t="str">
        <f>IFERROR(VLOOKUP(A127,apu!U:V,2,0),"")</f>
        <v/>
      </c>
      <c r="AI127" s="9" t="str">
        <f>IFERROR(VLOOKUP(A127,apu!Y:Z,2,0),"")</f>
        <v/>
      </c>
      <c r="AJ127" s="9" t="str">
        <f>IFERROR(VLOOKUP(A127,apu!AC:AD,2,0),"")</f>
        <v/>
      </c>
      <c r="AK127" s="9" t="str">
        <f>IFERROR(VLOOKUP(A127,apu!AG:AH,2,0),"")</f>
        <v/>
      </c>
      <c r="AL127" s="9" t="str">
        <f>IFERROR(VLOOKUP(A127,apu!AK:AL,2,0),"")</f>
        <v/>
      </c>
      <c r="AM127" s="9" t="str">
        <f>IFERROR(VLOOKUP(A127,apu!AO:AP,2,0),"")</f>
        <v/>
      </c>
      <c r="AN127" s="9" t="str">
        <f>IFERROR(VLOOKUP(A127,apu!AS:AT,2,0),"")</f>
        <v/>
      </c>
      <c r="AO127" s="9" t="str">
        <f>IFERROR(VLOOKUP(A127,apu!AW:AX,2,0),"")</f>
        <v/>
      </c>
      <c r="AP127" s="9" t="str">
        <f>IFERROR(VLOOKUP(A127,apu!BA:BB,2,0),"")</f>
        <v/>
      </c>
      <c r="AQ127" s="39">
        <f>SUM(D127:AP127)</f>
        <v>0</v>
      </c>
      <c r="AR127" s="38">
        <v>237</v>
      </c>
      <c r="AS127" s="2">
        <f>SUM(D127:P127)</f>
        <v>0</v>
      </c>
      <c r="AT127" s="2">
        <v>216</v>
      </c>
      <c r="AU127" s="2">
        <f>SUM(Q127:AP127)</f>
        <v>0</v>
      </c>
      <c r="AV127" s="2">
        <v>240</v>
      </c>
      <c r="AW127" s="2">
        <f>AS127-AU127</f>
        <v>0</v>
      </c>
      <c r="AX127" s="2">
        <f>AT127-AV127</f>
        <v>-24</v>
      </c>
      <c r="AY127" s="130">
        <v>247</v>
      </c>
      <c r="AZ127" s="33">
        <v>198</v>
      </c>
      <c r="BA127" s="239"/>
    </row>
    <row r="128" spans="1:53" x14ac:dyDescent="0.2">
      <c r="A128" s="8" t="s">
        <v>124</v>
      </c>
      <c r="B128" s="33">
        <f>IFERROR(VLOOKUP(A128,lajit!B:D,3,0),"")</f>
        <v>214</v>
      </c>
      <c r="C128" s="21">
        <f>COUNTIF(D128:AP128,"x")</f>
        <v>39</v>
      </c>
      <c r="D128" s="9" t="s">
        <v>5017</v>
      </c>
      <c r="E128" s="9" t="s">
        <v>5017</v>
      </c>
      <c r="F128" s="9" t="s">
        <v>5017</v>
      </c>
      <c r="G128" s="9" t="s">
        <v>5017</v>
      </c>
      <c r="H128" s="9" t="s">
        <v>5017</v>
      </c>
      <c r="I128" s="9" t="s">
        <v>5017</v>
      </c>
      <c r="J128" s="9" t="s">
        <v>5017</v>
      </c>
      <c r="K128" s="9" t="s">
        <v>5017</v>
      </c>
      <c r="L128" s="9" t="s">
        <v>5017</v>
      </c>
      <c r="M128" s="9" t="s">
        <v>5017</v>
      </c>
      <c r="N128" s="9" t="s">
        <v>5017</v>
      </c>
      <c r="O128" s="9" t="s">
        <v>5017</v>
      </c>
      <c r="P128" s="9" t="s">
        <v>5017</v>
      </c>
      <c r="Q128" s="9" t="s">
        <v>5017</v>
      </c>
      <c r="R128" s="9" t="s">
        <v>5017</v>
      </c>
      <c r="S128" s="9" t="s">
        <v>5017</v>
      </c>
      <c r="T128" s="9" t="s">
        <v>5017</v>
      </c>
      <c r="U128" s="9" t="s">
        <v>5017</v>
      </c>
      <c r="V128" s="9" t="s">
        <v>5017</v>
      </c>
      <c r="W128" s="11" t="s">
        <v>5017</v>
      </c>
      <c r="X128" s="11" t="s">
        <v>5017</v>
      </c>
      <c r="Y128" s="11" t="s">
        <v>5017</v>
      </c>
      <c r="Z128" s="11" t="s">
        <v>5017</v>
      </c>
      <c r="AA128" s="9" t="s">
        <v>5017</v>
      </c>
      <c r="AB128" s="9" t="s">
        <v>5017</v>
      </c>
      <c r="AC128" s="9" t="s">
        <v>5017</v>
      </c>
      <c r="AD128" s="9" t="s">
        <v>5017</v>
      </c>
      <c r="AE128" s="9" t="s">
        <v>5017</v>
      </c>
      <c r="AF128" s="9" t="s">
        <v>5017</v>
      </c>
      <c r="AG128" s="9" t="s">
        <v>5017</v>
      </c>
      <c r="AH128" s="9" t="s">
        <v>5017</v>
      </c>
      <c r="AI128" s="9" t="s">
        <v>5017</v>
      </c>
      <c r="AJ128" s="9" t="s">
        <v>5017</v>
      </c>
      <c r="AK128" s="9" t="s">
        <v>5017</v>
      </c>
      <c r="AL128" s="9" t="s">
        <v>5017</v>
      </c>
      <c r="AM128" s="9" t="s">
        <v>5017</v>
      </c>
      <c r="AN128" s="9" t="s">
        <v>5017</v>
      </c>
      <c r="AO128" s="9" t="s">
        <v>5017</v>
      </c>
      <c r="AP128" s="9" t="s">
        <v>5017</v>
      </c>
      <c r="AQ128" s="39">
        <f>SUM(D128:AP128)</f>
        <v>0</v>
      </c>
      <c r="AR128" s="38">
        <v>110</v>
      </c>
      <c r="AS128" s="2">
        <f>SUM(D128:P128)</f>
        <v>0</v>
      </c>
      <c r="AT128" s="2">
        <v>107</v>
      </c>
      <c r="AU128" s="2">
        <f>SUM(Q128:AP128)</f>
        <v>0</v>
      </c>
      <c r="AV128" s="2">
        <v>115</v>
      </c>
      <c r="AW128" s="2">
        <f>AS128-AU128</f>
        <v>0</v>
      </c>
      <c r="AX128" s="2">
        <f>AT128-AV128</f>
        <v>-8</v>
      </c>
      <c r="AY128" s="130">
        <v>110</v>
      </c>
      <c r="AZ128" s="33">
        <v>199</v>
      </c>
      <c r="BA128" s="239"/>
    </row>
    <row r="129" spans="1:53" x14ac:dyDescent="0.2">
      <c r="A129" s="8" t="s">
        <v>228</v>
      </c>
      <c r="B129" s="33">
        <f>IFERROR(VLOOKUP(A129,lajit!B:D,3,0),"")</f>
        <v>215</v>
      </c>
      <c r="C129" s="21">
        <f>COUNTIF(D129:AP129,"x")</f>
        <v>7</v>
      </c>
      <c r="D129" s="9"/>
      <c r="E129" s="9"/>
      <c r="F129" s="9"/>
      <c r="G129" s="9"/>
      <c r="H129" s="9"/>
      <c r="I129" s="9" t="s">
        <v>5017</v>
      </c>
      <c r="J129" s="9"/>
      <c r="K129" s="9"/>
      <c r="L129" s="9"/>
      <c r="M129" s="9"/>
      <c r="N129" s="9"/>
      <c r="O129" s="9" t="s">
        <v>5017</v>
      </c>
      <c r="P129" s="9"/>
      <c r="Q129" s="9"/>
      <c r="R129" s="9"/>
      <c r="S129" s="9" t="s">
        <v>5017</v>
      </c>
      <c r="T129" s="9"/>
      <c r="U129" s="9"/>
      <c r="V129" s="9"/>
      <c r="W129" s="11" t="s">
        <v>5017</v>
      </c>
      <c r="X129" s="11"/>
      <c r="Y129" s="11"/>
      <c r="Z129" s="11" t="s">
        <v>5017</v>
      </c>
      <c r="AA129" s="9"/>
      <c r="AB129" s="9"/>
      <c r="AC129" s="9" t="str">
        <f>IFERROR(VLOOKUP(A129,apu!A:B,2,0),"")</f>
        <v/>
      </c>
      <c r="AD129" s="9" t="str">
        <f>IFERROR(VLOOKUP(A129,apu!E:F,2,0),"")</f>
        <v/>
      </c>
      <c r="AE129" s="9" t="str">
        <f>IFERROR(VLOOKUP(A129,apu!I:J,2,0),"")</f>
        <v/>
      </c>
      <c r="AF129" s="9" t="str">
        <f>IFERROR(VLOOKUP(A129,apu!M:N,2,0),"")</f>
        <v/>
      </c>
      <c r="AG129" s="9" t="str">
        <f>IFERROR(VLOOKUP(A129,apu!Q:R,2,0),"")</f>
        <v/>
      </c>
      <c r="AH129" s="9" t="str">
        <f>IFERROR(VLOOKUP(A129,apu!U:V,2,0),"")</f>
        <v/>
      </c>
      <c r="AI129" s="9" t="s">
        <v>5017</v>
      </c>
      <c r="AJ129" s="9" t="s">
        <v>5017</v>
      </c>
      <c r="AK129" s="9" t="str">
        <f>IFERROR(VLOOKUP(A129,apu!AG:AH,2,0),"")</f>
        <v/>
      </c>
      <c r="AL129" s="9" t="str">
        <f>IFERROR(VLOOKUP(A129,apu!AK:AL,2,0),"")</f>
        <v/>
      </c>
      <c r="AM129" s="9" t="str">
        <f>IFERROR(VLOOKUP(A129,apu!AO:AP,2,0),"")</f>
        <v/>
      </c>
      <c r="AN129" s="9" t="str">
        <f>IFERROR(VLOOKUP(A129,apu!AS:AT,2,0),"")</f>
        <v/>
      </c>
      <c r="AO129" s="9" t="str">
        <f>IFERROR(VLOOKUP(A129,apu!AW:AX,2,0),"")</f>
        <v/>
      </c>
      <c r="AP129" s="9" t="str">
        <f>IFERROR(VLOOKUP(A129,apu!BA:BB,2,0),"")</f>
        <v/>
      </c>
      <c r="AQ129" s="39">
        <f>SUM(D129:AP129)</f>
        <v>0</v>
      </c>
      <c r="AR129" s="38">
        <v>211</v>
      </c>
      <c r="AS129" s="2">
        <f>SUM(D129:P129)</f>
        <v>0</v>
      </c>
      <c r="AT129" s="2">
        <v>196</v>
      </c>
      <c r="AU129" s="2">
        <f>SUM(Q129:AP129)</f>
        <v>0</v>
      </c>
      <c r="AV129" s="2">
        <v>221</v>
      </c>
      <c r="AW129" s="2">
        <f>AS129-AU129</f>
        <v>0</v>
      </c>
      <c r="AX129" s="2">
        <f>AT129-AV129</f>
        <v>-25</v>
      </c>
      <c r="AY129" s="130">
        <v>214</v>
      </c>
      <c r="AZ129" s="33">
        <v>200</v>
      </c>
      <c r="BA129" s="239"/>
    </row>
    <row r="130" spans="1:53" x14ac:dyDescent="0.2">
      <c r="A130" s="8" t="s">
        <v>208</v>
      </c>
      <c r="B130" s="33">
        <f>IFERROR(VLOOKUP(A130,lajit!B:D,3,0),"")</f>
        <v>218</v>
      </c>
      <c r="C130" s="21">
        <f>COUNTIF(D130:AP130,"x")</f>
        <v>25</v>
      </c>
      <c r="D130" s="9"/>
      <c r="E130" s="9"/>
      <c r="F130" s="9"/>
      <c r="G130" s="9" t="s">
        <v>5017</v>
      </c>
      <c r="H130" s="9"/>
      <c r="I130" s="9"/>
      <c r="J130" s="9" t="s">
        <v>5017</v>
      </c>
      <c r="K130" s="9" t="s">
        <v>5017</v>
      </c>
      <c r="L130" s="9"/>
      <c r="M130" s="9" t="s">
        <v>5017</v>
      </c>
      <c r="N130" s="9"/>
      <c r="O130" s="9" t="s">
        <v>5017</v>
      </c>
      <c r="P130" s="9"/>
      <c r="Q130" s="9" t="s">
        <v>5017</v>
      </c>
      <c r="R130" s="9" t="s">
        <v>5017</v>
      </c>
      <c r="S130" s="9"/>
      <c r="T130" s="9" t="s">
        <v>5017</v>
      </c>
      <c r="U130" s="9"/>
      <c r="V130" s="9"/>
      <c r="W130" s="11" t="s">
        <v>5017</v>
      </c>
      <c r="X130" s="11"/>
      <c r="Y130" s="11" t="s">
        <v>5017</v>
      </c>
      <c r="Z130" s="11" t="s">
        <v>5017</v>
      </c>
      <c r="AA130" s="9" t="s">
        <v>5017</v>
      </c>
      <c r="AB130" s="9"/>
      <c r="AC130" s="9" t="s">
        <v>5017</v>
      </c>
      <c r="AD130" s="9" t="s">
        <v>5017</v>
      </c>
      <c r="AE130" s="9" t="s">
        <v>5017</v>
      </c>
      <c r="AF130" s="9" t="s">
        <v>5017</v>
      </c>
      <c r="AG130" s="9" t="str">
        <f>IFERROR(VLOOKUP(A130,apu!Q:R,2,0),"")</f>
        <v/>
      </c>
      <c r="AH130" s="9" t="s">
        <v>5017</v>
      </c>
      <c r="AI130" s="9" t="s">
        <v>5017</v>
      </c>
      <c r="AJ130" s="9" t="s">
        <v>5017</v>
      </c>
      <c r="AK130" s="9" t="s">
        <v>5017</v>
      </c>
      <c r="AL130" s="9" t="s">
        <v>5017</v>
      </c>
      <c r="AM130" s="9" t="s">
        <v>5017</v>
      </c>
      <c r="AN130" s="9" t="s">
        <v>5017</v>
      </c>
      <c r="AO130" s="9" t="s">
        <v>5017</v>
      </c>
      <c r="AP130" s="9" t="s">
        <v>5017</v>
      </c>
      <c r="AQ130" s="39">
        <f>SUM(D130:AP130)</f>
        <v>0</v>
      </c>
      <c r="AR130" s="38">
        <v>194</v>
      </c>
      <c r="AS130" s="2">
        <f>SUM(D130:P130)</f>
        <v>0</v>
      </c>
      <c r="AT130" s="2">
        <v>189</v>
      </c>
      <c r="AU130" s="2">
        <f>SUM(Q130:AP130)</f>
        <v>0</v>
      </c>
      <c r="AV130" s="2">
        <v>193</v>
      </c>
      <c r="AW130" s="2">
        <f>AS130-AU130</f>
        <v>0</v>
      </c>
      <c r="AX130" s="2">
        <f>AT130-AV130</f>
        <v>-4</v>
      </c>
      <c r="AY130" s="130">
        <v>195</v>
      </c>
      <c r="AZ130" s="33">
        <v>233</v>
      </c>
      <c r="BA130" s="239"/>
    </row>
    <row r="131" spans="1:53" x14ac:dyDescent="0.2">
      <c r="A131" s="8" t="s">
        <v>207</v>
      </c>
      <c r="B131" s="33">
        <f>IFERROR(VLOOKUP(A131,lajit!B:D,3,0),"")</f>
        <v>220</v>
      </c>
      <c r="C131" s="21">
        <f>COUNTIF(D131:AP131,"x")</f>
        <v>25</v>
      </c>
      <c r="D131" s="9"/>
      <c r="E131" s="9"/>
      <c r="F131" s="9"/>
      <c r="G131" s="9"/>
      <c r="H131" s="9" t="s">
        <v>5017</v>
      </c>
      <c r="I131" s="9"/>
      <c r="J131" s="9" t="s">
        <v>5017</v>
      </c>
      <c r="K131" s="9" t="s">
        <v>5017</v>
      </c>
      <c r="L131" s="9"/>
      <c r="M131" s="9" t="s">
        <v>5017</v>
      </c>
      <c r="N131" s="9"/>
      <c r="O131" s="9"/>
      <c r="P131" s="9" t="s">
        <v>5017</v>
      </c>
      <c r="Q131" s="9"/>
      <c r="R131" s="9" t="s">
        <v>5017</v>
      </c>
      <c r="S131" s="9"/>
      <c r="T131" s="9"/>
      <c r="U131" s="9" t="s">
        <v>5017</v>
      </c>
      <c r="V131" s="9" t="s">
        <v>5017</v>
      </c>
      <c r="W131" s="11" t="s">
        <v>5017</v>
      </c>
      <c r="X131" s="11"/>
      <c r="Y131" s="11" t="s">
        <v>5017</v>
      </c>
      <c r="Z131" s="11" t="s">
        <v>5017</v>
      </c>
      <c r="AA131" s="9" t="s">
        <v>5017</v>
      </c>
      <c r="AB131" s="9"/>
      <c r="AC131" s="9" t="s">
        <v>5017</v>
      </c>
      <c r="AD131" s="9" t="s">
        <v>5017</v>
      </c>
      <c r="AE131" s="9" t="str">
        <f>IFERROR(VLOOKUP(A131,apu!I:J,2,0),"")</f>
        <v/>
      </c>
      <c r="AF131" s="9" t="s">
        <v>5017</v>
      </c>
      <c r="AG131" s="9" t="s">
        <v>5017</v>
      </c>
      <c r="AH131" s="9" t="s">
        <v>5017</v>
      </c>
      <c r="AI131" s="9" t="s">
        <v>5017</v>
      </c>
      <c r="AJ131" s="9" t="s">
        <v>5017</v>
      </c>
      <c r="AK131" s="9" t="s">
        <v>5017</v>
      </c>
      <c r="AL131" s="9" t="s">
        <v>5017</v>
      </c>
      <c r="AM131" s="9" t="s">
        <v>5017</v>
      </c>
      <c r="AN131" s="9" t="s">
        <v>5017</v>
      </c>
      <c r="AO131" s="9" t="s">
        <v>5017</v>
      </c>
      <c r="AP131" s="9" t="s">
        <v>5017</v>
      </c>
      <c r="AQ131" s="39">
        <f>SUM(D131:AP131)</f>
        <v>0</v>
      </c>
      <c r="AR131" s="38">
        <v>192</v>
      </c>
      <c r="AS131" s="2">
        <f>SUM(D131:P131)</f>
        <v>0</v>
      </c>
      <c r="AT131" s="2">
        <v>186</v>
      </c>
      <c r="AU131" s="2">
        <f>SUM(Q131:AP131)</f>
        <v>0</v>
      </c>
      <c r="AV131" s="2">
        <v>190</v>
      </c>
      <c r="AW131" s="2">
        <f>AS131-AU131</f>
        <v>0</v>
      </c>
      <c r="AX131" s="2">
        <f>AT131-AV131</f>
        <v>-4</v>
      </c>
      <c r="AY131" s="130">
        <v>193</v>
      </c>
      <c r="AZ131" s="33">
        <v>232</v>
      </c>
      <c r="BA131" s="239"/>
    </row>
    <row r="132" spans="1:53" x14ac:dyDescent="0.2">
      <c r="A132" s="8" t="s">
        <v>112</v>
      </c>
      <c r="B132" s="33">
        <f>IFERROR(VLOOKUP(A132,lajit!B:D,3,0),"")</f>
        <v>224</v>
      </c>
      <c r="C132" s="21">
        <f>COUNTIF(D132:AP132,"x")</f>
        <v>39</v>
      </c>
      <c r="D132" s="9" t="s">
        <v>5017</v>
      </c>
      <c r="E132" s="9" t="s">
        <v>5017</v>
      </c>
      <c r="F132" s="9" t="s">
        <v>5017</v>
      </c>
      <c r="G132" s="9" t="s">
        <v>5017</v>
      </c>
      <c r="H132" s="9" t="s">
        <v>5017</v>
      </c>
      <c r="I132" s="9" t="s">
        <v>5017</v>
      </c>
      <c r="J132" s="9" t="s">
        <v>5017</v>
      </c>
      <c r="K132" s="9" t="s">
        <v>5017</v>
      </c>
      <c r="L132" s="9" t="s">
        <v>5017</v>
      </c>
      <c r="M132" s="9" t="s">
        <v>5017</v>
      </c>
      <c r="N132" s="9" t="s">
        <v>5017</v>
      </c>
      <c r="O132" s="9" t="s">
        <v>5017</v>
      </c>
      <c r="P132" s="9" t="s">
        <v>5017</v>
      </c>
      <c r="Q132" s="9" t="s">
        <v>5017</v>
      </c>
      <c r="R132" s="9" t="s">
        <v>5017</v>
      </c>
      <c r="S132" s="9" t="s">
        <v>5017</v>
      </c>
      <c r="T132" s="9" t="s">
        <v>5017</v>
      </c>
      <c r="U132" s="9" t="s">
        <v>5017</v>
      </c>
      <c r="V132" s="9" t="s">
        <v>5017</v>
      </c>
      <c r="W132" s="11" t="s">
        <v>5017</v>
      </c>
      <c r="X132" s="11" t="s">
        <v>5017</v>
      </c>
      <c r="Y132" s="11" t="s">
        <v>5017</v>
      </c>
      <c r="Z132" s="11" t="s">
        <v>5017</v>
      </c>
      <c r="AA132" s="9" t="s">
        <v>5017</v>
      </c>
      <c r="AB132" s="9" t="s">
        <v>5017</v>
      </c>
      <c r="AC132" s="9" t="s">
        <v>5017</v>
      </c>
      <c r="AD132" s="9" t="s">
        <v>5017</v>
      </c>
      <c r="AE132" s="9" t="s">
        <v>5017</v>
      </c>
      <c r="AF132" s="9" t="s">
        <v>5017</v>
      </c>
      <c r="AG132" s="9" t="s">
        <v>5017</v>
      </c>
      <c r="AH132" s="9" t="s">
        <v>5017</v>
      </c>
      <c r="AI132" s="9" t="s">
        <v>5017</v>
      </c>
      <c r="AJ132" s="9" t="s">
        <v>5017</v>
      </c>
      <c r="AK132" s="9" t="s">
        <v>5017</v>
      </c>
      <c r="AL132" s="9" t="s">
        <v>5017</v>
      </c>
      <c r="AM132" s="9" t="s">
        <v>5017</v>
      </c>
      <c r="AN132" s="9" t="s">
        <v>5017</v>
      </c>
      <c r="AO132" s="9" t="s">
        <v>5017</v>
      </c>
      <c r="AP132" s="9" t="s">
        <v>5017</v>
      </c>
      <c r="AQ132" s="39">
        <f>SUM(D132:AP132)</f>
        <v>0</v>
      </c>
      <c r="AR132" s="38">
        <v>98</v>
      </c>
      <c r="AS132" s="2">
        <f>SUM(D132:P132)</f>
        <v>0</v>
      </c>
      <c r="AT132" s="2">
        <v>109</v>
      </c>
      <c r="AU132" s="2">
        <f>SUM(Q132:AP132)</f>
        <v>0</v>
      </c>
      <c r="AV132" s="2">
        <v>88</v>
      </c>
      <c r="AW132" s="2">
        <f>AS132-AU132</f>
        <v>0</v>
      </c>
      <c r="AX132" s="2">
        <f>AT132-AV132</f>
        <v>21</v>
      </c>
      <c r="AY132" s="130">
        <v>98</v>
      </c>
      <c r="AZ132" s="33">
        <v>226</v>
      </c>
      <c r="BA132" s="239"/>
    </row>
    <row r="133" spans="1:53" x14ac:dyDescent="0.2">
      <c r="A133" s="10" t="s">
        <v>2474</v>
      </c>
      <c r="B133" s="33">
        <f>IFERROR(VLOOKUP(A133,lajit!B:D,3,0),"")</f>
        <v>225</v>
      </c>
      <c r="C133" s="21">
        <f>COUNTIF(D133:AP133,"x")</f>
        <v>3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11"/>
      <c r="X133" s="11"/>
      <c r="Y133" s="11"/>
      <c r="Z133" s="11"/>
      <c r="AA133" s="9"/>
      <c r="AB133" s="9"/>
      <c r="AC133" s="9" t="str">
        <f>IFERROR(VLOOKUP(A133,apu!A:B,2,0),"")</f>
        <v/>
      </c>
      <c r="AD133" s="9" t="str">
        <f>IFERROR(VLOOKUP(A133,apu!E:F,2,0),"")</f>
        <v/>
      </c>
      <c r="AE133" s="9" t="str">
        <f>IFERROR(VLOOKUP(A133,apu!I:J,2,0),"")</f>
        <v/>
      </c>
      <c r="AF133" s="9" t="s">
        <v>5017</v>
      </c>
      <c r="AG133" s="9" t="s">
        <v>5017</v>
      </c>
      <c r="AH133" s="9" t="s">
        <v>5017</v>
      </c>
      <c r="AI133" s="9" t="str">
        <f>IFERROR(VLOOKUP(A133,apu!Y:Z,2,0),"")</f>
        <v/>
      </c>
      <c r="AJ133" s="9" t="str">
        <f>IFERROR(VLOOKUP(A133,apu!AC:AD,2,0),"")</f>
        <v/>
      </c>
      <c r="AK133" s="9" t="str">
        <f>IFERROR(VLOOKUP(A133,apu!AG:AH,2,0),"")</f>
        <v/>
      </c>
      <c r="AL133" s="9" t="str">
        <f>IFERROR(VLOOKUP(A133,apu!AK:AL,2,0),"")</f>
        <v/>
      </c>
      <c r="AM133" s="9" t="str">
        <f>IFERROR(VLOOKUP(A133,apu!AO:AP,2,0),"")</f>
        <v/>
      </c>
      <c r="AN133" s="9" t="str">
        <f>IFERROR(VLOOKUP(A133,apu!AS:AT,2,0),"")</f>
        <v/>
      </c>
      <c r="AO133" s="9" t="str">
        <f>IFERROR(VLOOKUP(A133,apu!AW:AX,2,0),"")</f>
        <v/>
      </c>
      <c r="AP133" s="9" t="str">
        <f>IFERROR(VLOOKUP(A133,apu!BA:BB,2,0),"")</f>
        <v/>
      </c>
      <c r="AQ133" s="39">
        <f>SUM(D133:AP133)</f>
        <v>0</v>
      </c>
      <c r="AR133" s="38"/>
      <c r="AS133" s="2">
        <f>SUM(D133:P133)</f>
        <v>0</v>
      </c>
      <c r="AU133" s="2">
        <f>SUM(Q133:AP133)</f>
        <v>0</v>
      </c>
      <c r="AW133" s="2">
        <f>AS133-AU133</f>
        <v>0</v>
      </c>
      <c r="AX133" s="2">
        <f>AT133-AV133</f>
        <v>0</v>
      </c>
      <c r="AY133" s="130">
        <v>280</v>
      </c>
      <c r="AZ133" s="33"/>
      <c r="BA133" s="239"/>
    </row>
    <row r="134" spans="1:53" ht="12.75" customHeight="1" x14ac:dyDescent="0.2">
      <c r="A134" s="8" t="s">
        <v>121</v>
      </c>
      <c r="B134" s="33">
        <f>IFERROR(VLOOKUP(A134,lajit!B:D,3,0),"")</f>
        <v>226</v>
      </c>
      <c r="C134" s="21">
        <f>COUNTIF(D134:AP134,"x")</f>
        <v>39</v>
      </c>
      <c r="D134" s="9" t="s">
        <v>5017</v>
      </c>
      <c r="E134" s="9" t="s">
        <v>5017</v>
      </c>
      <c r="F134" s="9" t="s">
        <v>5017</v>
      </c>
      <c r="G134" s="9" t="s">
        <v>5017</v>
      </c>
      <c r="H134" s="9" t="s">
        <v>5017</v>
      </c>
      <c r="I134" s="9" t="s">
        <v>5017</v>
      </c>
      <c r="J134" s="9" t="s">
        <v>5017</v>
      </c>
      <c r="K134" s="9" t="s">
        <v>5017</v>
      </c>
      <c r="L134" s="9" t="s">
        <v>5017</v>
      </c>
      <c r="M134" s="9" t="s">
        <v>5017</v>
      </c>
      <c r="N134" s="9" t="s">
        <v>5017</v>
      </c>
      <c r="O134" s="9" t="s">
        <v>5017</v>
      </c>
      <c r="P134" s="9" t="s">
        <v>5017</v>
      </c>
      <c r="Q134" s="9" t="s">
        <v>5017</v>
      </c>
      <c r="R134" s="9" t="s">
        <v>5017</v>
      </c>
      <c r="S134" s="9" t="s">
        <v>5017</v>
      </c>
      <c r="T134" s="9" t="s">
        <v>5017</v>
      </c>
      <c r="U134" s="9" t="s">
        <v>5017</v>
      </c>
      <c r="V134" s="9" t="s">
        <v>5017</v>
      </c>
      <c r="W134" s="11" t="s">
        <v>5017</v>
      </c>
      <c r="X134" s="11" t="s">
        <v>5017</v>
      </c>
      <c r="Y134" s="11" t="s">
        <v>5017</v>
      </c>
      <c r="Z134" s="11" t="s">
        <v>5017</v>
      </c>
      <c r="AA134" s="9" t="s">
        <v>5017</v>
      </c>
      <c r="AB134" s="9" t="s">
        <v>5017</v>
      </c>
      <c r="AC134" s="9" t="s">
        <v>5017</v>
      </c>
      <c r="AD134" s="9" t="s">
        <v>5017</v>
      </c>
      <c r="AE134" s="9" t="s">
        <v>5017</v>
      </c>
      <c r="AF134" s="9" t="s">
        <v>5017</v>
      </c>
      <c r="AG134" s="9" t="s">
        <v>5017</v>
      </c>
      <c r="AH134" s="9" t="s">
        <v>5017</v>
      </c>
      <c r="AI134" s="9" t="s">
        <v>5017</v>
      </c>
      <c r="AJ134" s="9" t="s">
        <v>5017</v>
      </c>
      <c r="AK134" s="9" t="s">
        <v>5017</v>
      </c>
      <c r="AL134" s="9" t="s">
        <v>5017</v>
      </c>
      <c r="AM134" s="9" t="s">
        <v>5017</v>
      </c>
      <c r="AN134" s="9" t="s">
        <v>5017</v>
      </c>
      <c r="AO134" s="9" t="s">
        <v>5017</v>
      </c>
      <c r="AP134" s="9" t="s">
        <v>5017</v>
      </c>
      <c r="AQ134" s="39">
        <f>SUM(D134:AP134)</f>
        <v>0</v>
      </c>
      <c r="AR134" s="38">
        <v>107</v>
      </c>
      <c r="AS134" s="2">
        <f>SUM(D134:P134)</f>
        <v>0</v>
      </c>
      <c r="AT134" s="2">
        <v>106</v>
      </c>
      <c r="AU134" s="2">
        <f>SUM(Q134:AP134)</f>
        <v>0</v>
      </c>
      <c r="AV134" s="2">
        <v>106</v>
      </c>
      <c r="AW134" s="2">
        <f>AS134-AU134</f>
        <v>0</v>
      </c>
      <c r="AX134" s="2">
        <f>AT134-AV134</f>
        <v>0</v>
      </c>
      <c r="AY134" s="130">
        <v>107</v>
      </c>
      <c r="AZ134" s="33">
        <v>222</v>
      </c>
      <c r="BA134" s="239"/>
    </row>
    <row r="135" spans="1:53" x14ac:dyDescent="0.2">
      <c r="A135" s="8" t="s">
        <v>200</v>
      </c>
      <c r="B135" s="33">
        <f>IFERROR(VLOOKUP(A135,lajit!B:D,3,0),"")</f>
        <v>228</v>
      </c>
      <c r="C135" s="21">
        <f>COUNTIF(D135:AP135,"x")</f>
        <v>14</v>
      </c>
      <c r="D135" s="9" t="s">
        <v>5017</v>
      </c>
      <c r="E135" s="9" t="s">
        <v>5017</v>
      </c>
      <c r="F135" s="9" t="s">
        <v>5017</v>
      </c>
      <c r="G135" s="9" t="s">
        <v>5017</v>
      </c>
      <c r="H135" s="9" t="s">
        <v>5017</v>
      </c>
      <c r="I135" s="9"/>
      <c r="J135" s="9"/>
      <c r="K135" s="9"/>
      <c r="L135" s="9"/>
      <c r="M135" s="9"/>
      <c r="N135" s="9" t="s">
        <v>5017</v>
      </c>
      <c r="O135" s="9"/>
      <c r="P135" s="9" t="s">
        <v>5017</v>
      </c>
      <c r="Q135" s="9"/>
      <c r="R135" s="9" t="s">
        <v>5017</v>
      </c>
      <c r="S135" s="9"/>
      <c r="T135" s="9" t="s">
        <v>5017</v>
      </c>
      <c r="U135" s="9"/>
      <c r="V135" s="9"/>
      <c r="W135" s="11" t="s">
        <v>5017</v>
      </c>
      <c r="X135" s="11" t="s">
        <v>5017</v>
      </c>
      <c r="Y135" s="11"/>
      <c r="Z135" s="11"/>
      <c r="AA135" s="9"/>
      <c r="AB135" s="9"/>
      <c r="AC135" s="9" t="str">
        <f>IFERROR(VLOOKUP(A135,apu!A:B,2,0),"")</f>
        <v/>
      </c>
      <c r="AD135" s="9" t="str">
        <f>IFERROR(VLOOKUP(A135,apu!E:F,2,0),"")</f>
        <v/>
      </c>
      <c r="AE135" s="9" t="s">
        <v>5017</v>
      </c>
      <c r="AF135" s="9" t="s">
        <v>5017</v>
      </c>
      <c r="AG135" s="9" t="str">
        <f>IFERROR(VLOOKUP(A135,apu!Q:R,2,0),"")</f>
        <v/>
      </c>
      <c r="AH135" s="9" t="s">
        <v>5017</v>
      </c>
      <c r="AI135" s="9" t="str">
        <f>IFERROR(VLOOKUP(A135,apu!Y:Z,2,0),"")</f>
        <v/>
      </c>
      <c r="AJ135" s="9" t="str">
        <f>IFERROR(VLOOKUP(A135,apu!AC:AD,2,0),"")</f>
        <v/>
      </c>
      <c r="AK135" s="9" t="str">
        <f>IFERROR(VLOOKUP(A135,apu!AG:AH,2,0),"")</f>
        <v/>
      </c>
      <c r="AL135" s="9" t="str">
        <f>IFERROR(VLOOKUP(A135,apu!AK:AL,2,0),"")</f>
        <v/>
      </c>
      <c r="AM135" s="9" t="str">
        <f>IFERROR(VLOOKUP(A135,apu!AO:AP,2,0),"")</f>
        <v/>
      </c>
      <c r="AN135" s="9" t="str">
        <f>IFERROR(VLOOKUP(A135,apu!AS:AT,2,0),"")</f>
        <v/>
      </c>
      <c r="AO135" s="9" t="str">
        <f>IFERROR(VLOOKUP(A135,apu!AW:AX,2,0),"")</f>
        <v/>
      </c>
      <c r="AP135" s="9" t="str">
        <f>IFERROR(VLOOKUP(A135,apu!BA:BB,2,0),"")</f>
        <v/>
      </c>
      <c r="AQ135" s="39">
        <f>SUM(D135:AP135)</f>
        <v>0</v>
      </c>
      <c r="AR135" s="38">
        <v>185</v>
      </c>
      <c r="AS135" s="2">
        <f>SUM(D135:P135)</f>
        <v>0</v>
      </c>
      <c r="AT135" s="2">
        <v>171</v>
      </c>
      <c r="AU135" s="2">
        <f>SUM(Q135:AP135)</f>
        <v>0</v>
      </c>
      <c r="AV135" s="2">
        <v>197</v>
      </c>
      <c r="AW135" s="2">
        <f>AS135-AU135</f>
        <v>0</v>
      </c>
      <c r="AX135" s="2">
        <f>AT135-AV135</f>
        <v>-26</v>
      </c>
      <c r="AY135" s="130">
        <v>186</v>
      </c>
      <c r="AZ135" s="33">
        <v>228</v>
      </c>
      <c r="BA135" s="239"/>
    </row>
    <row r="136" spans="1:53" x14ac:dyDescent="0.2">
      <c r="A136" s="8" t="s">
        <v>307</v>
      </c>
      <c r="B136" s="33">
        <f>IFERROR(VLOOKUP(A136,lajit!B:D,3,0),"")</f>
        <v>230</v>
      </c>
      <c r="C136" s="21">
        <f>COUNTIF(D136:AP136,"x")</f>
        <v>1</v>
      </c>
      <c r="D136" s="9"/>
      <c r="E136" s="9"/>
      <c r="F136" s="9"/>
      <c r="G136" s="9"/>
      <c r="H136" s="9"/>
      <c r="I136" s="9"/>
      <c r="J136" s="9"/>
      <c r="K136" s="9"/>
      <c r="L136" s="9"/>
      <c r="M136" s="9" t="s">
        <v>5017</v>
      </c>
      <c r="N136" s="9"/>
      <c r="O136" s="9"/>
      <c r="P136" s="9"/>
      <c r="Q136" s="9"/>
      <c r="R136" s="9"/>
      <c r="S136" s="9"/>
      <c r="T136" s="9"/>
      <c r="U136" s="9"/>
      <c r="V136" s="9"/>
      <c r="W136" s="11"/>
      <c r="X136" s="11"/>
      <c r="Y136" s="11"/>
      <c r="Z136" s="11"/>
      <c r="AA136" s="9"/>
      <c r="AB136" s="9"/>
      <c r="AC136" s="9" t="str">
        <f>IFERROR(VLOOKUP(A136,apu!A:B,2,0),"")</f>
        <v/>
      </c>
      <c r="AD136" s="9" t="str">
        <f>IFERROR(VLOOKUP(A136,apu!E:F,2,0),"")</f>
        <v/>
      </c>
      <c r="AE136" s="9" t="str">
        <f>IFERROR(VLOOKUP(A136,apu!I:J,2,0),"")</f>
        <v/>
      </c>
      <c r="AF136" s="9" t="str">
        <f>IFERROR(VLOOKUP(A136,apu!M:N,2,0),"")</f>
        <v/>
      </c>
      <c r="AG136" s="9" t="str">
        <f>IFERROR(VLOOKUP(A136,apu!Q:R,2,0),"")</f>
        <v/>
      </c>
      <c r="AH136" s="9" t="str">
        <f>IFERROR(VLOOKUP(A136,apu!U:V,2,0),"")</f>
        <v/>
      </c>
      <c r="AI136" s="9" t="str">
        <f>IFERROR(VLOOKUP(A136,apu!Y:Z,2,0),"")</f>
        <v/>
      </c>
      <c r="AJ136" s="9" t="str">
        <f>IFERROR(VLOOKUP(A136,apu!AC:AD,2,0),"")</f>
        <v/>
      </c>
      <c r="AK136" s="9" t="str">
        <f>IFERROR(VLOOKUP(A136,apu!AG:AH,2,0),"")</f>
        <v/>
      </c>
      <c r="AL136" s="9" t="str">
        <f>IFERROR(VLOOKUP(A136,apu!AK:AL,2,0),"")</f>
        <v/>
      </c>
      <c r="AM136" s="9" t="str">
        <f>IFERROR(VLOOKUP(A136,apu!AO:AP,2,0),"")</f>
        <v/>
      </c>
      <c r="AN136" s="9" t="str">
        <f>IFERROR(VLOOKUP(A136,apu!AS:AT,2,0),"")</f>
        <v/>
      </c>
      <c r="AO136" s="9" t="str">
        <f>IFERROR(VLOOKUP(A136,apu!AW:AX,2,0),"")</f>
        <v/>
      </c>
      <c r="AP136" s="9" t="str">
        <f>IFERROR(VLOOKUP(A136,apu!BA:BB,2,0),"")</f>
        <v/>
      </c>
      <c r="AQ136" s="39">
        <f>SUM(D136:AP136)</f>
        <v>0</v>
      </c>
      <c r="AR136" s="38">
        <v>251</v>
      </c>
      <c r="AS136" s="2">
        <f>SUM(D136:P136)</f>
        <v>0</v>
      </c>
      <c r="AT136" s="2">
        <v>232</v>
      </c>
      <c r="AU136" s="2">
        <f>SUM(Q136:AP136)</f>
        <v>0</v>
      </c>
      <c r="AV136" s="2">
        <v>246</v>
      </c>
      <c r="AW136" s="2">
        <f>AS136-AU136</f>
        <v>0</v>
      </c>
      <c r="AX136" s="2">
        <f>AT136-AV136</f>
        <v>-14</v>
      </c>
      <c r="AY136" s="130">
        <v>271</v>
      </c>
      <c r="AZ136" s="33">
        <v>223</v>
      </c>
      <c r="BA136" s="239"/>
    </row>
    <row r="137" spans="1:53" x14ac:dyDescent="0.2">
      <c r="A137" s="8" t="s">
        <v>55</v>
      </c>
      <c r="B137" s="33">
        <f>IFERROR(VLOOKUP(A137,lajit!B:D,3,0),"")</f>
        <v>231</v>
      </c>
      <c r="C137" s="21">
        <f>COUNTIF(D137:AP137,"x")</f>
        <v>39</v>
      </c>
      <c r="D137" s="9" t="s">
        <v>5017</v>
      </c>
      <c r="E137" s="9" t="s">
        <v>5017</v>
      </c>
      <c r="F137" s="9" t="s">
        <v>5017</v>
      </c>
      <c r="G137" s="9" t="s">
        <v>5017</v>
      </c>
      <c r="H137" s="9" t="s">
        <v>5017</v>
      </c>
      <c r="I137" s="9" t="s">
        <v>5017</v>
      </c>
      <c r="J137" s="9" t="s">
        <v>5017</v>
      </c>
      <c r="K137" s="9" t="s">
        <v>5017</v>
      </c>
      <c r="L137" s="9" t="s">
        <v>5017</v>
      </c>
      <c r="M137" s="9" t="s">
        <v>5017</v>
      </c>
      <c r="N137" s="9" t="s">
        <v>5017</v>
      </c>
      <c r="O137" s="9" t="s">
        <v>5017</v>
      </c>
      <c r="P137" s="9" t="s">
        <v>5017</v>
      </c>
      <c r="Q137" s="9" t="s">
        <v>5017</v>
      </c>
      <c r="R137" s="9" t="s">
        <v>5017</v>
      </c>
      <c r="S137" s="9" t="s">
        <v>5017</v>
      </c>
      <c r="T137" s="9" t="s">
        <v>5017</v>
      </c>
      <c r="U137" s="9" t="s">
        <v>5017</v>
      </c>
      <c r="V137" s="9" t="s">
        <v>5017</v>
      </c>
      <c r="W137" s="11" t="s">
        <v>5017</v>
      </c>
      <c r="X137" s="11" t="s">
        <v>5017</v>
      </c>
      <c r="Y137" s="11" t="s">
        <v>5017</v>
      </c>
      <c r="Z137" s="11" t="s">
        <v>5017</v>
      </c>
      <c r="AA137" s="9" t="s">
        <v>5017</v>
      </c>
      <c r="AB137" s="9" t="s">
        <v>5017</v>
      </c>
      <c r="AC137" s="9" t="s">
        <v>5017</v>
      </c>
      <c r="AD137" s="9" t="s">
        <v>5017</v>
      </c>
      <c r="AE137" s="9" t="s">
        <v>5017</v>
      </c>
      <c r="AF137" s="9" t="s">
        <v>5017</v>
      </c>
      <c r="AG137" s="9" t="s">
        <v>5017</v>
      </c>
      <c r="AH137" s="9" t="s">
        <v>5017</v>
      </c>
      <c r="AI137" s="9" t="s">
        <v>5017</v>
      </c>
      <c r="AJ137" s="9" t="s">
        <v>5017</v>
      </c>
      <c r="AK137" s="9" t="s">
        <v>5017</v>
      </c>
      <c r="AL137" s="9" t="s">
        <v>5017</v>
      </c>
      <c r="AM137" s="9" t="s">
        <v>5017</v>
      </c>
      <c r="AN137" s="9" t="s">
        <v>5017</v>
      </c>
      <c r="AO137" s="9" t="s">
        <v>5017</v>
      </c>
      <c r="AP137" s="9" t="s">
        <v>5017</v>
      </c>
      <c r="AQ137" s="39">
        <f>SUM(D137:AP137)</f>
        <v>0</v>
      </c>
      <c r="AR137" s="38">
        <v>41</v>
      </c>
      <c r="AS137" s="2">
        <f>SUM(D137:P137)</f>
        <v>0</v>
      </c>
      <c r="AT137" s="2">
        <v>50</v>
      </c>
      <c r="AU137" s="2">
        <f>SUM(Q137:AP137)</f>
        <v>0</v>
      </c>
      <c r="AV137" s="2">
        <v>32</v>
      </c>
      <c r="AW137" s="2">
        <f>AS137-AU137</f>
        <v>0</v>
      </c>
      <c r="AX137" s="2">
        <f>AT137-AV137</f>
        <v>18</v>
      </c>
      <c r="AY137" s="130">
        <v>41</v>
      </c>
      <c r="AZ137" s="33">
        <v>224</v>
      </c>
      <c r="BA137" s="239"/>
    </row>
    <row r="138" spans="1:53" x14ac:dyDescent="0.2">
      <c r="A138" s="8" t="s">
        <v>45</v>
      </c>
      <c r="B138" s="33">
        <f>IFERROR(VLOOKUP(A138,lajit!B:D,3,0),"")</f>
        <v>232</v>
      </c>
      <c r="C138" s="21">
        <f>COUNTIF(D138:AP138,"x")</f>
        <v>39</v>
      </c>
      <c r="D138" s="9" t="s">
        <v>5017</v>
      </c>
      <c r="E138" s="9" t="s">
        <v>5017</v>
      </c>
      <c r="F138" s="9" t="s">
        <v>5017</v>
      </c>
      <c r="G138" s="9" t="s">
        <v>5017</v>
      </c>
      <c r="H138" s="9" t="s">
        <v>5017</v>
      </c>
      <c r="I138" s="9" t="s">
        <v>5017</v>
      </c>
      <c r="J138" s="9" t="s">
        <v>5017</v>
      </c>
      <c r="K138" s="9" t="s">
        <v>5017</v>
      </c>
      <c r="L138" s="9" t="s">
        <v>5017</v>
      </c>
      <c r="M138" s="9" t="s">
        <v>5017</v>
      </c>
      <c r="N138" s="9" t="s">
        <v>5017</v>
      </c>
      <c r="O138" s="9" t="s">
        <v>5017</v>
      </c>
      <c r="P138" s="9" t="s">
        <v>5017</v>
      </c>
      <c r="Q138" s="9" t="s">
        <v>5017</v>
      </c>
      <c r="R138" s="9" t="s">
        <v>5017</v>
      </c>
      <c r="S138" s="9" t="s">
        <v>5017</v>
      </c>
      <c r="T138" s="9" t="s">
        <v>5017</v>
      </c>
      <c r="U138" s="9" t="s">
        <v>5017</v>
      </c>
      <c r="V138" s="9" t="s">
        <v>5017</v>
      </c>
      <c r="W138" s="11" t="s">
        <v>5017</v>
      </c>
      <c r="X138" s="11" t="s">
        <v>5017</v>
      </c>
      <c r="Y138" s="11" t="s">
        <v>5017</v>
      </c>
      <c r="Z138" s="11" t="s">
        <v>5017</v>
      </c>
      <c r="AA138" s="9" t="s">
        <v>5017</v>
      </c>
      <c r="AB138" s="9" t="s">
        <v>5017</v>
      </c>
      <c r="AC138" s="9" t="s">
        <v>5017</v>
      </c>
      <c r="AD138" s="9" t="s">
        <v>5017</v>
      </c>
      <c r="AE138" s="9" t="s">
        <v>5017</v>
      </c>
      <c r="AF138" s="9" t="s">
        <v>5017</v>
      </c>
      <c r="AG138" s="9" t="s">
        <v>5017</v>
      </c>
      <c r="AH138" s="9" t="s">
        <v>5017</v>
      </c>
      <c r="AI138" s="9" t="s">
        <v>5017</v>
      </c>
      <c r="AJ138" s="9" t="s">
        <v>5017</v>
      </c>
      <c r="AK138" s="9" t="s">
        <v>5017</v>
      </c>
      <c r="AL138" s="9" t="s">
        <v>5017</v>
      </c>
      <c r="AM138" s="9" t="s">
        <v>5017</v>
      </c>
      <c r="AN138" s="9" t="s">
        <v>5017</v>
      </c>
      <c r="AO138" s="9" t="s">
        <v>5017</v>
      </c>
      <c r="AP138" s="9" t="s">
        <v>5017</v>
      </c>
      <c r="AQ138" s="39">
        <f>SUM(D138:AP138)</f>
        <v>0</v>
      </c>
      <c r="AR138" s="38">
        <v>31</v>
      </c>
      <c r="AS138" s="2">
        <f>SUM(D138:P138)</f>
        <v>0</v>
      </c>
      <c r="AT138" s="2">
        <v>16</v>
      </c>
      <c r="AU138" s="2">
        <f>SUM(Q138:AP138)</f>
        <v>0</v>
      </c>
      <c r="AV138" s="2">
        <v>40</v>
      </c>
      <c r="AW138" s="2">
        <f>AS138-AU138</f>
        <v>0</v>
      </c>
      <c r="AX138" s="2">
        <f>AT138-AV138</f>
        <v>-24</v>
      </c>
      <c r="AY138" s="130">
        <v>31</v>
      </c>
      <c r="AZ138" s="33">
        <v>225</v>
      </c>
      <c r="BA138" s="239"/>
    </row>
    <row r="139" spans="1:53" x14ac:dyDescent="0.2">
      <c r="A139" s="8" t="s">
        <v>53</v>
      </c>
      <c r="B139" s="33">
        <f>IFERROR(VLOOKUP(A139,lajit!B:D,3,0),"")</f>
        <v>233</v>
      </c>
      <c r="C139" s="21">
        <f>COUNTIF(D139:AP139,"x")</f>
        <v>39</v>
      </c>
      <c r="D139" s="9" t="s">
        <v>5017</v>
      </c>
      <c r="E139" s="9" t="s">
        <v>5017</v>
      </c>
      <c r="F139" s="9" t="s">
        <v>5017</v>
      </c>
      <c r="G139" s="9" t="s">
        <v>5017</v>
      </c>
      <c r="H139" s="9" t="s">
        <v>5017</v>
      </c>
      <c r="I139" s="9" t="s">
        <v>5017</v>
      </c>
      <c r="J139" s="9" t="s">
        <v>5017</v>
      </c>
      <c r="K139" s="9" t="s">
        <v>5017</v>
      </c>
      <c r="L139" s="9" t="s">
        <v>5017</v>
      </c>
      <c r="M139" s="9" t="s">
        <v>5017</v>
      </c>
      <c r="N139" s="9" t="s">
        <v>5017</v>
      </c>
      <c r="O139" s="9" t="s">
        <v>5017</v>
      </c>
      <c r="P139" s="9" t="s">
        <v>5017</v>
      </c>
      <c r="Q139" s="9" t="s">
        <v>5017</v>
      </c>
      <c r="R139" s="9" t="s">
        <v>5017</v>
      </c>
      <c r="S139" s="9" t="s">
        <v>5017</v>
      </c>
      <c r="T139" s="9" t="s">
        <v>5017</v>
      </c>
      <c r="U139" s="9" t="s">
        <v>5017</v>
      </c>
      <c r="V139" s="9" t="s">
        <v>5017</v>
      </c>
      <c r="W139" s="11" t="s">
        <v>5017</v>
      </c>
      <c r="X139" s="11" t="s">
        <v>5017</v>
      </c>
      <c r="Y139" s="11" t="s">
        <v>5017</v>
      </c>
      <c r="Z139" s="11" t="s">
        <v>5017</v>
      </c>
      <c r="AA139" s="9" t="s">
        <v>5017</v>
      </c>
      <c r="AB139" s="9" t="s">
        <v>5017</v>
      </c>
      <c r="AC139" s="9" t="s">
        <v>5017</v>
      </c>
      <c r="AD139" s="9" t="s">
        <v>5017</v>
      </c>
      <c r="AE139" s="9" t="s">
        <v>5017</v>
      </c>
      <c r="AF139" s="9" t="s">
        <v>5017</v>
      </c>
      <c r="AG139" s="9" t="s">
        <v>5017</v>
      </c>
      <c r="AH139" s="9" t="s">
        <v>5017</v>
      </c>
      <c r="AI139" s="9" t="s">
        <v>5017</v>
      </c>
      <c r="AJ139" s="9" t="s">
        <v>5017</v>
      </c>
      <c r="AK139" s="9" t="s">
        <v>5017</v>
      </c>
      <c r="AL139" s="9" t="s">
        <v>5017</v>
      </c>
      <c r="AM139" s="9" t="s">
        <v>5017</v>
      </c>
      <c r="AN139" s="9" t="s">
        <v>5017</v>
      </c>
      <c r="AO139" s="9" t="s">
        <v>5017</v>
      </c>
      <c r="AP139" s="9" t="s">
        <v>5017</v>
      </c>
      <c r="AQ139" s="39">
        <f>SUM(D139:AP139)</f>
        <v>0</v>
      </c>
      <c r="AR139" s="38">
        <v>39</v>
      </c>
      <c r="AS139" s="2">
        <f>SUM(D139:P139)</f>
        <v>0</v>
      </c>
      <c r="AT139" s="2">
        <v>41</v>
      </c>
      <c r="AU139" s="2">
        <f>SUM(Q139:AP139)</f>
        <v>0</v>
      </c>
      <c r="AV139" s="2">
        <v>31</v>
      </c>
      <c r="AW139" s="2">
        <f>AS139-AU139</f>
        <v>0</v>
      </c>
      <c r="AX139" s="2">
        <f>AT139-AV139</f>
        <v>10</v>
      </c>
      <c r="AY139" s="130">
        <v>39</v>
      </c>
      <c r="AZ139" s="33">
        <v>205</v>
      </c>
      <c r="BA139" s="239"/>
    </row>
    <row r="140" spans="1:53" x14ac:dyDescent="0.2">
      <c r="A140" s="8" t="s">
        <v>267</v>
      </c>
      <c r="B140" s="33">
        <f>IFERROR(VLOOKUP(A140,lajit!B:D,3,0),"")</f>
        <v>237</v>
      </c>
      <c r="C140" s="21">
        <f>COUNTIF(D140:AP140,"x")</f>
        <v>2</v>
      </c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 t="s">
        <v>5017</v>
      </c>
      <c r="S140" s="9"/>
      <c r="T140" s="9"/>
      <c r="U140" s="9"/>
      <c r="V140" s="9"/>
      <c r="W140" s="11"/>
      <c r="X140" s="11"/>
      <c r="Y140" s="11"/>
      <c r="Z140" s="11"/>
      <c r="AA140" s="9"/>
      <c r="AB140" s="9"/>
      <c r="AC140" s="9" t="str">
        <f>IFERROR(VLOOKUP(A140,apu!A:B,2,0),"")</f>
        <v/>
      </c>
      <c r="AD140" s="9" t="str">
        <f>IFERROR(VLOOKUP(A140,apu!E:F,2,0),"")</f>
        <v/>
      </c>
      <c r="AE140" s="9" t="str">
        <f>IFERROR(VLOOKUP(A140,apu!I:J,2,0),"")</f>
        <v/>
      </c>
      <c r="AF140" s="9" t="str">
        <f>IFERROR(VLOOKUP(A140,apu!M:N,2,0),"")</f>
        <v/>
      </c>
      <c r="AG140" s="9" t="s">
        <v>5017</v>
      </c>
      <c r="AH140" s="9" t="str">
        <f>IFERROR(VLOOKUP(A140,apu!U:V,2,0),"")</f>
        <v/>
      </c>
      <c r="AI140" s="9" t="str">
        <f>IFERROR(VLOOKUP(A140,apu!Y:Z,2,0),"")</f>
        <v/>
      </c>
      <c r="AJ140" s="9" t="str">
        <f>IFERROR(VLOOKUP(A140,apu!AC:AD,2,0),"")</f>
        <v/>
      </c>
      <c r="AK140" s="9" t="str">
        <f>IFERROR(VLOOKUP(A140,apu!AG:AH,2,0),"")</f>
        <v/>
      </c>
      <c r="AL140" s="9" t="str">
        <f>IFERROR(VLOOKUP(A140,apu!AK:AL,2,0),"")</f>
        <v/>
      </c>
      <c r="AM140" s="9" t="str">
        <f>IFERROR(VLOOKUP(A140,apu!AO:AP,2,0),"")</f>
        <v/>
      </c>
      <c r="AN140" s="9" t="str">
        <f>IFERROR(VLOOKUP(A140,apu!AS:AT,2,0),"")</f>
        <v/>
      </c>
      <c r="AO140" s="9" t="str">
        <f>IFERROR(VLOOKUP(A140,apu!AW:AX,2,0),"")</f>
        <v/>
      </c>
      <c r="AP140" s="9" t="str">
        <f>IFERROR(VLOOKUP(A140,apu!BA:BB,2,0),"")</f>
        <v/>
      </c>
      <c r="AQ140" s="39">
        <f>SUM(D140:AP140)</f>
        <v>0</v>
      </c>
      <c r="AR140" s="38">
        <v>241</v>
      </c>
      <c r="AS140" s="2">
        <f>SUM(D140:P140)</f>
        <v>0</v>
      </c>
      <c r="AT140" s="2">
        <v>243</v>
      </c>
      <c r="AU140" s="2">
        <f>SUM(Q140:AP140)</f>
        <v>0</v>
      </c>
      <c r="AV140" s="2">
        <v>232</v>
      </c>
      <c r="AW140" s="2">
        <f>AS140-AU140</f>
        <v>0</v>
      </c>
      <c r="AX140" s="2">
        <f>AT140-AV140</f>
        <v>11</v>
      </c>
      <c r="AY140" s="130">
        <v>255</v>
      </c>
      <c r="AZ140" s="33">
        <v>219</v>
      </c>
      <c r="BA140" s="239"/>
    </row>
    <row r="141" spans="1:53" x14ac:dyDescent="0.2">
      <c r="A141" s="8" t="s">
        <v>22</v>
      </c>
      <c r="B141" s="33">
        <f>IFERROR(VLOOKUP(A141,lajit!B:D,3,0),"")</f>
        <v>239</v>
      </c>
      <c r="C141" s="21">
        <f>COUNTIF(D141:AP141,"x")</f>
        <v>39</v>
      </c>
      <c r="D141" s="9" t="s">
        <v>5017</v>
      </c>
      <c r="E141" s="9" t="s">
        <v>5017</v>
      </c>
      <c r="F141" s="9" t="s">
        <v>5017</v>
      </c>
      <c r="G141" s="9" t="s">
        <v>5017</v>
      </c>
      <c r="H141" s="9" t="s">
        <v>5017</v>
      </c>
      <c r="I141" s="9" t="s">
        <v>5017</v>
      </c>
      <c r="J141" s="9" t="s">
        <v>5017</v>
      </c>
      <c r="K141" s="9" t="s">
        <v>5017</v>
      </c>
      <c r="L141" s="9" t="s">
        <v>5017</v>
      </c>
      <c r="M141" s="9" t="s">
        <v>5017</v>
      </c>
      <c r="N141" s="9" t="s">
        <v>5017</v>
      </c>
      <c r="O141" s="9" t="s">
        <v>5017</v>
      </c>
      <c r="P141" s="9" t="s">
        <v>5017</v>
      </c>
      <c r="Q141" s="9" t="s">
        <v>5017</v>
      </c>
      <c r="R141" s="9" t="s">
        <v>5017</v>
      </c>
      <c r="S141" s="9" t="s">
        <v>5017</v>
      </c>
      <c r="T141" s="9" t="s">
        <v>5017</v>
      </c>
      <c r="U141" s="9" t="s">
        <v>5017</v>
      </c>
      <c r="V141" s="9" t="s">
        <v>5017</v>
      </c>
      <c r="W141" s="11" t="s">
        <v>5017</v>
      </c>
      <c r="X141" s="11" t="s">
        <v>5017</v>
      </c>
      <c r="Y141" s="11" t="s">
        <v>5017</v>
      </c>
      <c r="Z141" s="11" t="s">
        <v>5017</v>
      </c>
      <c r="AA141" s="9" t="s">
        <v>5017</v>
      </c>
      <c r="AB141" s="9" t="s">
        <v>5017</v>
      </c>
      <c r="AC141" s="9" t="s">
        <v>5017</v>
      </c>
      <c r="AD141" s="9" t="s">
        <v>5017</v>
      </c>
      <c r="AE141" s="9" t="s">
        <v>5017</v>
      </c>
      <c r="AF141" s="9" t="s">
        <v>5017</v>
      </c>
      <c r="AG141" s="9" t="s">
        <v>5017</v>
      </c>
      <c r="AH141" s="9" t="s">
        <v>5017</v>
      </c>
      <c r="AI141" s="9" t="s">
        <v>5017</v>
      </c>
      <c r="AJ141" s="9" t="s">
        <v>5017</v>
      </c>
      <c r="AK141" s="9" t="s">
        <v>5017</v>
      </c>
      <c r="AL141" s="9" t="s">
        <v>5017</v>
      </c>
      <c r="AM141" s="9" t="s">
        <v>5017</v>
      </c>
      <c r="AN141" s="9" t="s">
        <v>5017</v>
      </c>
      <c r="AO141" s="9" t="s">
        <v>5017</v>
      </c>
      <c r="AP141" s="9" t="s">
        <v>5017</v>
      </c>
      <c r="AQ141" s="39">
        <f>SUM(D141:AP141)</f>
        <v>0</v>
      </c>
      <c r="AR141" s="38">
        <v>8</v>
      </c>
      <c r="AS141" s="2">
        <f>SUM(D141:P141)</f>
        <v>0</v>
      </c>
      <c r="AT141" s="2">
        <v>13</v>
      </c>
      <c r="AU141" s="2">
        <f>SUM(Q141:AP141)</f>
        <v>0</v>
      </c>
      <c r="AV141" s="2">
        <v>12</v>
      </c>
      <c r="AW141" s="2">
        <f>AS141-AU141</f>
        <v>0</v>
      </c>
      <c r="AX141" s="2">
        <f>AT141-AV141</f>
        <v>1</v>
      </c>
      <c r="AY141" s="130">
        <v>8</v>
      </c>
      <c r="AZ141" s="33">
        <v>207</v>
      </c>
      <c r="BA141" s="239"/>
    </row>
    <row r="142" spans="1:53" x14ac:dyDescent="0.2">
      <c r="A142" s="8" t="s">
        <v>23</v>
      </c>
      <c r="B142" s="33">
        <f>IFERROR(VLOOKUP(A142,lajit!B:D,3,0),"")</f>
        <v>244</v>
      </c>
      <c r="C142" s="21">
        <f>COUNTIF(D142:AP142,"x")</f>
        <v>39</v>
      </c>
      <c r="D142" s="9" t="s">
        <v>5017</v>
      </c>
      <c r="E142" s="9" t="s">
        <v>5017</v>
      </c>
      <c r="F142" s="9" t="s">
        <v>5017</v>
      </c>
      <c r="G142" s="9" t="s">
        <v>5017</v>
      </c>
      <c r="H142" s="9" t="s">
        <v>5017</v>
      </c>
      <c r="I142" s="9" t="s">
        <v>5017</v>
      </c>
      <c r="J142" s="9" t="s">
        <v>5017</v>
      </c>
      <c r="K142" s="9" t="s">
        <v>5017</v>
      </c>
      <c r="L142" s="9" t="s">
        <v>5017</v>
      </c>
      <c r="M142" s="9" t="s">
        <v>5017</v>
      </c>
      <c r="N142" s="9" t="s">
        <v>5017</v>
      </c>
      <c r="O142" s="9" t="s">
        <v>5017</v>
      </c>
      <c r="P142" s="9" t="s">
        <v>5017</v>
      </c>
      <c r="Q142" s="9" t="s">
        <v>5017</v>
      </c>
      <c r="R142" s="9" t="s">
        <v>5017</v>
      </c>
      <c r="S142" s="9" t="s">
        <v>5017</v>
      </c>
      <c r="T142" s="9" t="s">
        <v>5017</v>
      </c>
      <c r="U142" s="9" t="s">
        <v>5017</v>
      </c>
      <c r="V142" s="9" t="s">
        <v>5017</v>
      </c>
      <c r="W142" s="11" t="s">
        <v>5017</v>
      </c>
      <c r="X142" s="11" t="s">
        <v>5017</v>
      </c>
      <c r="Y142" s="11" t="s">
        <v>5017</v>
      </c>
      <c r="Z142" s="11" t="s">
        <v>5017</v>
      </c>
      <c r="AA142" s="9" t="s">
        <v>5017</v>
      </c>
      <c r="AB142" s="9" t="s">
        <v>5017</v>
      </c>
      <c r="AC142" s="9" t="s">
        <v>5017</v>
      </c>
      <c r="AD142" s="9" t="s">
        <v>5017</v>
      </c>
      <c r="AE142" s="9" t="s">
        <v>5017</v>
      </c>
      <c r="AF142" s="9" t="s">
        <v>5017</v>
      </c>
      <c r="AG142" s="9" t="s">
        <v>5017</v>
      </c>
      <c r="AH142" s="9" t="s">
        <v>5017</v>
      </c>
      <c r="AI142" s="9" t="s">
        <v>5017</v>
      </c>
      <c r="AJ142" s="9" t="s">
        <v>5017</v>
      </c>
      <c r="AK142" s="9" t="s">
        <v>5017</v>
      </c>
      <c r="AL142" s="9" t="s">
        <v>5017</v>
      </c>
      <c r="AM142" s="9" t="s">
        <v>5017</v>
      </c>
      <c r="AN142" s="9" t="s">
        <v>5017</v>
      </c>
      <c r="AO142" s="9" t="s">
        <v>5017</v>
      </c>
      <c r="AP142" s="9" t="s">
        <v>5017</v>
      </c>
      <c r="AQ142" s="39">
        <f>SUM(D142:AP142)</f>
        <v>0</v>
      </c>
      <c r="AR142" s="38">
        <v>9</v>
      </c>
      <c r="AS142" s="2">
        <f>SUM(D142:P142)</f>
        <v>0</v>
      </c>
      <c r="AT142" s="2">
        <v>14</v>
      </c>
      <c r="AU142" s="2">
        <f>SUM(Q142:AP142)</f>
        <v>0</v>
      </c>
      <c r="AV142" s="2">
        <v>13</v>
      </c>
      <c r="AW142" s="2">
        <f>AS142-AU142</f>
        <v>0</v>
      </c>
      <c r="AX142" s="2">
        <f>AT142-AV142</f>
        <v>1</v>
      </c>
      <c r="AY142" s="130">
        <v>9</v>
      </c>
      <c r="AZ142" s="33">
        <v>209</v>
      </c>
      <c r="BA142" s="239"/>
    </row>
    <row r="143" spans="1:53" x14ac:dyDescent="0.2">
      <c r="A143" s="8" t="s">
        <v>79</v>
      </c>
      <c r="B143" s="33">
        <f>IFERROR(VLOOKUP(A143,lajit!B:D,3,0),"")</f>
        <v>245</v>
      </c>
      <c r="C143" s="21">
        <f>COUNTIF(D143:AP143,"x")</f>
        <v>39</v>
      </c>
      <c r="D143" s="9" t="s">
        <v>5017</v>
      </c>
      <c r="E143" s="9" t="s">
        <v>5017</v>
      </c>
      <c r="F143" s="9" t="s">
        <v>5017</v>
      </c>
      <c r="G143" s="9" t="s">
        <v>5017</v>
      </c>
      <c r="H143" s="9" t="s">
        <v>5017</v>
      </c>
      <c r="I143" s="9" t="s">
        <v>5017</v>
      </c>
      <c r="J143" s="9" t="s">
        <v>5017</v>
      </c>
      <c r="K143" s="9" t="s">
        <v>5017</v>
      </c>
      <c r="L143" s="9" t="s">
        <v>5017</v>
      </c>
      <c r="M143" s="9" t="s">
        <v>5017</v>
      </c>
      <c r="N143" s="9" t="s">
        <v>5017</v>
      </c>
      <c r="O143" s="9" t="s">
        <v>5017</v>
      </c>
      <c r="P143" s="9" t="s">
        <v>5017</v>
      </c>
      <c r="Q143" s="9" t="s">
        <v>5017</v>
      </c>
      <c r="R143" s="9" t="s">
        <v>5017</v>
      </c>
      <c r="S143" s="9" t="s">
        <v>5017</v>
      </c>
      <c r="T143" s="9" t="s">
        <v>5017</v>
      </c>
      <c r="U143" s="9" t="s">
        <v>5017</v>
      </c>
      <c r="V143" s="9" t="s">
        <v>5017</v>
      </c>
      <c r="W143" s="11" t="s">
        <v>5017</v>
      </c>
      <c r="X143" s="11" t="s">
        <v>5017</v>
      </c>
      <c r="Y143" s="11" t="s">
        <v>5017</v>
      </c>
      <c r="Z143" s="11" t="s">
        <v>5017</v>
      </c>
      <c r="AA143" s="9" t="s">
        <v>5017</v>
      </c>
      <c r="AB143" s="9" t="s">
        <v>5017</v>
      </c>
      <c r="AC143" s="9" t="s">
        <v>5017</v>
      </c>
      <c r="AD143" s="9" t="s">
        <v>5017</v>
      </c>
      <c r="AE143" s="9" t="s">
        <v>5017</v>
      </c>
      <c r="AF143" s="9" t="s">
        <v>5017</v>
      </c>
      <c r="AG143" s="9" t="s">
        <v>5017</v>
      </c>
      <c r="AH143" s="9" t="s">
        <v>5017</v>
      </c>
      <c r="AI143" s="9" t="s">
        <v>5017</v>
      </c>
      <c r="AJ143" s="9" t="s">
        <v>5017</v>
      </c>
      <c r="AK143" s="9" t="s">
        <v>5017</v>
      </c>
      <c r="AL143" s="9" t="s">
        <v>5017</v>
      </c>
      <c r="AM143" s="9" t="s">
        <v>5017</v>
      </c>
      <c r="AN143" s="9" t="s">
        <v>5017</v>
      </c>
      <c r="AO143" s="9" t="s">
        <v>5017</v>
      </c>
      <c r="AP143" s="9" t="s">
        <v>5017</v>
      </c>
      <c r="AQ143" s="39">
        <f>SUM(D143:AP143)</f>
        <v>0</v>
      </c>
      <c r="AR143" s="38">
        <v>64</v>
      </c>
      <c r="AS143" s="2">
        <f>SUM(D143:P143)</f>
        <v>0</v>
      </c>
      <c r="AT143" s="2">
        <v>68</v>
      </c>
      <c r="AU143" s="2">
        <f>SUM(Q143:AP143)</f>
        <v>0</v>
      </c>
      <c r="AV143" s="2">
        <v>67</v>
      </c>
      <c r="AW143" s="2">
        <f>AS143-AU143</f>
        <v>0</v>
      </c>
      <c r="AX143" s="2">
        <f>AT143-AV143</f>
        <v>1</v>
      </c>
      <c r="AY143" s="130">
        <v>64</v>
      </c>
      <c r="AZ143" s="33">
        <v>211</v>
      </c>
      <c r="BA143" s="239"/>
    </row>
    <row r="144" spans="1:53" x14ac:dyDescent="0.2">
      <c r="A144" s="8" t="s">
        <v>24</v>
      </c>
      <c r="B144" s="33">
        <f>IFERROR(VLOOKUP(A144,lajit!B:D,3,0),"")</f>
        <v>246</v>
      </c>
      <c r="C144" s="21">
        <f>COUNTIF(D144:AP144,"x")</f>
        <v>39</v>
      </c>
      <c r="D144" s="9" t="s">
        <v>5017</v>
      </c>
      <c r="E144" s="9" t="s">
        <v>5017</v>
      </c>
      <c r="F144" s="9" t="s">
        <v>5017</v>
      </c>
      <c r="G144" s="9" t="s">
        <v>5017</v>
      </c>
      <c r="H144" s="9" t="s">
        <v>5017</v>
      </c>
      <c r="I144" s="9" t="s">
        <v>5017</v>
      </c>
      <c r="J144" s="9" t="s">
        <v>5017</v>
      </c>
      <c r="K144" s="9" t="s">
        <v>5017</v>
      </c>
      <c r="L144" s="9" t="s">
        <v>5017</v>
      </c>
      <c r="M144" s="9" t="s">
        <v>5017</v>
      </c>
      <c r="N144" s="9" t="s">
        <v>5017</v>
      </c>
      <c r="O144" s="9" t="s">
        <v>5017</v>
      </c>
      <c r="P144" s="9" t="s">
        <v>5017</v>
      </c>
      <c r="Q144" s="9" t="s">
        <v>5017</v>
      </c>
      <c r="R144" s="9" t="s">
        <v>5017</v>
      </c>
      <c r="S144" s="9" t="s">
        <v>5017</v>
      </c>
      <c r="T144" s="9" t="s">
        <v>5017</v>
      </c>
      <c r="U144" s="9" t="s">
        <v>5017</v>
      </c>
      <c r="V144" s="9" t="s">
        <v>5017</v>
      </c>
      <c r="W144" s="11" t="s">
        <v>5017</v>
      </c>
      <c r="X144" s="11" t="s">
        <v>5017</v>
      </c>
      <c r="Y144" s="11" t="s">
        <v>5017</v>
      </c>
      <c r="Z144" s="11" t="s">
        <v>5017</v>
      </c>
      <c r="AA144" s="9" t="s">
        <v>5017</v>
      </c>
      <c r="AB144" s="9" t="s">
        <v>5017</v>
      </c>
      <c r="AC144" s="9" t="s">
        <v>5017</v>
      </c>
      <c r="AD144" s="9" t="s">
        <v>5017</v>
      </c>
      <c r="AE144" s="9" t="s">
        <v>5017</v>
      </c>
      <c r="AF144" s="9" t="s">
        <v>5017</v>
      </c>
      <c r="AG144" s="9" t="s">
        <v>5017</v>
      </c>
      <c r="AH144" s="9" t="s">
        <v>5017</v>
      </c>
      <c r="AI144" s="9" t="s">
        <v>5017</v>
      </c>
      <c r="AJ144" s="9" t="s">
        <v>5017</v>
      </c>
      <c r="AK144" s="9" t="s">
        <v>5017</v>
      </c>
      <c r="AL144" s="9" t="s">
        <v>5017</v>
      </c>
      <c r="AM144" s="9" t="s">
        <v>5017</v>
      </c>
      <c r="AN144" s="9" t="s">
        <v>5017</v>
      </c>
      <c r="AO144" s="9" t="s">
        <v>5017</v>
      </c>
      <c r="AP144" s="9" t="s">
        <v>5017</v>
      </c>
      <c r="AQ144" s="39">
        <f>SUM(D144:AP144)</f>
        <v>0</v>
      </c>
      <c r="AR144" s="38">
        <v>10</v>
      </c>
      <c r="AS144" s="2">
        <f>SUM(D144:P144)</f>
        <v>0</v>
      </c>
      <c r="AT144" s="2">
        <v>15</v>
      </c>
      <c r="AU144" s="2">
        <f>SUM(Q144:AP144)</f>
        <v>0</v>
      </c>
      <c r="AV144" s="2">
        <v>14</v>
      </c>
      <c r="AW144" s="2">
        <f>AS144-AU144</f>
        <v>0</v>
      </c>
      <c r="AX144" s="2">
        <f>AT144-AV144</f>
        <v>1</v>
      </c>
      <c r="AY144" s="130">
        <v>10</v>
      </c>
      <c r="AZ144" s="33">
        <v>212</v>
      </c>
      <c r="BA144" s="239"/>
    </row>
    <row r="145" spans="1:53" x14ac:dyDescent="0.2">
      <c r="A145" s="8" t="s">
        <v>245</v>
      </c>
      <c r="B145" s="33">
        <f>IFERROR(VLOOKUP(A145,lajit!B:D,3,0),"")</f>
        <v>251</v>
      </c>
      <c r="C145" s="21">
        <f>COUNTIF(D145:AP145,"x")</f>
        <v>5</v>
      </c>
      <c r="D145" s="9" t="s">
        <v>5017</v>
      </c>
      <c r="E145" s="9"/>
      <c r="F145" s="9"/>
      <c r="G145" s="9"/>
      <c r="H145" s="9" t="s">
        <v>5017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 t="s">
        <v>5017</v>
      </c>
      <c r="T145" s="9"/>
      <c r="U145" s="9"/>
      <c r="V145" s="9" t="s">
        <v>5017</v>
      </c>
      <c r="W145" s="11"/>
      <c r="X145" s="11"/>
      <c r="Y145" s="11"/>
      <c r="Z145" s="11" t="s">
        <v>5017</v>
      </c>
      <c r="AA145" s="9"/>
      <c r="AB145" s="9"/>
      <c r="AC145" s="9" t="str">
        <f>IFERROR(VLOOKUP(A145,apu!A:B,2,0),"")</f>
        <v/>
      </c>
      <c r="AD145" s="9" t="str">
        <f>IFERROR(VLOOKUP(A145,apu!E:F,2,0),"")</f>
        <v/>
      </c>
      <c r="AE145" s="9" t="str">
        <f>IFERROR(VLOOKUP(A145,apu!I:J,2,0),"")</f>
        <v/>
      </c>
      <c r="AF145" s="9" t="str">
        <f>IFERROR(VLOOKUP(A145,apu!M:N,2,0),"")</f>
        <v/>
      </c>
      <c r="AG145" s="9" t="str">
        <f>IFERROR(VLOOKUP(A145,apu!Q:R,2,0),"")</f>
        <v/>
      </c>
      <c r="AH145" s="9" t="str">
        <f>IFERROR(VLOOKUP(A145,apu!U:V,2,0),"")</f>
        <v/>
      </c>
      <c r="AI145" s="9" t="str">
        <f>IFERROR(VLOOKUP(A145,apu!Y:Z,2,0),"")</f>
        <v/>
      </c>
      <c r="AJ145" s="9" t="str">
        <f>IFERROR(VLOOKUP(A145,apu!AC:AD,2,0),"")</f>
        <v/>
      </c>
      <c r="AK145" s="9" t="str">
        <f>IFERROR(VLOOKUP(A145,apu!AG:AH,2,0),"")</f>
        <v/>
      </c>
      <c r="AL145" s="9" t="str">
        <f>IFERROR(VLOOKUP(A145,apu!AK:AL,2,0),"")</f>
        <v/>
      </c>
      <c r="AM145" s="9" t="str">
        <f>IFERROR(VLOOKUP(A145,apu!AO:AP,2,0),"")</f>
        <v/>
      </c>
      <c r="AN145" s="9" t="str">
        <f>IFERROR(VLOOKUP(A145,apu!AS:AT,2,0),"")</f>
        <v/>
      </c>
      <c r="AO145" s="9" t="str">
        <f>IFERROR(VLOOKUP(A145,apu!AW:AX,2,0),"")</f>
        <v/>
      </c>
      <c r="AP145" s="9" t="str">
        <f>IFERROR(VLOOKUP(A145,apu!BA:BB,2,0),"")</f>
        <v/>
      </c>
      <c r="AQ145" s="39">
        <f>SUM(D145:AP145)</f>
        <v>0</v>
      </c>
      <c r="AR145" s="38">
        <v>224</v>
      </c>
      <c r="AS145" s="2">
        <f>SUM(D145:P145)</f>
        <v>0</v>
      </c>
      <c r="AT145" s="2">
        <v>217</v>
      </c>
      <c r="AU145" s="2">
        <f>SUM(Q145:AP145)</f>
        <v>0</v>
      </c>
      <c r="AV145" s="2">
        <v>222</v>
      </c>
      <c r="AW145" s="2">
        <f>AS145-AU145</f>
        <v>0</v>
      </c>
      <c r="AX145" s="2">
        <f>AT145-AV145</f>
        <v>-5</v>
      </c>
      <c r="AY145" s="130">
        <v>232</v>
      </c>
      <c r="AZ145" s="33">
        <v>216</v>
      </c>
      <c r="BA145" s="239"/>
    </row>
    <row r="146" spans="1:53" x14ac:dyDescent="0.2">
      <c r="A146" s="8" t="s">
        <v>98</v>
      </c>
      <c r="B146" s="33">
        <f>IFERROR(VLOOKUP(A146,lajit!B:D,3,0),"")</f>
        <v>252</v>
      </c>
      <c r="C146" s="21">
        <f>COUNTIF(D146:AP146,"x")</f>
        <v>39</v>
      </c>
      <c r="D146" s="9" t="s">
        <v>5017</v>
      </c>
      <c r="E146" s="9" t="s">
        <v>5017</v>
      </c>
      <c r="F146" s="9" t="s">
        <v>5017</v>
      </c>
      <c r="G146" s="9" t="s">
        <v>5017</v>
      </c>
      <c r="H146" s="9" t="s">
        <v>5017</v>
      </c>
      <c r="I146" s="9" t="s">
        <v>5017</v>
      </c>
      <c r="J146" s="9" t="s">
        <v>5017</v>
      </c>
      <c r="K146" s="9" t="s">
        <v>5017</v>
      </c>
      <c r="L146" s="9" t="s">
        <v>5017</v>
      </c>
      <c r="M146" s="9" t="s">
        <v>5017</v>
      </c>
      <c r="N146" s="9" t="s">
        <v>5017</v>
      </c>
      <c r="O146" s="9" t="s">
        <v>5017</v>
      </c>
      <c r="P146" s="9" t="s">
        <v>5017</v>
      </c>
      <c r="Q146" s="9" t="s">
        <v>5017</v>
      </c>
      <c r="R146" s="9" t="s">
        <v>5017</v>
      </c>
      <c r="S146" s="9" t="s">
        <v>5017</v>
      </c>
      <c r="T146" s="9" t="s">
        <v>5017</v>
      </c>
      <c r="U146" s="9" t="s">
        <v>5017</v>
      </c>
      <c r="V146" s="9" t="s">
        <v>5017</v>
      </c>
      <c r="W146" s="11" t="s">
        <v>5017</v>
      </c>
      <c r="X146" s="11" t="s">
        <v>5017</v>
      </c>
      <c r="Y146" s="11" t="s">
        <v>5017</v>
      </c>
      <c r="Z146" s="11" t="s">
        <v>5017</v>
      </c>
      <c r="AA146" s="9" t="s">
        <v>5017</v>
      </c>
      <c r="AB146" s="9" t="s">
        <v>5017</v>
      </c>
      <c r="AC146" s="9" t="s">
        <v>5017</v>
      </c>
      <c r="AD146" s="9" t="s">
        <v>5017</v>
      </c>
      <c r="AE146" s="9" t="s">
        <v>5017</v>
      </c>
      <c r="AF146" s="9" t="s">
        <v>5017</v>
      </c>
      <c r="AG146" s="9" t="s">
        <v>5017</v>
      </c>
      <c r="AH146" s="9" t="s">
        <v>5017</v>
      </c>
      <c r="AI146" s="9" t="s">
        <v>5017</v>
      </c>
      <c r="AJ146" s="9" t="s">
        <v>5017</v>
      </c>
      <c r="AK146" s="9" t="s">
        <v>5017</v>
      </c>
      <c r="AL146" s="9" t="s">
        <v>5017</v>
      </c>
      <c r="AM146" s="9" t="s">
        <v>5017</v>
      </c>
      <c r="AN146" s="9" t="s">
        <v>5017</v>
      </c>
      <c r="AO146" s="9" t="s">
        <v>5017</v>
      </c>
      <c r="AP146" s="9" t="s">
        <v>5017</v>
      </c>
      <c r="AQ146" s="39">
        <f>SUM(D146:AP146)</f>
        <v>0</v>
      </c>
      <c r="AR146" s="38">
        <v>84</v>
      </c>
      <c r="AS146" s="2">
        <f>SUM(D146:P146)</f>
        <v>0</v>
      </c>
      <c r="AT146" s="2">
        <v>89</v>
      </c>
      <c r="AU146" s="2">
        <f>SUM(Q146:AP146)</f>
        <v>0</v>
      </c>
      <c r="AV146" s="2">
        <v>79</v>
      </c>
      <c r="AW146" s="2">
        <f>AS146-AU146</f>
        <v>0</v>
      </c>
      <c r="AX146" s="2">
        <f>AT146-AV146</f>
        <v>10</v>
      </c>
      <c r="AY146" s="130">
        <v>84</v>
      </c>
      <c r="AZ146" s="33">
        <v>217</v>
      </c>
      <c r="BA146" s="239"/>
    </row>
    <row r="147" spans="1:53" x14ac:dyDescent="0.2">
      <c r="A147" s="8" t="s">
        <v>86</v>
      </c>
      <c r="B147" s="33">
        <f>IFERROR(VLOOKUP(A147,lajit!B:D,3,0),"")</f>
        <v>254</v>
      </c>
      <c r="C147" s="21">
        <f>COUNTIF(D147:AP147,"x")</f>
        <v>39</v>
      </c>
      <c r="D147" s="9" t="s">
        <v>5017</v>
      </c>
      <c r="E147" s="9" t="s">
        <v>5017</v>
      </c>
      <c r="F147" s="9" t="s">
        <v>5017</v>
      </c>
      <c r="G147" s="9" t="s">
        <v>5017</v>
      </c>
      <c r="H147" s="9" t="s">
        <v>5017</v>
      </c>
      <c r="I147" s="9" t="s">
        <v>5017</v>
      </c>
      <c r="J147" s="9" t="s">
        <v>5017</v>
      </c>
      <c r="K147" s="9" t="s">
        <v>5017</v>
      </c>
      <c r="L147" s="9" t="s">
        <v>5017</v>
      </c>
      <c r="M147" s="9" t="s">
        <v>5017</v>
      </c>
      <c r="N147" s="9" t="s">
        <v>5017</v>
      </c>
      <c r="O147" s="9" t="s">
        <v>5017</v>
      </c>
      <c r="P147" s="9" t="s">
        <v>5017</v>
      </c>
      <c r="Q147" s="9" t="s">
        <v>5017</v>
      </c>
      <c r="R147" s="9" t="s">
        <v>5017</v>
      </c>
      <c r="S147" s="9" t="s">
        <v>5017</v>
      </c>
      <c r="T147" s="9" t="s">
        <v>5017</v>
      </c>
      <c r="U147" s="9" t="s">
        <v>5017</v>
      </c>
      <c r="V147" s="9" t="s">
        <v>5017</v>
      </c>
      <c r="W147" s="11" t="s">
        <v>5017</v>
      </c>
      <c r="X147" s="11" t="s">
        <v>5017</v>
      </c>
      <c r="Y147" s="11" t="s">
        <v>5017</v>
      </c>
      <c r="Z147" s="11" t="s">
        <v>5017</v>
      </c>
      <c r="AA147" s="9" t="s">
        <v>5017</v>
      </c>
      <c r="AB147" s="9" t="s">
        <v>5017</v>
      </c>
      <c r="AC147" s="9" t="s">
        <v>5017</v>
      </c>
      <c r="AD147" s="9" t="s">
        <v>5017</v>
      </c>
      <c r="AE147" s="9" t="s">
        <v>5017</v>
      </c>
      <c r="AF147" s="9" t="s">
        <v>5017</v>
      </c>
      <c r="AG147" s="9" t="s">
        <v>5017</v>
      </c>
      <c r="AH147" s="9" t="s">
        <v>5017</v>
      </c>
      <c r="AI147" s="9" t="s">
        <v>5017</v>
      </c>
      <c r="AJ147" s="9" t="s">
        <v>5017</v>
      </c>
      <c r="AK147" s="9" t="s">
        <v>5017</v>
      </c>
      <c r="AL147" s="9" t="s">
        <v>5017</v>
      </c>
      <c r="AM147" s="9" t="s">
        <v>5017</v>
      </c>
      <c r="AN147" s="9" t="s">
        <v>5017</v>
      </c>
      <c r="AO147" s="9" t="s">
        <v>5017</v>
      </c>
      <c r="AP147" s="9" t="s">
        <v>5017</v>
      </c>
      <c r="AQ147" s="39">
        <f>SUM(D147:AP147)</f>
        <v>0</v>
      </c>
      <c r="AR147" s="38">
        <v>72</v>
      </c>
      <c r="AS147" s="2">
        <f>SUM(D147:P147)</f>
        <v>0</v>
      </c>
      <c r="AT147" s="2">
        <v>73</v>
      </c>
      <c r="AU147" s="2">
        <f>SUM(Q147:AP147)</f>
        <v>0</v>
      </c>
      <c r="AV147" s="2">
        <v>68</v>
      </c>
      <c r="AW147" s="2">
        <f>AS147-AU147</f>
        <v>0</v>
      </c>
      <c r="AX147" s="2">
        <f>AT147-AV147</f>
        <v>5</v>
      </c>
      <c r="AY147" s="130">
        <v>72</v>
      </c>
      <c r="AZ147" s="33">
        <v>237</v>
      </c>
      <c r="BA147" s="239"/>
    </row>
    <row r="148" spans="1:53" x14ac:dyDescent="0.2">
      <c r="A148" s="8" t="s">
        <v>164</v>
      </c>
      <c r="B148" s="33">
        <f>IFERROR(VLOOKUP(A148,lajit!B:D,3,0),"")</f>
        <v>255</v>
      </c>
      <c r="C148" s="21">
        <f>COUNTIF(D148:AP148,"x")</f>
        <v>32</v>
      </c>
      <c r="D148" s="9"/>
      <c r="E148" s="9" t="s">
        <v>5017</v>
      </c>
      <c r="F148" s="9"/>
      <c r="G148" s="9"/>
      <c r="H148" s="9" t="s">
        <v>5017</v>
      </c>
      <c r="I148" s="9"/>
      <c r="J148" s="9"/>
      <c r="K148" s="9"/>
      <c r="L148" s="9" t="s">
        <v>5017</v>
      </c>
      <c r="M148" s="9" t="s">
        <v>5017</v>
      </c>
      <c r="N148" s="9" t="s">
        <v>5017</v>
      </c>
      <c r="O148" s="9" t="s">
        <v>5017</v>
      </c>
      <c r="P148" s="9"/>
      <c r="Q148" s="9" t="s">
        <v>5017</v>
      </c>
      <c r="R148" s="9" t="s">
        <v>5017</v>
      </c>
      <c r="S148" s="9" t="s">
        <v>5017</v>
      </c>
      <c r="T148" s="9" t="s">
        <v>5017</v>
      </c>
      <c r="U148" s="9" t="s">
        <v>5017</v>
      </c>
      <c r="V148" s="9" t="s">
        <v>5017</v>
      </c>
      <c r="W148" s="11" t="s">
        <v>5017</v>
      </c>
      <c r="X148" s="11" t="s">
        <v>5017</v>
      </c>
      <c r="Y148" s="11" t="s">
        <v>5017</v>
      </c>
      <c r="Z148" s="11" t="s">
        <v>5017</v>
      </c>
      <c r="AA148" s="9" t="s">
        <v>5017</v>
      </c>
      <c r="AB148" s="9" t="s">
        <v>5017</v>
      </c>
      <c r="AC148" s="9" t="s">
        <v>5017</v>
      </c>
      <c r="AD148" s="9" t="s">
        <v>5017</v>
      </c>
      <c r="AE148" s="9" t="s">
        <v>5017</v>
      </c>
      <c r="AF148" s="9" t="s">
        <v>5017</v>
      </c>
      <c r="AG148" s="9" t="s">
        <v>5017</v>
      </c>
      <c r="AH148" s="9" t="s">
        <v>5017</v>
      </c>
      <c r="AI148" s="9" t="s">
        <v>5017</v>
      </c>
      <c r="AJ148" s="9" t="s">
        <v>5017</v>
      </c>
      <c r="AK148" s="9" t="s">
        <v>5017</v>
      </c>
      <c r="AL148" s="9" t="s">
        <v>5017</v>
      </c>
      <c r="AM148" s="9" t="s">
        <v>5017</v>
      </c>
      <c r="AN148" s="9" t="s">
        <v>5017</v>
      </c>
      <c r="AO148" s="9" t="s">
        <v>5017</v>
      </c>
      <c r="AP148" s="9" t="s">
        <v>5017</v>
      </c>
      <c r="AQ148" s="39">
        <f>SUM(D148:AP148)</f>
        <v>0</v>
      </c>
      <c r="AR148" s="38">
        <v>149</v>
      </c>
      <c r="AS148" s="2">
        <f>SUM(D148:P148)</f>
        <v>0</v>
      </c>
      <c r="AT148" s="2">
        <v>190</v>
      </c>
      <c r="AU148" s="2">
        <f>SUM(Q148:AP148)</f>
        <v>0</v>
      </c>
      <c r="AV148" s="2">
        <v>123</v>
      </c>
      <c r="AW148" s="2">
        <f>AS148-AU148</f>
        <v>0</v>
      </c>
      <c r="AX148" s="2">
        <f>AT148-AV148</f>
        <v>67</v>
      </c>
      <c r="AY148" s="130">
        <v>149</v>
      </c>
      <c r="AZ148" s="33">
        <v>238</v>
      </c>
      <c r="BA148" s="239"/>
    </row>
    <row r="149" spans="1:53" x14ac:dyDescent="0.2">
      <c r="A149" s="8" t="s">
        <v>46</v>
      </c>
      <c r="B149" s="33">
        <f>IFERROR(VLOOKUP(A149,lajit!B:D,3,0),"")</f>
        <v>256</v>
      </c>
      <c r="C149" s="21">
        <f>COUNTIF(D149:AP149,"x")</f>
        <v>39</v>
      </c>
      <c r="D149" s="9" t="s">
        <v>5017</v>
      </c>
      <c r="E149" s="9" t="s">
        <v>5017</v>
      </c>
      <c r="F149" s="9" t="s">
        <v>5017</v>
      </c>
      <c r="G149" s="9" t="s">
        <v>5017</v>
      </c>
      <c r="H149" s="9" t="s">
        <v>5017</v>
      </c>
      <c r="I149" s="9" t="s">
        <v>5017</v>
      </c>
      <c r="J149" s="9" t="s">
        <v>5017</v>
      </c>
      <c r="K149" s="9" t="s">
        <v>5017</v>
      </c>
      <c r="L149" s="9" t="s">
        <v>5017</v>
      </c>
      <c r="M149" s="9" t="s">
        <v>5017</v>
      </c>
      <c r="N149" s="9" t="s">
        <v>5017</v>
      </c>
      <c r="O149" s="9" t="s">
        <v>5017</v>
      </c>
      <c r="P149" s="9" t="s">
        <v>5017</v>
      </c>
      <c r="Q149" s="9" t="s">
        <v>5017</v>
      </c>
      <c r="R149" s="9" t="s">
        <v>5017</v>
      </c>
      <c r="S149" s="9" t="s">
        <v>5017</v>
      </c>
      <c r="T149" s="9" t="s">
        <v>5017</v>
      </c>
      <c r="U149" s="9" t="s">
        <v>5017</v>
      </c>
      <c r="V149" s="9" t="s">
        <v>5017</v>
      </c>
      <c r="W149" s="11" t="s">
        <v>5017</v>
      </c>
      <c r="X149" s="11" t="s">
        <v>5017</v>
      </c>
      <c r="Y149" s="11" t="s">
        <v>5017</v>
      </c>
      <c r="Z149" s="11" t="s">
        <v>5017</v>
      </c>
      <c r="AA149" s="9" t="s">
        <v>5017</v>
      </c>
      <c r="AB149" s="9" t="s">
        <v>5017</v>
      </c>
      <c r="AC149" s="9" t="s">
        <v>5017</v>
      </c>
      <c r="AD149" s="9" t="s">
        <v>5017</v>
      </c>
      <c r="AE149" s="9" t="s">
        <v>5017</v>
      </c>
      <c r="AF149" s="9" t="s">
        <v>5017</v>
      </c>
      <c r="AG149" s="9" t="s">
        <v>5017</v>
      </c>
      <c r="AH149" s="9" t="s">
        <v>5017</v>
      </c>
      <c r="AI149" s="9" t="s">
        <v>5017</v>
      </c>
      <c r="AJ149" s="9" t="s">
        <v>5017</v>
      </c>
      <c r="AK149" s="9" t="s">
        <v>5017</v>
      </c>
      <c r="AL149" s="9" t="s">
        <v>5017</v>
      </c>
      <c r="AM149" s="9" t="s">
        <v>5017</v>
      </c>
      <c r="AN149" s="9" t="s">
        <v>5017</v>
      </c>
      <c r="AO149" s="9" t="s">
        <v>5017</v>
      </c>
      <c r="AP149" s="9" t="s">
        <v>5017</v>
      </c>
      <c r="AQ149" s="39">
        <f>SUM(D149:AP149)</f>
        <v>0</v>
      </c>
      <c r="AR149" s="38">
        <v>32</v>
      </c>
      <c r="AS149" s="2">
        <f>SUM(D149:P149)</f>
        <v>0</v>
      </c>
      <c r="AT149" s="2">
        <v>17</v>
      </c>
      <c r="AU149" s="2">
        <f>SUM(Q149:AP149)</f>
        <v>0</v>
      </c>
      <c r="AV149" s="2">
        <v>41</v>
      </c>
      <c r="AW149" s="2">
        <f>AS149-AU149</f>
        <v>0</v>
      </c>
      <c r="AX149" s="2">
        <f>AT149-AV149</f>
        <v>-24</v>
      </c>
      <c r="AY149" s="130">
        <v>32</v>
      </c>
      <c r="AZ149" s="33">
        <v>239</v>
      </c>
      <c r="BA149" s="239"/>
    </row>
    <row r="150" spans="1:53" x14ac:dyDescent="0.2">
      <c r="A150" s="8" t="s">
        <v>132</v>
      </c>
      <c r="B150" s="33">
        <f>IFERROR(VLOOKUP(A150,lajit!B:D,3,0),"")</f>
        <v>257</v>
      </c>
      <c r="C150" s="21">
        <f>COUNTIF(D150:AP150,"x")</f>
        <v>37</v>
      </c>
      <c r="D150" s="9" t="s">
        <v>5017</v>
      </c>
      <c r="E150" s="9"/>
      <c r="F150" s="9"/>
      <c r="G150" s="9" t="s">
        <v>5017</v>
      </c>
      <c r="H150" s="9" t="s">
        <v>5017</v>
      </c>
      <c r="I150" s="9" t="s">
        <v>5017</v>
      </c>
      <c r="J150" s="9" t="s">
        <v>5017</v>
      </c>
      <c r="K150" s="9" t="s">
        <v>5017</v>
      </c>
      <c r="L150" s="9" t="s">
        <v>5017</v>
      </c>
      <c r="M150" s="9" t="s">
        <v>5017</v>
      </c>
      <c r="N150" s="9" t="s">
        <v>5017</v>
      </c>
      <c r="O150" s="9" t="s">
        <v>5017</v>
      </c>
      <c r="P150" s="9" t="s">
        <v>5017</v>
      </c>
      <c r="Q150" s="9" t="s">
        <v>5017</v>
      </c>
      <c r="R150" s="9" t="s">
        <v>5017</v>
      </c>
      <c r="S150" s="9" t="s">
        <v>5017</v>
      </c>
      <c r="T150" s="9" t="s">
        <v>5017</v>
      </c>
      <c r="U150" s="9" t="s">
        <v>5017</v>
      </c>
      <c r="V150" s="9" t="s">
        <v>5017</v>
      </c>
      <c r="W150" s="11" t="s">
        <v>5017</v>
      </c>
      <c r="X150" s="11" t="s">
        <v>5017</v>
      </c>
      <c r="Y150" s="11" t="s">
        <v>5017</v>
      </c>
      <c r="Z150" s="11" t="s">
        <v>5017</v>
      </c>
      <c r="AA150" s="9" t="s">
        <v>5017</v>
      </c>
      <c r="AB150" s="9" t="s">
        <v>5017</v>
      </c>
      <c r="AC150" s="9" t="s">
        <v>5017</v>
      </c>
      <c r="AD150" s="9" t="s">
        <v>5017</v>
      </c>
      <c r="AE150" s="9" t="s">
        <v>5017</v>
      </c>
      <c r="AF150" s="9" t="s">
        <v>5017</v>
      </c>
      <c r="AG150" s="9" t="s">
        <v>5017</v>
      </c>
      <c r="AH150" s="9" t="s">
        <v>5017</v>
      </c>
      <c r="AI150" s="9" t="s">
        <v>5017</v>
      </c>
      <c r="AJ150" s="9" t="s">
        <v>5017</v>
      </c>
      <c r="AK150" s="9" t="s">
        <v>5017</v>
      </c>
      <c r="AL150" s="9" t="s">
        <v>5017</v>
      </c>
      <c r="AM150" s="9" t="s">
        <v>5017</v>
      </c>
      <c r="AN150" s="9" t="s">
        <v>5017</v>
      </c>
      <c r="AO150" s="9" t="s">
        <v>5017</v>
      </c>
      <c r="AP150" s="9" t="s">
        <v>5017</v>
      </c>
      <c r="AQ150" s="39">
        <f>SUM(D150:AP150)</f>
        <v>0</v>
      </c>
      <c r="AR150" s="38">
        <v>118</v>
      </c>
      <c r="AS150" s="2">
        <f>SUM(D150:P150)</f>
        <v>0</v>
      </c>
      <c r="AT150" s="2">
        <v>142</v>
      </c>
      <c r="AU150" s="2">
        <f>SUM(Q150:AP150)</f>
        <v>0</v>
      </c>
      <c r="AV150" s="2">
        <v>97</v>
      </c>
      <c r="AW150" s="2">
        <f>AS150-AU150</f>
        <v>0</v>
      </c>
      <c r="AX150" s="2">
        <f>AT150-AV150</f>
        <v>45</v>
      </c>
      <c r="AY150" s="130">
        <v>118</v>
      </c>
      <c r="AZ150" s="33">
        <v>240</v>
      </c>
      <c r="BA150" s="239"/>
    </row>
    <row r="151" spans="1:53" x14ac:dyDescent="0.2">
      <c r="A151" s="8" t="s">
        <v>281</v>
      </c>
      <c r="B151" s="33">
        <f>IFERROR(VLOOKUP(A151,lajit!B:D,3,0),"")</f>
        <v>258</v>
      </c>
      <c r="C151" s="21">
        <f>COUNTIF(D151:AP151,"x")</f>
        <v>2</v>
      </c>
      <c r="D151" s="9"/>
      <c r="E151" s="9" t="s">
        <v>5017</v>
      </c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11"/>
      <c r="X151" s="11"/>
      <c r="Y151" s="11"/>
      <c r="Z151" s="11"/>
      <c r="AA151" s="9"/>
      <c r="AB151" s="9"/>
      <c r="AC151" s="9" t="str">
        <f>IFERROR(VLOOKUP(A151,apu!A:B,2,0),"")</f>
        <v/>
      </c>
      <c r="AD151" s="9" t="str">
        <f>IFERROR(VLOOKUP(A151,apu!E:F,2,0),"")</f>
        <v/>
      </c>
      <c r="AE151" s="9" t="str">
        <f>IFERROR(VLOOKUP(A151,apu!I:J,2,0),"")</f>
        <v/>
      </c>
      <c r="AF151" s="9" t="str">
        <f>IFERROR(VLOOKUP(A151,apu!M:N,2,0),"")</f>
        <v/>
      </c>
      <c r="AG151" s="9" t="str">
        <f>IFERROR(VLOOKUP(A151,apu!Q:R,2,0),"")</f>
        <v/>
      </c>
      <c r="AH151" s="9" t="str">
        <f>IFERROR(VLOOKUP(A151,apu!U:V,2,0),"")</f>
        <v/>
      </c>
      <c r="AI151" s="9" t="str">
        <f>IFERROR(VLOOKUP(A151,apu!Y:Z,2,0),"")</f>
        <v/>
      </c>
      <c r="AJ151" s="9" t="str">
        <f>IFERROR(VLOOKUP(A151,apu!AC:AD,2,0),"")</f>
        <v/>
      </c>
      <c r="AK151" s="9" t="str">
        <f>IFERROR(VLOOKUP(A151,apu!AG:AH,2,0),"")</f>
        <v/>
      </c>
      <c r="AL151" s="9" t="str">
        <f>IFERROR(VLOOKUP(A151,apu!AK:AL,2,0),"")</f>
        <v/>
      </c>
      <c r="AM151" s="9" t="str">
        <f>IFERROR(VLOOKUP(A151,apu!AO:AP,2,0),"")</f>
        <v/>
      </c>
      <c r="AN151" s="9" t="str">
        <f>IFERROR(VLOOKUP(A151,apu!AS:AT,2,0),"")</f>
        <v/>
      </c>
      <c r="AO151" s="9" t="s">
        <v>5017</v>
      </c>
      <c r="AP151" s="9" t="str">
        <f>IFERROR(VLOOKUP(A151,apu!BA:BB,2,0),"")</f>
        <v/>
      </c>
      <c r="AQ151" s="39">
        <f>SUM(D151:AP151)</f>
        <v>0</v>
      </c>
      <c r="AR151" s="38">
        <v>252</v>
      </c>
      <c r="AS151" s="2">
        <f>SUM(D151:P151)</f>
        <v>0</v>
      </c>
      <c r="AT151" s="2">
        <v>233</v>
      </c>
      <c r="AU151" s="2">
        <f>SUM(Q151:AP151)</f>
        <v>0</v>
      </c>
      <c r="AV151" s="2">
        <v>247</v>
      </c>
      <c r="AW151" s="2">
        <f>AS151-AU151</f>
        <v>0</v>
      </c>
      <c r="AX151" s="2">
        <f>AT151-AV151</f>
        <v>-14</v>
      </c>
      <c r="AY151" s="130">
        <v>272</v>
      </c>
      <c r="AZ151" s="33">
        <v>241</v>
      </c>
      <c r="BA151" s="239"/>
    </row>
    <row r="152" spans="1:53" x14ac:dyDescent="0.2">
      <c r="A152" s="8" t="s">
        <v>87</v>
      </c>
      <c r="B152" s="33">
        <f>IFERROR(VLOOKUP(A152,lajit!B:D,3,0),"")</f>
        <v>261</v>
      </c>
      <c r="C152" s="21">
        <f>COUNTIF(D152:AP152,"x")</f>
        <v>39</v>
      </c>
      <c r="D152" s="9" t="s">
        <v>5017</v>
      </c>
      <c r="E152" s="9" t="s">
        <v>5017</v>
      </c>
      <c r="F152" s="9" t="s">
        <v>5017</v>
      </c>
      <c r="G152" s="9" t="s">
        <v>5017</v>
      </c>
      <c r="H152" s="9" t="s">
        <v>5017</v>
      </c>
      <c r="I152" s="9" t="s">
        <v>5017</v>
      </c>
      <c r="J152" s="9" t="s">
        <v>5017</v>
      </c>
      <c r="K152" s="9" t="s">
        <v>5017</v>
      </c>
      <c r="L152" s="9" t="s">
        <v>5017</v>
      </c>
      <c r="M152" s="9" t="s">
        <v>5017</v>
      </c>
      <c r="N152" s="9" t="s">
        <v>5017</v>
      </c>
      <c r="O152" s="9" t="s">
        <v>5017</v>
      </c>
      <c r="P152" s="9" t="s">
        <v>5017</v>
      </c>
      <c r="Q152" s="9" t="s">
        <v>5017</v>
      </c>
      <c r="R152" s="9" t="s">
        <v>5017</v>
      </c>
      <c r="S152" s="9" t="s">
        <v>5017</v>
      </c>
      <c r="T152" s="9" t="s">
        <v>5017</v>
      </c>
      <c r="U152" s="9" t="s">
        <v>5017</v>
      </c>
      <c r="V152" s="9" t="s">
        <v>5017</v>
      </c>
      <c r="W152" s="11" t="s">
        <v>5017</v>
      </c>
      <c r="X152" s="11" t="s">
        <v>5017</v>
      </c>
      <c r="Y152" s="11" t="s">
        <v>5017</v>
      </c>
      <c r="Z152" s="11" t="s">
        <v>5017</v>
      </c>
      <c r="AA152" s="9" t="s">
        <v>5017</v>
      </c>
      <c r="AB152" s="9" t="s">
        <v>5017</v>
      </c>
      <c r="AC152" s="9" t="s">
        <v>5017</v>
      </c>
      <c r="AD152" s="9" t="s">
        <v>5017</v>
      </c>
      <c r="AE152" s="9" t="s">
        <v>5017</v>
      </c>
      <c r="AF152" s="9" t="s">
        <v>5017</v>
      </c>
      <c r="AG152" s="9" t="s">
        <v>5017</v>
      </c>
      <c r="AH152" s="9" t="s">
        <v>5017</v>
      </c>
      <c r="AI152" s="9" t="s">
        <v>5017</v>
      </c>
      <c r="AJ152" s="9" t="s">
        <v>5017</v>
      </c>
      <c r="AK152" s="9" t="s">
        <v>5017</v>
      </c>
      <c r="AL152" s="9" t="s">
        <v>5017</v>
      </c>
      <c r="AM152" s="9" t="s">
        <v>5017</v>
      </c>
      <c r="AN152" s="9" t="s">
        <v>5017</v>
      </c>
      <c r="AO152" s="9" t="s">
        <v>5017</v>
      </c>
      <c r="AP152" s="9" t="s">
        <v>5017</v>
      </c>
      <c r="AQ152" s="39">
        <f>SUM(D152:AP152)</f>
        <v>0</v>
      </c>
      <c r="AR152" s="38">
        <v>73</v>
      </c>
      <c r="AS152" s="2">
        <f>SUM(D152:P152)</f>
        <v>0</v>
      </c>
      <c r="AT152" s="2">
        <v>76</v>
      </c>
      <c r="AU152" s="2">
        <f>SUM(Q152:AP152)</f>
        <v>0</v>
      </c>
      <c r="AV152" s="2">
        <v>62</v>
      </c>
      <c r="AW152" s="2">
        <f>AS152-AU152</f>
        <v>0</v>
      </c>
      <c r="AX152" s="2">
        <f>AT152-AV152</f>
        <v>14</v>
      </c>
      <c r="AY152" s="130">
        <v>73</v>
      </c>
      <c r="AZ152" s="33">
        <v>244</v>
      </c>
      <c r="BA152" s="239"/>
    </row>
    <row r="153" spans="1:53" x14ac:dyDescent="0.2">
      <c r="A153" s="8" t="s">
        <v>167</v>
      </c>
      <c r="B153" s="33">
        <f>IFERROR(VLOOKUP(A153,lajit!B:D,3,0),"")</f>
        <v>265</v>
      </c>
      <c r="C153" s="21">
        <f>COUNTIF(D153:AP153,"x")</f>
        <v>37</v>
      </c>
      <c r="D153" s="9" t="s">
        <v>5017</v>
      </c>
      <c r="E153" s="9"/>
      <c r="F153" s="9" t="s">
        <v>5017</v>
      </c>
      <c r="G153" s="9" t="s">
        <v>5017</v>
      </c>
      <c r="H153" s="9" t="s">
        <v>5017</v>
      </c>
      <c r="I153" s="9" t="s">
        <v>5017</v>
      </c>
      <c r="J153" s="9" t="s">
        <v>5017</v>
      </c>
      <c r="K153" s="9" t="s">
        <v>5017</v>
      </c>
      <c r="L153" s="9" t="s">
        <v>5017</v>
      </c>
      <c r="M153" s="9" t="s">
        <v>5017</v>
      </c>
      <c r="N153" s="9" t="s">
        <v>5017</v>
      </c>
      <c r="O153" s="9" t="s">
        <v>5017</v>
      </c>
      <c r="P153" s="9" t="s">
        <v>5017</v>
      </c>
      <c r="Q153" s="9" t="s">
        <v>5017</v>
      </c>
      <c r="R153" s="9" t="s">
        <v>5017</v>
      </c>
      <c r="S153" s="9" t="s">
        <v>5017</v>
      </c>
      <c r="T153" s="9" t="s">
        <v>5017</v>
      </c>
      <c r="U153" s="9" t="s">
        <v>5017</v>
      </c>
      <c r="V153" s="9" t="s">
        <v>5017</v>
      </c>
      <c r="W153" s="11" t="s">
        <v>5017</v>
      </c>
      <c r="X153" s="11" t="s">
        <v>5017</v>
      </c>
      <c r="Y153" s="11" t="s">
        <v>5017</v>
      </c>
      <c r="Z153" s="11"/>
      <c r="AA153" s="9" t="s">
        <v>5017</v>
      </c>
      <c r="AB153" s="9" t="s">
        <v>5017</v>
      </c>
      <c r="AC153" s="9" t="s">
        <v>5017</v>
      </c>
      <c r="AD153" s="9" t="s">
        <v>5017</v>
      </c>
      <c r="AE153" s="9" t="s">
        <v>5017</v>
      </c>
      <c r="AF153" s="9" t="s">
        <v>5017</v>
      </c>
      <c r="AG153" s="9" t="s">
        <v>5017</v>
      </c>
      <c r="AH153" s="9" t="s">
        <v>5017</v>
      </c>
      <c r="AI153" s="9" t="s">
        <v>5017</v>
      </c>
      <c r="AJ153" s="9" t="s">
        <v>5017</v>
      </c>
      <c r="AK153" s="9" t="s">
        <v>5017</v>
      </c>
      <c r="AL153" s="9" t="s">
        <v>5017</v>
      </c>
      <c r="AM153" s="9" t="s">
        <v>5017</v>
      </c>
      <c r="AN153" s="9" t="s">
        <v>5017</v>
      </c>
      <c r="AO153" s="9" t="s">
        <v>5017</v>
      </c>
      <c r="AP153" s="9" t="s">
        <v>5017</v>
      </c>
      <c r="AQ153" s="39">
        <f>SUM(D153:AP153)</f>
        <v>0</v>
      </c>
      <c r="AR153" s="38">
        <v>153</v>
      </c>
      <c r="AS153" s="2">
        <f>SUM(D153:P153)</f>
        <v>0</v>
      </c>
      <c r="AT153" s="2">
        <v>139</v>
      </c>
      <c r="AU153" s="2">
        <f>SUM(Q153:AP153)</f>
        <v>0</v>
      </c>
      <c r="AV153" s="2">
        <v>171</v>
      </c>
      <c r="AW153" s="2">
        <f>AS153-AU153</f>
        <v>0</v>
      </c>
      <c r="AX153" s="2">
        <f>AT153-AV153</f>
        <v>-32</v>
      </c>
      <c r="AY153" s="130">
        <v>153</v>
      </c>
      <c r="AZ153" s="33">
        <v>246</v>
      </c>
      <c r="BA153" s="239"/>
    </row>
    <row r="154" spans="1:53" x14ac:dyDescent="0.2">
      <c r="A154" s="8" t="s">
        <v>190</v>
      </c>
      <c r="B154" s="33">
        <f>IFERROR(VLOOKUP(A154,lajit!B:D,3,0),"")</f>
        <v>267</v>
      </c>
      <c r="C154" s="21">
        <f>COUNTIF(D154:AP154,"x")</f>
        <v>20</v>
      </c>
      <c r="D154" s="9" t="s">
        <v>5017</v>
      </c>
      <c r="E154" s="9"/>
      <c r="F154" s="9" t="s">
        <v>5017</v>
      </c>
      <c r="G154" s="9" t="s">
        <v>5017</v>
      </c>
      <c r="H154" s="9" t="s">
        <v>5017</v>
      </c>
      <c r="I154" s="9"/>
      <c r="J154" s="9" t="s">
        <v>5017</v>
      </c>
      <c r="K154" s="9" t="s">
        <v>5017</v>
      </c>
      <c r="L154" s="9"/>
      <c r="M154" s="9"/>
      <c r="N154" s="9" t="s">
        <v>5017</v>
      </c>
      <c r="O154" s="9"/>
      <c r="P154" s="9"/>
      <c r="Q154" s="9"/>
      <c r="R154" s="9" t="s">
        <v>5017</v>
      </c>
      <c r="S154" s="9"/>
      <c r="T154" s="9"/>
      <c r="U154" s="9" t="s">
        <v>5017</v>
      </c>
      <c r="V154" s="9" t="s">
        <v>5017</v>
      </c>
      <c r="W154" s="11" t="s">
        <v>5017</v>
      </c>
      <c r="X154" s="11" t="s">
        <v>5017</v>
      </c>
      <c r="Y154" s="11" t="s">
        <v>5017</v>
      </c>
      <c r="Z154" s="11"/>
      <c r="AA154" s="9"/>
      <c r="AB154" s="9"/>
      <c r="AC154" s="9" t="s">
        <v>5017</v>
      </c>
      <c r="AD154" s="9" t="str">
        <f>IFERROR(VLOOKUP(A154,apu!E:F,2,0),"")</f>
        <v/>
      </c>
      <c r="AE154" s="9" t="str">
        <f>IFERROR(VLOOKUP(A154,apu!I:J,2,0),"")</f>
        <v/>
      </c>
      <c r="AF154" s="9" t="s">
        <v>5017</v>
      </c>
      <c r="AG154" s="9" t="s">
        <v>5017</v>
      </c>
      <c r="AH154" s="9" t="str">
        <f>IFERROR(VLOOKUP(A154,apu!U:V,2,0),"")</f>
        <v/>
      </c>
      <c r="AI154" s="9" t="str">
        <f>IFERROR(VLOOKUP(A154,apu!Y:Z,2,0),"")</f>
        <v/>
      </c>
      <c r="AJ154" s="9" t="s">
        <v>5017</v>
      </c>
      <c r="AK154" s="9" t="s">
        <v>5017</v>
      </c>
      <c r="AL154" s="9" t="str">
        <f>IFERROR(VLOOKUP(A154,apu!AK:AL,2,0),"")</f>
        <v/>
      </c>
      <c r="AM154" s="9" t="s">
        <v>5017</v>
      </c>
      <c r="AN154" s="9" t="str">
        <f>IFERROR(VLOOKUP(A154,apu!AS:AT,2,0),"")</f>
        <v/>
      </c>
      <c r="AO154" s="9" t="str">
        <f>IFERROR(VLOOKUP(A154,apu!AW:AX,2,0),"")</f>
        <v/>
      </c>
      <c r="AP154" s="9" t="s">
        <v>5017</v>
      </c>
      <c r="AQ154" s="39">
        <f>SUM(D154:AP154)</f>
        <v>0</v>
      </c>
      <c r="AR154" s="38">
        <v>176</v>
      </c>
      <c r="AS154" s="2">
        <f>SUM(D154:P154)</f>
        <v>0</v>
      </c>
      <c r="AT154" s="2">
        <v>165</v>
      </c>
      <c r="AU154" s="2">
        <f>SUM(Q154:AP154)</f>
        <v>0</v>
      </c>
      <c r="AV154" s="2">
        <v>177</v>
      </c>
      <c r="AW154" s="2">
        <f>AS154-AU154</f>
        <v>0</v>
      </c>
      <c r="AX154" s="2">
        <f>AT154-AV154</f>
        <v>-12</v>
      </c>
      <c r="AY154" s="130">
        <v>177</v>
      </c>
      <c r="AZ154" s="33">
        <v>248</v>
      </c>
      <c r="BA154" s="239"/>
    </row>
    <row r="155" spans="1:53" x14ac:dyDescent="0.2">
      <c r="A155" s="8" t="s">
        <v>177</v>
      </c>
      <c r="B155" s="33">
        <f>IFERROR(VLOOKUP(A155,lajit!B:D,3,0),"")</f>
        <v>268</v>
      </c>
      <c r="C155" s="21">
        <f>COUNTIF(D155:AP155,"x")</f>
        <v>30</v>
      </c>
      <c r="D155" s="9"/>
      <c r="E155" s="9"/>
      <c r="F155" s="9" t="s">
        <v>5017</v>
      </c>
      <c r="G155" s="9"/>
      <c r="H155" s="9" t="s">
        <v>5017</v>
      </c>
      <c r="I155" s="9" t="s">
        <v>5017</v>
      </c>
      <c r="J155" s="9" t="s">
        <v>5017</v>
      </c>
      <c r="K155" s="9" t="s">
        <v>5017</v>
      </c>
      <c r="L155" s="9" t="s">
        <v>5017</v>
      </c>
      <c r="M155" s="9" t="s">
        <v>5017</v>
      </c>
      <c r="N155" s="9"/>
      <c r="O155" s="9"/>
      <c r="P155" s="9"/>
      <c r="Q155" s="9" t="s">
        <v>5017</v>
      </c>
      <c r="R155" s="9" t="s">
        <v>5017</v>
      </c>
      <c r="S155" s="9"/>
      <c r="T155" s="9" t="s">
        <v>5017</v>
      </c>
      <c r="U155" s="9" t="s">
        <v>5017</v>
      </c>
      <c r="V155" s="9" t="s">
        <v>5017</v>
      </c>
      <c r="W155" s="11" t="s">
        <v>5017</v>
      </c>
      <c r="X155" s="11" t="s">
        <v>5017</v>
      </c>
      <c r="Y155" s="11" t="s">
        <v>5017</v>
      </c>
      <c r="Z155" s="11" t="s">
        <v>5017</v>
      </c>
      <c r="AA155" s="9" t="s">
        <v>5017</v>
      </c>
      <c r="AB155" s="9" t="s">
        <v>5017</v>
      </c>
      <c r="AC155" s="9" t="s">
        <v>5017</v>
      </c>
      <c r="AD155" s="9" t="s">
        <v>5017</v>
      </c>
      <c r="AE155" s="9" t="s">
        <v>5017</v>
      </c>
      <c r="AF155" s="9" t="s">
        <v>5017</v>
      </c>
      <c r="AG155" s="9" t="s">
        <v>5017</v>
      </c>
      <c r="AH155" s="9" t="s">
        <v>5017</v>
      </c>
      <c r="AI155" s="9" t="str">
        <f>IFERROR(VLOOKUP(A155,apu!Y:Z,2,0),"")</f>
        <v/>
      </c>
      <c r="AJ155" s="9" t="str">
        <f>IFERROR(VLOOKUP(A155,apu!AC:AD,2,0),"")</f>
        <v/>
      </c>
      <c r="AK155" s="9" t="s">
        <v>5017</v>
      </c>
      <c r="AL155" s="9" t="s">
        <v>5017</v>
      </c>
      <c r="AM155" s="9" t="s">
        <v>5017</v>
      </c>
      <c r="AN155" s="9" t="s">
        <v>5017</v>
      </c>
      <c r="AO155" s="9" t="s">
        <v>5017</v>
      </c>
      <c r="AP155" s="9" t="s">
        <v>5017</v>
      </c>
      <c r="AQ155" s="39">
        <f>SUM(D155:AP155)</f>
        <v>0</v>
      </c>
      <c r="AR155" s="38">
        <v>162</v>
      </c>
      <c r="AS155" s="2">
        <f>SUM(D155:P155)</f>
        <v>0</v>
      </c>
      <c r="AT155" s="2">
        <v>175</v>
      </c>
      <c r="AU155" s="2">
        <f>SUM(Q155:AP155)</f>
        <v>0</v>
      </c>
      <c r="AV155" s="2">
        <v>145</v>
      </c>
      <c r="AW155" s="2">
        <f>AS155-AU155</f>
        <v>0</v>
      </c>
      <c r="AX155" s="2">
        <f>AT155-AV155</f>
        <v>30</v>
      </c>
      <c r="AY155" s="130">
        <v>162</v>
      </c>
      <c r="AZ155" s="33">
        <v>249</v>
      </c>
      <c r="BA155" s="239"/>
    </row>
    <row r="156" spans="1:53" x14ac:dyDescent="0.2">
      <c r="A156" s="8" t="s">
        <v>151</v>
      </c>
      <c r="B156" s="33">
        <f>IFERROR(VLOOKUP(A156,lajit!B:D,3,0),"")</f>
        <v>271</v>
      </c>
      <c r="C156" s="21">
        <f>COUNTIF(D156:AP156,"x")</f>
        <v>38</v>
      </c>
      <c r="D156" s="9" t="s">
        <v>5017</v>
      </c>
      <c r="E156" s="9"/>
      <c r="F156" s="9" t="s">
        <v>5017</v>
      </c>
      <c r="G156" s="9" t="s">
        <v>5017</v>
      </c>
      <c r="H156" s="9" t="s">
        <v>5017</v>
      </c>
      <c r="I156" s="9" t="s">
        <v>5017</v>
      </c>
      <c r="J156" s="9" t="s">
        <v>5017</v>
      </c>
      <c r="K156" s="9" t="s">
        <v>5017</v>
      </c>
      <c r="L156" s="9" t="s">
        <v>5017</v>
      </c>
      <c r="M156" s="9" t="s">
        <v>5017</v>
      </c>
      <c r="N156" s="9" t="s">
        <v>5017</v>
      </c>
      <c r="O156" s="9" t="s">
        <v>5017</v>
      </c>
      <c r="P156" s="9" t="s">
        <v>5017</v>
      </c>
      <c r="Q156" s="9" t="s">
        <v>5017</v>
      </c>
      <c r="R156" s="9" t="s">
        <v>5017</v>
      </c>
      <c r="S156" s="9" t="s">
        <v>5017</v>
      </c>
      <c r="T156" s="9" t="s">
        <v>5017</v>
      </c>
      <c r="U156" s="9" t="s">
        <v>5017</v>
      </c>
      <c r="V156" s="9" t="s">
        <v>5017</v>
      </c>
      <c r="W156" s="11" t="s">
        <v>5017</v>
      </c>
      <c r="X156" s="11" t="s">
        <v>5017</v>
      </c>
      <c r="Y156" s="11" t="s">
        <v>5017</v>
      </c>
      <c r="Z156" s="11" t="s">
        <v>5017</v>
      </c>
      <c r="AA156" s="9" t="s">
        <v>5017</v>
      </c>
      <c r="AB156" s="9" t="s">
        <v>5017</v>
      </c>
      <c r="AC156" s="9" t="s">
        <v>5017</v>
      </c>
      <c r="AD156" s="9" t="s">
        <v>5017</v>
      </c>
      <c r="AE156" s="9" t="s">
        <v>5017</v>
      </c>
      <c r="AF156" s="9" t="s">
        <v>5017</v>
      </c>
      <c r="AG156" s="9" t="s">
        <v>5017</v>
      </c>
      <c r="AH156" s="9" t="s">
        <v>5017</v>
      </c>
      <c r="AI156" s="9" t="s">
        <v>5017</v>
      </c>
      <c r="AJ156" s="9" t="s">
        <v>5017</v>
      </c>
      <c r="AK156" s="9" t="s">
        <v>5017</v>
      </c>
      <c r="AL156" s="9" t="s">
        <v>5017</v>
      </c>
      <c r="AM156" s="9" t="s">
        <v>5017</v>
      </c>
      <c r="AN156" s="9" t="s">
        <v>5017</v>
      </c>
      <c r="AO156" s="9" t="s">
        <v>5017</v>
      </c>
      <c r="AP156" s="9" t="s">
        <v>5017</v>
      </c>
      <c r="AQ156" s="39">
        <f>SUM(D156:AP156)</f>
        <v>0</v>
      </c>
      <c r="AR156" s="38">
        <v>137</v>
      </c>
      <c r="AS156" s="2">
        <f>SUM(D156:P156)</f>
        <v>0</v>
      </c>
      <c r="AT156" s="2">
        <v>135</v>
      </c>
      <c r="AU156" s="2">
        <f>SUM(Q156:AP156)</f>
        <v>0</v>
      </c>
      <c r="AV156" s="2">
        <v>137</v>
      </c>
      <c r="AW156" s="2">
        <f>AS156-AU156</f>
        <v>0</v>
      </c>
      <c r="AX156" s="2">
        <f>AT156-AV156</f>
        <v>-2</v>
      </c>
      <c r="AY156" s="130">
        <v>137</v>
      </c>
      <c r="AZ156" s="33">
        <v>252</v>
      </c>
      <c r="BA156" s="239"/>
    </row>
    <row r="157" spans="1:53" x14ac:dyDescent="0.2">
      <c r="A157" s="8" t="s">
        <v>162</v>
      </c>
      <c r="B157" s="33">
        <f>IFERROR(VLOOKUP(A157,lajit!B:D,3,0),"")</f>
        <v>272</v>
      </c>
      <c r="C157" s="21">
        <f>COUNTIF(D157:AP157,"x")</f>
        <v>31</v>
      </c>
      <c r="D157" s="9" t="s">
        <v>5017</v>
      </c>
      <c r="E157" s="9" t="s">
        <v>5017</v>
      </c>
      <c r="F157" s="9" t="s">
        <v>5017</v>
      </c>
      <c r="G157" s="9" t="s">
        <v>5017</v>
      </c>
      <c r="H157" s="9"/>
      <c r="I157" s="9" t="s">
        <v>5017</v>
      </c>
      <c r="J157" s="9" t="s">
        <v>5017</v>
      </c>
      <c r="K157" s="9" t="s">
        <v>5017</v>
      </c>
      <c r="L157" s="9"/>
      <c r="M157" s="9" t="s">
        <v>5017</v>
      </c>
      <c r="N157" s="9" t="s">
        <v>5017</v>
      </c>
      <c r="O157" s="9" t="s">
        <v>5017</v>
      </c>
      <c r="P157" s="9"/>
      <c r="Q157" s="9" t="s">
        <v>5017</v>
      </c>
      <c r="R157" s="9" t="s">
        <v>5017</v>
      </c>
      <c r="S157" s="9"/>
      <c r="T157" s="9" t="s">
        <v>5017</v>
      </c>
      <c r="U157" s="9" t="s">
        <v>5017</v>
      </c>
      <c r="V157" s="9"/>
      <c r="W157" s="11" t="s">
        <v>5017</v>
      </c>
      <c r="X157" s="11" t="s">
        <v>5017</v>
      </c>
      <c r="Y157" s="11" t="s">
        <v>5017</v>
      </c>
      <c r="Z157" s="11" t="s">
        <v>5017</v>
      </c>
      <c r="AA157" s="9" t="s">
        <v>5017</v>
      </c>
      <c r="AB157" s="9" t="s">
        <v>5017</v>
      </c>
      <c r="AC157" s="9" t="s">
        <v>5017</v>
      </c>
      <c r="AD157" s="9" t="s">
        <v>5017</v>
      </c>
      <c r="AE157" s="9" t="s">
        <v>5017</v>
      </c>
      <c r="AF157" s="9" t="s">
        <v>5017</v>
      </c>
      <c r="AG157" s="9" t="s">
        <v>5017</v>
      </c>
      <c r="AH157" s="9" t="s">
        <v>5017</v>
      </c>
      <c r="AI157" s="9" t="str">
        <f>IFERROR(VLOOKUP(A157,apu!Y:Z,2,0),"")</f>
        <v/>
      </c>
      <c r="AJ157" s="9" t="s">
        <v>5017</v>
      </c>
      <c r="AK157" s="9" t="s">
        <v>5017</v>
      </c>
      <c r="AL157" s="9" t="str">
        <f>IFERROR(VLOOKUP(A157,apu!AK:AL,2,0),"")</f>
        <v/>
      </c>
      <c r="AM157" s="9" t="s">
        <v>5017</v>
      </c>
      <c r="AN157" s="9" t="s">
        <v>5017</v>
      </c>
      <c r="AO157" s="9" t="s">
        <v>5017</v>
      </c>
      <c r="AP157" s="9" t="str">
        <f>IFERROR(VLOOKUP(A157,apu!BA:BB,2,0),"")</f>
        <v/>
      </c>
      <c r="AQ157" s="39">
        <f>SUM(D157:AP157)</f>
        <v>0</v>
      </c>
      <c r="AR157" s="38">
        <v>150</v>
      </c>
      <c r="AS157" s="2">
        <f>SUM(D157:P157)</f>
        <v>0</v>
      </c>
      <c r="AT157" s="2">
        <v>153</v>
      </c>
      <c r="AU157" s="2">
        <f>SUM(Q157:AP157)</f>
        <v>0</v>
      </c>
      <c r="AV157" s="2">
        <v>148</v>
      </c>
      <c r="AW157" s="2">
        <f>AS157-AU157</f>
        <v>0</v>
      </c>
      <c r="AX157" s="2">
        <f>AT157-AV157</f>
        <v>5</v>
      </c>
      <c r="AY157" s="130">
        <v>150</v>
      </c>
      <c r="AZ157" s="33">
        <v>253</v>
      </c>
      <c r="BA157" s="239"/>
    </row>
    <row r="158" spans="1:53" x14ac:dyDescent="0.2">
      <c r="A158" s="8" t="s">
        <v>185</v>
      </c>
      <c r="B158" s="33">
        <f>IFERROR(VLOOKUP(A158,lajit!B:D,3,0),"")</f>
        <v>273</v>
      </c>
      <c r="C158" s="21">
        <f>COUNTIF(D158:AP158,"x")</f>
        <v>31</v>
      </c>
      <c r="D158" s="9"/>
      <c r="E158" s="9"/>
      <c r="F158" s="9" t="s">
        <v>5017</v>
      </c>
      <c r="G158" s="9" t="s">
        <v>5017</v>
      </c>
      <c r="H158" s="9" t="s">
        <v>5017</v>
      </c>
      <c r="I158" s="9" t="s">
        <v>5017</v>
      </c>
      <c r="J158" s="9" t="s">
        <v>5017</v>
      </c>
      <c r="K158" s="9"/>
      <c r="L158" s="9" t="s">
        <v>5017</v>
      </c>
      <c r="M158" s="9" t="s">
        <v>5017</v>
      </c>
      <c r="N158" s="9"/>
      <c r="O158" s="9"/>
      <c r="P158" s="9" t="s">
        <v>5017</v>
      </c>
      <c r="Q158" s="9" t="s">
        <v>5017</v>
      </c>
      <c r="R158" s="9" t="s">
        <v>5017</v>
      </c>
      <c r="S158" s="9"/>
      <c r="T158" s="9" t="s">
        <v>5017</v>
      </c>
      <c r="U158" s="9" t="s">
        <v>5017</v>
      </c>
      <c r="V158" s="9"/>
      <c r="W158" s="11" t="s">
        <v>5017</v>
      </c>
      <c r="X158" s="11" t="s">
        <v>5017</v>
      </c>
      <c r="Y158" s="11"/>
      <c r="Z158" s="11" t="s">
        <v>5017</v>
      </c>
      <c r="AA158" s="9" t="s">
        <v>5017</v>
      </c>
      <c r="AB158" s="9" t="s">
        <v>5017</v>
      </c>
      <c r="AC158" s="9" t="s">
        <v>5017</v>
      </c>
      <c r="AD158" s="9" t="s">
        <v>5017</v>
      </c>
      <c r="AE158" s="9" t="s">
        <v>5017</v>
      </c>
      <c r="AF158" s="9" t="s">
        <v>5017</v>
      </c>
      <c r="AG158" s="9" t="s">
        <v>5017</v>
      </c>
      <c r="AH158" s="9" t="s">
        <v>5017</v>
      </c>
      <c r="AI158" s="9" t="s">
        <v>5017</v>
      </c>
      <c r="AJ158" s="9" t="s">
        <v>5017</v>
      </c>
      <c r="AK158" s="9" t="s">
        <v>5017</v>
      </c>
      <c r="AL158" s="9" t="s">
        <v>5017</v>
      </c>
      <c r="AM158" s="9" t="s">
        <v>5017</v>
      </c>
      <c r="AN158" s="9" t="s">
        <v>5017</v>
      </c>
      <c r="AO158" s="9" t="s">
        <v>5017</v>
      </c>
      <c r="AP158" s="9" t="s">
        <v>5017</v>
      </c>
      <c r="AQ158" s="39">
        <f>SUM(D158:AP158)</f>
        <v>0</v>
      </c>
      <c r="AR158" s="38">
        <v>171</v>
      </c>
      <c r="AS158" s="2">
        <f>SUM(D158:P158)</f>
        <v>0</v>
      </c>
      <c r="AT158" s="2">
        <v>159</v>
      </c>
      <c r="AU158" s="2">
        <f>SUM(Q158:AP158)</f>
        <v>0</v>
      </c>
      <c r="AV158" s="2">
        <v>176</v>
      </c>
      <c r="AW158" s="2">
        <f>AS158-AU158</f>
        <v>0</v>
      </c>
      <c r="AX158" s="2">
        <f>AT158-AV158</f>
        <v>-17</v>
      </c>
      <c r="AY158" s="130">
        <v>171</v>
      </c>
      <c r="AZ158" s="33">
        <v>254</v>
      </c>
      <c r="BA158" s="239"/>
    </row>
    <row r="159" spans="1:53" x14ac:dyDescent="0.2">
      <c r="A159" s="8" t="s">
        <v>114</v>
      </c>
      <c r="B159" s="33">
        <f>IFERROR(VLOOKUP(A159,lajit!B:D,3,0),"")</f>
        <v>274</v>
      </c>
      <c r="C159" s="21">
        <f>COUNTIF(D159:AP159,"x")</f>
        <v>39</v>
      </c>
      <c r="D159" s="9" t="s">
        <v>5017</v>
      </c>
      <c r="E159" s="9" t="s">
        <v>5017</v>
      </c>
      <c r="F159" s="9" t="s">
        <v>5017</v>
      </c>
      <c r="G159" s="9" t="s">
        <v>5017</v>
      </c>
      <c r="H159" s="9" t="s">
        <v>5017</v>
      </c>
      <c r="I159" s="9" t="s">
        <v>5017</v>
      </c>
      <c r="J159" s="9" t="s">
        <v>5017</v>
      </c>
      <c r="K159" s="9" t="s">
        <v>5017</v>
      </c>
      <c r="L159" s="9" t="s">
        <v>5017</v>
      </c>
      <c r="M159" s="9" t="s">
        <v>5017</v>
      </c>
      <c r="N159" s="9" t="s">
        <v>5017</v>
      </c>
      <c r="O159" s="9" t="s">
        <v>5017</v>
      </c>
      <c r="P159" s="9" t="s">
        <v>5017</v>
      </c>
      <c r="Q159" s="9" t="s">
        <v>5017</v>
      </c>
      <c r="R159" s="9" t="s">
        <v>5017</v>
      </c>
      <c r="S159" s="9" t="s">
        <v>5017</v>
      </c>
      <c r="T159" s="9" t="s">
        <v>5017</v>
      </c>
      <c r="U159" s="9" t="s">
        <v>5017</v>
      </c>
      <c r="V159" s="9" t="s">
        <v>5017</v>
      </c>
      <c r="W159" s="11" t="s">
        <v>5017</v>
      </c>
      <c r="X159" s="11" t="s">
        <v>5017</v>
      </c>
      <c r="Y159" s="11" t="s">
        <v>5017</v>
      </c>
      <c r="Z159" s="11" t="s">
        <v>5017</v>
      </c>
      <c r="AA159" s="9" t="s">
        <v>5017</v>
      </c>
      <c r="AB159" s="9" t="s">
        <v>5017</v>
      </c>
      <c r="AC159" s="9" t="s">
        <v>5017</v>
      </c>
      <c r="AD159" s="9" t="s">
        <v>5017</v>
      </c>
      <c r="AE159" s="9" t="s">
        <v>5017</v>
      </c>
      <c r="AF159" s="9" t="s">
        <v>5017</v>
      </c>
      <c r="AG159" s="9" t="s">
        <v>5017</v>
      </c>
      <c r="AH159" s="9" t="s">
        <v>5017</v>
      </c>
      <c r="AI159" s="9" t="s">
        <v>5017</v>
      </c>
      <c r="AJ159" s="9" t="s">
        <v>5017</v>
      </c>
      <c r="AK159" s="9" t="s">
        <v>5017</v>
      </c>
      <c r="AL159" s="9" t="s">
        <v>5017</v>
      </c>
      <c r="AM159" s="9" t="s">
        <v>5017</v>
      </c>
      <c r="AN159" s="9" t="s">
        <v>5017</v>
      </c>
      <c r="AO159" s="9" t="s">
        <v>5017</v>
      </c>
      <c r="AP159" s="9" t="s">
        <v>5017</v>
      </c>
      <c r="AQ159" s="39">
        <f>SUM(D159:AP159)</f>
        <v>0</v>
      </c>
      <c r="AR159" s="38">
        <v>100</v>
      </c>
      <c r="AS159" s="2">
        <f>SUM(D159:P159)</f>
        <v>0</v>
      </c>
      <c r="AT159" s="2">
        <v>104</v>
      </c>
      <c r="AU159" s="2">
        <f>SUM(Q159:AP159)</f>
        <v>0</v>
      </c>
      <c r="AV159" s="2">
        <v>101</v>
      </c>
      <c r="AW159" s="2">
        <f>AS159-AU159</f>
        <v>0</v>
      </c>
      <c r="AX159" s="2">
        <f>AT159-AV159</f>
        <v>3</v>
      </c>
      <c r="AY159" s="130">
        <v>100</v>
      </c>
      <c r="AZ159" s="33">
        <v>255</v>
      </c>
      <c r="BA159" s="239"/>
    </row>
    <row r="160" spans="1:53" x14ac:dyDescent="0.2">
      <c r="A160" s="8" t="s">
        <v>146</v>
      </c>
      <c r="B160" s="33">
        <f>IFERROR(VLOOKUP(A160,lajit!B:D,3,0),"")</f>
        <v>275</v>
      </c>
      <c r="C160" s="21">
        <f>COUNTIF(D160:AP160,"x")</f>
        <v>35</v>
      </c>
      <c r="D160" s="9" t="s">
        <v>5017</v>
      </c>
      <c r="E160" s="9" t="s">
        <v>5017</v>
      </c>
      <c r="F160" s="9" t="s">
        <v>5017</v>
      </c>
      <c r="G160" s="9" t="s">
        <v>5017</v>
      </c>
      <c r="H160" s="9" t="s">
        <v>5017</v>
      </c>
      <c r="I160" s="9" t="s">
        <v>5017</v>
      </c>
      <c r="J160" s="9" t="s">
        <v>5017</v>
      </c>
      <c r="K160" s="9" t="s">
        <v>5017</v>
      </c>
      <c r="L160" s="9" t="s">
        <v>5017</v>
      </c>
      <c r="M160" s="9" t="s">
        <v>5017</v>
      </c>
      <c r="N160" s="9" t="s">
        <v>5017</v>
      </c>
      <c r="O160" s="9" t="s">
        <v>5017</v>
      </c>
      <c r="P160" s="9" t="s">
        <v>5017</v>
      </c>
      <c r="Q160" s="9" t="s">
        <v>5017</v>
      </c>
      <c r="R160" s="9" t="s">
        <v>5017</v>
      </c>
      <c r="S160" s="9" t="s">
        <v>5017</v>
      </c>
      <c r="T160" s="9" t="s">
        <v>5017</v>
      </c>
      <c r="U160" s="9" t="s">
        <v>5017</v>
      </c>
      <c r="V160" s="9" t="s">
        <v>5017</v>
      </c>
      <c r="W160" s="11" t="s">
        <v>5017</v>
      </c>
      <c r="X160" s="11" t="s">
        <v>5017</v>
      </c>
      <c r="Y160" s="11" t="s">
        <v>5017</v>
      </c>
      <c r="Z160" s="11" t="s">
        <v>5017</v>
      </c>
      <c r="AA160" s="9" t="s">
        <v>5017</v>
      </c>
      <c r="AB160" s="9" t="s">
        <v>5017</v>
      </c>
      <c r="AC160" s="9" t="s">
        <v>5017</v>
      </c>
      <c r="AD160" s="9" t="s">
        <v>5017</v>
      </c>
      <c r="AE160" s="9" t="s">
        <v>5017</v>
      </c>
      <c r="AF160" s="9" t="s">
        <v>5017</v>
      </c>
      <c r="AG160" s="9" t="s">
        <v>5017</v>
      </c>
      <c r="AH160" s="9" t="str">
        <f>IFERROR(VLOOKUP(A160,apu!U:V,2,0),"")</f>
        <v/>
      </c>
      <c r="AI160" s="9" t="str">
        <f>IFERROR(VLOOKUP(A160,apu!Y:Z,2,0),"")</f>
        <v/>
      </c>
      <c r="AJ160" s="9" t="s">
        <v>5017</v>
      </c>
      <c r="AK160" s="9" t="s">
        <v>5017</v>
      </c>
      <c r="AL160" s="9" t="str">
        <f>IFERROR(VLOOKUP(A160,apu!AK:AL,2,0),"")</f>
        <v/>
      </c>
      <c r="AM160" s="9" t="s">
        <v>5017</v>
      </c>
      <c r="AN160" s="9" t="s">
        <v>5017</v>
      </c>
      <c r="AO160" s="9" t="str">
        <f>IFERROR(VLOOKUP(A160,apu!AW:AX,2,0),"")</f>
        <v/>
      </c>
      <c r="AP160" s="9" t="s">
        <v>5017</v>
      </c>
      <c r="AQ160" s="39">
        <f>SUM(D160:AP160)</f>
        <v>0</v>
      </c>
      <c r="AR160" s="38">
        <v>132</v>
      </c>
      <c r="AS160" s="2">
        <f>SUM(D160:P160)</f>
        <v>0</v>
      </c>
      <c r="AT160" s="2">
        <v>131</v>
      </c>
      <c r="AU160" s="2">
        <f>SUM(Q160:AP160)</f>
        <v>0</v>
      </c>
      <c r="AV160" s="2">
        <v>138</v>
      </c>
      <c r="AW160" s="2">
        <f>AS160-AU160</f>
        <v>0</v>
      </c>
      <c r="AX160" s="2">
        <f>AT160-AV160</f>
        <v>-7</v>
      </c>
      <c r="AY160" s="130">
        <v>132</v>
      </c>
      <c r="AZ160" s="33">
        <v>256</v>
      </c>
      <c r="BA160" s="239"/>
    </row>
    <row r="161" spans="1:53" x14ac:dyDescent="0.2">
      <c r="A161" s="8" t="s">
        <v>85</v>
      </c>
      <c r="B161" s="33">
        <f>IFERROR(VLOOKUP(A161,lajit!B:D,3,0),"")</f>
        <v>278</v>
      </c>
      <c r="C161" s="21">
        <f>COUNTIF(D161:AP161,"x")</f>
        <v>39</v>
      </c>
      <c r="D161" s="9" t="s">
        <v>5017</v>
      </c>
      <c r="E161" s="9" t="s">
        <v>5017</v>
      </c>
      <c r="F161" s="9" t="s">
        <v>5017</v>
      </c>
      <c r="G161" s="9" t="s">
        <v>5017</v>
      </c>
      <c r="H161" s="9" t="s">
        <v>5017</v>
      </c>
      <c r="I161" s="9" t="s">
        <v>5017</v>
      </c>
      <c r="J161" s="9" t="s">
        <v>5017</v>
      </c>
      <c r="K161" s="9" t="s">
        <v>5017</v>
      </c>
      <c r="L161" s="9" t="s">
        <v>5017</v>
      </c>
      <c r="M161" s="9" t="s">
        <v>5017</v>
      </c>
      <c r="N161" s="9" t="s">
        <v>5017</v>
      </c>
      <c r="O161" s="9" t="s">
        <v>5017</v>
      </c>
      <c r="P161" s="9" t="s">
        <v>5017</v>
      </c>
      <c r="Q161" s="9" t="s">
        <v>5017</v>
      </c>
      <c r="R161" s="9" t="s">
        <v>5017</v>
      </c>
      <c r="S161" s="9" t="s">
        <v>5017</v>
      </c>
      <c r="T161" s="9" t="s">
        <v>5017</v>
      </c>
      <c r="U161" s="9" t="s">
        <v>5017</v>
      </c>
      <c r="V161" s="9" t="s">
        <v>5017</v>
      </c>
      <c r="W161" s="11" t="s">
        <v>5017</v>
      </c>
      <c r="X161" s="11" t="s">
        <v>5017</v>
      </c>
      <c r="Y161" s="11" t="s">
        <v>5017</v>
      </c>
      <c r="Z161" s="11" t="s">
        <v>5017</v>
      </c>
      <c r="AA161" s="9" t="s">
        <v>5017</v>
      </c>
      <c r="AB161" s="9" t="s">
        <v>5017</v>
      </c>
      <c r="AC161" s="9" t="s">
        <v>5017</v>
      </c>
      <c r="AD161" s="9" t="s">
        <v>5017</v>
      </c>
      <c r="AE161" s="9" t="s">
        <v>5017</v>
      </c>
      <c r="AF161" s="9" t="s">
        <v>5017</v>
      </c>
      <c r="AG161" s="9" t="s">
        <v>5017</v>
      </c>
      <c r="AH161" s="9" t="s">
        <v>5017</v>
      </c>
      <c r="AI161" s="9" t="s">
        <v>5017</v>
      </c>
      <c r="AJ161" s="9" t="s">
        <v>5017</v>
      </c>
      <c r="AK161" s="9" t="s">
        <v>5017</v>
      </c>
      <c r="AL161" s="9" t="s">
        <v>5017</v>
      </c>
      <c r="AM161" s="9" t="s">
        <v>5017</v>
      </c>
      <c r="AN161" s="9" t="s">
        <v>5017</v>
      </c>
      <c r="AO161" s="9" t="s">
        <v>5017</v>
      </c>
      <c r="AP161" s="9" t="s">
        <v>5017</v>
      </c>
      <c r="AQ161" s="39">
        <f>SUM(D161:AP161)</f>
        <v>0</v>
      </c>
      <c r="AR161" s="38">
        <v>71</v>
      </c>
      <c r="AS161" s="2">
        <f>SUM(D161:P161)</f>
        <v>0</v>
      </c>
      <c r="AT161" s="2">
        <v>75</v>
      </c>
      <c r="AU161" s="2">
        <f>SUM(Q161:AP161)</f>
        <v>0</v>
      </c>
      <c r="AV161" s="2">
        <v>60</v>
      </c>
      <c r="AW161" s="2">
        <f>AS161-AU161</f>
        <v>0</v>
      </c>
      <c r="AX161" s="2">
        <f>AT161-AV161</f>
        <v>15</v>
      </c>
      <c r="AY161" s="130">
        <v>71</v>
      </c>
      <c r="AZ161" s="33">
        <v>259</v>
      </c>
      <c r="BA161" s="239"/>
    </row>
    <row r="162" spans="1:53" x14ac:dyDescent="0.2">
      <c r="A162" s="10" t="s">
        <v>3016</v>
      </c>
      <c r="B162" s="33">
        <f>IFERROR(VLOOKUP(A162,lajit!B:D,3,0),"")</f>
        <v>282</v>
      </c>
      <c r="C162" s="21">
        <f>COUNTIF(D162:AP162,"x")</f>
        <v>1</v>
      </c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11"/>
      <c r="X162" s="11"/>
      <c r="Y162" s="11"/>
      <c r="Z162" s="11"/>
      <c r="AA162" s="9"/>
      <c r="AB162" s="9"/>
      <c r="AC162" s="9" t="str">
        <f>IFERROR(VLOOKUP(A162,apu!A:B,2,0),"")</f>
        <v/>
      </c>
      <c r="AD162" s="9" t="str">
        <f>IFERROR(VLOOKUP(A162,apu!E:F,2,0),"")</f>
        <v/>
      </c>
      <c r="AE162" s="9" t="str">
        <f>IFERROR(VLOOKUP(A162,apu!I:J,2,0),"")</f>
        <v/>
      </c>
      <c r="AF162" s="9" t="str">
        <f>IFERROR(VLOOKUP(A162,apu!M:N,2,0),"")</f>
        <v/>
      </c>
      <c r="AG162" s="9" t="str">
        <f>IFERROR(VLOOKUP(A162,apu!Q:R,2,0),"")</f>
        <v/>
      </c>
      <c r="AH162" s="9" t="str">
        <f>IFERROR(VLOOKUP(A162,apu!U:V,2,0),"")</f>
        <v/>
      </c>
      <c r="AI162" s="9" t="s">
        <v>5017</v>
      </c>
      <c r="AJ162" s="9" t="str">
        <f>IFERROR(VLOOKUP(A162,apu!AC:AD,2,0),"")</f>
        <v/>
      </c>
      <c r="AK162" s="9" t="str">
        <f>IFERROR(VLOOKUP(A162,apu!AG:AH,2,0),"")</f>
        <v/>
      </c>
      <c r="AL162" s="9" t="str">
        <f>IFERROR(VLOOKUP(A162,apu!AK:AL,2,0),"")</f>
        <v/>
      </c>
      <c r="AM162" s="9" t="str">
        <f>IFERROR(VLOOKUP(A162,apu!AO:AP,2,0),"")</f>
        <v/>
      </c>
      <c r="AN162" s="9" t="str">
        <f>IFERROR(VLOOKUP(A162,apu!AS:AT,2,0),"")</f>
        <v/>
      </c>
      <c r="AO162" s="9" t="str">
        <f>IFERROR(VLOOKUP(A162,apu!AW:AX,2,0),"")</f>
        <v/>
      </c>
      <c r="AP162" s="9" t="str">
        <f>IFERROR(VLOOKUP(A162,apu!BA:BB,2,0),"")</f>
        <v/>
      </c>
      <c r="AQ162" s="39">
        <f>SUM(D162:AP162)</f>
        <v>0</v>
      </c>
      <c r="AR162" s="38"/>
      <c r="AS162" s="2">
        <f>SUM(D162:P162)</f>
        <v>0</v>
      </c>
      <c r="AU162" s="2">
        <f>SUM(Q162:AP162)</f>
        <v>0</v>
      </c>
      <c r="AW162" s="2">
        <f>AS162-AU162</f>
        <v>0</v>
      </c>
      <c r="AX162" s="2">
        <f>AT162-AV162</f>
        <v>0</v>
      </c>
      <c r="AY162" s="130">
        <v>286</v>
      </c>
      <c r="AZ162" s="33"/>
      <c r="BA162" s="239"/>
    </row>
    <row r="163" spans="1:53" x14ac:dyDescent="0.2">
      <c r="A163" s="8" t="s">
        <v>234</v>
      </c>
      <c r="B163" s="33">
        <f>IFERROR(VLOOKUP(A163,lajit!B:D,3,0),"")</f>
        <v>283</v>
      </c>
      <c r="C163" s="21">
        <f>COUNTIF(D163:AP163,"x")</f>
        <v>2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11"/>
      <c r="X163" s="11" t="s">
        <v>5017</v>
      </c>
      <c r="Y163" s="11"/>
      <c r="Z163" s="11"/>
      <c r="AA163" s="9" t="s">
        <v>5017</v>
      </c>
      <c r="AB163" s="9"/>
      <c r="AC163" s="9" t="str">
        <f>IFERROR(VLOOKUP(A163,apu!A:B,2,0),"")</f>
        <v/>
      </c>
      <c r="AD163" s="9" t="str">
        <f>IFERROR(VLOOKUP(A163,apu!E:F,2,0),"")</f>
        <v/>
      </c>
      <c r="AE163" s="9" t="str">
        <f>IFERROR(VLOOKUP(A163,apu!I:J,2,0),"")</f>
        <v/>
      </c>
      <c r="AF163" s="9" t="str">
        <f>IFERROR(VLOOKUP(A163,apu!M:N,2,0),"")</f>
        <v/>
      </c>
      <c r="AG163" s="9" t="str">
        <f>IFERROR(VLOOKUP(A163,apu!Q:R,2,0),"")</f>
        <v/>
      </c>
      <c r="AH163" s="9" t="str">
        <f>IFERROR(VLOOKUP(A163,apu!U:V,2,0),"")</f>
        <v/>
      </c>
      <c r="AI163" s="9" t="str">
        <f>IFERROR(VLOOKUP(A163,apu!Y:Z,2,0),"")</f>
        <v/>
      </c>
      <c r="AJ163" s="9" t="str">
        <f>IFERROR(VLOOKUP(A163,apu!AC:AD,2,0),"")</f>
        <v/>
      </c>
      <c r="AK163" s="9" t="str">
        <f>IFERROR(VLOOKUP(A163,apu!AG:AH,2,0),"")</f>
        <v/>
      </c>
      <c r="AL163" s="9" t="str">
        <f>IFERROR(VLOOKUP(A163,apu!AK:AL,2,0),"")</f>
        <v/>
      </c>
      <c r="AM163" s="9" t="str">
        <f>IFERROR(VLOOKUP(A163,apu!AO:AP,2,0),"")</f>
        <v/>
      </c>
      <c r="AN163" s="9" t="str">
        <f>IFERROR(VLOOKUP(A163,apu!AS:AT,2,0),"")</f>
        <v/>
      </c>
      <c r="AO163" s="9" t="str">
        <f>IFERROR(VLOOKUP(A163,apu!AW:AX,2,0),"")</f>
        <v/>
      </c>
      <c r="AP163" s="9" t="str">
        <f>IFERROR(VLOOKUP(A163,apu!BA:BB,2,0),"")</f>
        <v/>
      </c>
      <c r="AQ163" s="39">
        <f>SUM(D163:AP163)</f>
        <v>0</v>
      </c>
      <c r="AR163" s="38">
        <v>216</v>
      </c>
      <c r="AS163" s="2">
        <f>SUM(D163:P163)</f>
        <v>0</v>
      </c>
      <c r="AT163" s="2">
        <v>244</v>
      </c>
      <c r="AU163" s="2">
        <f>SUM(Q163:AP163)</f>
        <v>0</v>
      </c>
      <c r="AV163" s="2">
        <v>206</v>
      </c>
      <c r="AW163" s="2">
        <f>AS163-AU163</f>
        <v>0</v>
      </c>
      <c r="AX163" s="2">
        <f>AT163-AV163</f>
        <v>38</v>
      </c>
      <c r="AY163" s="130">
        <v>220</v>
      </c>
      <c r="AZ163" s="33">
        <v>265</v>
      </c>
      <c r="BA163" s="239"/>
    </row>
    <row r="164" spans="1:53" x14ac:dyDescent="0.2">
      <c r="A164" s="8" t="s">
        <v>125</v>
      </c>
      <c r="B164" s="33">
        <f>IFERROR(VLOOKUP(A164,lajit!B:D,3,0),"")</f>
        <v>287</v>
      </c>
      <c r="C164" s="21">
        <f>COUNTIF(D164:AP164,"x")</f>
        <v>39</v>
      </c>
      <c r="D164" s="9" t="s">
        <v>5017</v>
      </c>
      <c r="E164" s="9" t="s">
        <v>5017</v>
      </c>
      <c r="F164" s="9" t="s">
        <v>5017</v>
      </c>
      <c r="G164" s="9" t="s">
        <v>5017</v>
      </c>
      <c r="H164" s="9" t="s">
        <v>5017</v>
      </c>
      <c r="I164" s="9" t="s">
        <v>5017</v>
      </c>
      <c r="J164" s="9" t="s">
        <v>5017</v>
      </c>
      <c r="K164" s="9" t="s">
        <v>5017</v>
      </c>
      <c r="L164" s="9" t="s">
        <v>5017</v>
      </c>
      <c r="M164" s="9" t="s">
        <v>5017</v>
      </c>
      <c r="N164" s="9" t="s">
        <v>5017</v>
      </c>
      <c r="O164" s="9" t="s">
        <v>5017</v>
      </c>
      <c r="P164" s="9" t="s">
        <v>5017</v>
      </c>
      <c r="Q164" s="9" t="s">
        <v>5017</v>
      </c>
      <c r="R164" s="9" t="s">
        <v>5017</v>
      </c>
      <c r="S164" s="9" t="s">
        <v>5017</v>
      </c>
      <c r="T164" s="9" t="s">
        <v>5017</v>
      </c>
      <c r="U164" s="9" t="s">
        <v>5017</v>
      </c>
      <c r="V164" s="9" t="s">
        <v>5017</v>
      </c>
      <c r="W164" s="11" t="s">
        <v>5017</v>
      </c>
      <c r="X164" s="11" t="s">
        <v>5017</v>
      </c>
      <c r="Y164" s="11" t="s">
        <v>5017</v>
      </c>
      <c r="Z164" s="11" t="s">
        <v>5017</v>
      </c>
      <c r="AA164" s="9" t="s">
        <v>5017</v>
      </c>
      <c r="AB164" s="9" t="s">
        <v>5017</v>
      </c>
      <c r="AC164" s="9" t="s">
        <v>5017</v>
      </c>
      <c r="AD164" s="9" t="s">
        <v>5017</v>
      </c>
      <c r="AE164" s="9" t="s">
        <v>5017</v>
      </c>
      <c r="AF164" s="9" t="s">
        <v>5017</v>
      </c>
      <c r="AG164" s="9" t="s">
        <v>5017</v>
      </c>
      <c r="AH164" s="9" t="s">
        <v>5017</v>
      </c>
      <c r="AI164" s="9" t="s">
        <v>5017</v>
      </c>
      <c r="AJ164" s="9" t="s">
        <v>5017</v>
      </c>
      <c r="AK164" s="9" t="s">
        <v>5017</v>
      </c>
      <c r="AL164" s="9" t="s">
        <v>5017</v>
      </c>
      <c r="AM164" s="9" t="s">
        <v>5017</v>
      </c>
      <c r="AN164" s="9" t="s">
        <v>5017</v>
      </c>
      <c r="AO164" s="9" t="s">
        <v>5017</v>
      </c>
      <c r="AP164" s="9" t="s">
        <v>5017</v>
      </c>
      <c r="AQ164" s="39">
        <f>SUM(D164:AP164)</f>
        <v>0</v>
      </c>
      <c r="AR164" s="38">
        <v>112</v>
      </c>
      <c r="AS164" s="2">
        <f>SUM(D164:P164)</f>
        <v>0</v>
      </c>
      <c r="AT164" s="2">
        <v>99</v>
      </c>
      <c r="AU164" s="2">
        <f>SUM(Q164:AP164)</f>
        <v>0</v>
      </c>
      <c r="AV164" s="2">
        <v>122</v>
      </c>
      <c r="AW164" s="2">
        <f>AS164-AU164</f>
        <v>0</v>
      </c>
      <c r="AX164" s="2">
        <f>AT164-AV164</f>
        <v>-23</v>
      </c>
      <c r="AY164" s="130">
        <v>112</v>
      </c>
      <c r="AZ164" s="33">
        <v>268</v>
      </c>
      <c r="BA164" s="239"/>
    </row>
    <row r="165" spans="1:53" x14ac:dyDescent="0.2">
      <c r="A165" s="10" t="s">
        <v>3059</v>
      </c>
      <c r="B165" s="33">
        <f>IFERROR(VLOOKUP(A165,lajit!B:D,3,0),"")</f>
        <v>288</v>
      </c>
      <c r="C165" s="21">
        <f>COUNTIF(D165:AP165,"x")</f>
        <v>1</v>
      </c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11"/>
      <c r="X165" s="11"/>
      <c r="Y165" s="11"/>
      <c r="Z165" s="11"/>
      <c r="AA165" s="9"/>
      <c r="AB165" s="9"/>
      <c r="AC165" s="9" t="str">
        <f>IFERROR(VLOOKUP(A165,apu!A:B,2,0),"")</f>
        <v/>
      </c>
      <c r="AD165" s="9" t="str">
        <f>IFERROR(VLOOKUP(A165,apu!E:F,2,0),"")</f>
        <v/>
      </c>
      <c r="AE165" s="9" t="str">
        <f>IFERROR(VLOOKUP(A165,apu!I:J,2,0),"")</f>
        <v/>
      </c>
      <c r="AF165" s="9" t="str">
        <f>IFERROR(VLOOKUP(A165,apu!M:N,2,0),"")</f>
        <v/>
      </c>
      <c r="AG165" s="9" t="str">
        <f>IFERROR(VLOOKUP(A165,apu!Q:R,2,0),"")</f>
        <v/>
      </c>
      <c r="AH165" s="9" t="str">
        <f>IFERROR(VLOOKUP(A165,apu!U:V,2,0),"")</f>
        <v/>
      </c>
      <c r="AI165" s="9" t="str">
        <f>IFERROR(VLOOKUP(A165,apu!Y:Z,2,0),"")</f>
        <v/>
      </c>
      <c r="AJ165" s="9" t="str">
        <f>IFERROR(VLOOKUP(A165,apu!AC:AD,2,0),"")</f>
        <v/>
      </c>
      <c r="AK165" s="9" t="str">
        <f>IFERROR(VLOOKUP(A165,apu!AG:AH,2,0),"")</f>
        <v/>
      </c>
      <c r="AL165" s="9" t="str">
        <f>IFERROR(VLOOKUP(A165,apu!AK:AL,2,0),"")</f>
        <v/>
      </c>
      <c r="AM165" s="9" t="str">
        <f>IFERROR(VLOOKUP(A165,apu!AO:AP,2,0),"")</f>
        <v/>
      </c>
      <c r="AN165" s="9" t="str">
        <f>IFERROR(VLOOKUP(A165,apu!AS:AT,2,0),"")</f>
        <v/>
      </c>
      <c r="AO165" s="9" t="s">
        <v>5017</v>
      </c>
      <c r="AP165" s="9" t="str">
        <f>IFERROR(VLOOKUP(A165,apu!BA:BB,2,0),"")</f>
        <v/>
      </c>
      <c r="AQ165" s="39">
        <f>SUM(D165:AP165)</f>
        <v>0</v>
      </c>
      <c r="AR165" s="38"/>
      <c r="AS165" s="2">
        <f>SUM(D165:P165)</f>
        <v>0</v>
      </c>
      <c r="AU165" s="2">
        <f>SUM(Q165:AP165)</f>
        <v>0</v>
      </c>
      <c r="AW165" s="2">
        <f>AS165-AU165</f>
        <v>0</v>
      </c>
      <c r="AX165" s="2">
        <f>AT165-AV165</f>
        <v>0</v>
      </c>
      <c r="AY165" s="130">
        <v>291</v>
      </c>
      <c r="AZ165" s="33"/>
      <c r="BA165" s="239"/>
    </row>
    <row r="166" spans="1:53" x14ac:dyDescent="0.2">
      <c r="A166" s="8" t="s">
        <v>141</v>
      </c>
      <c r="B166" s="33">
        <f>IFERROR(VLOOKUP(A166,lajit!B:D,3,0),"")</f>
        <v>290</v>
      </c>
      <c r="C166" s="21">
        <f>COUNTIF(D166:AP166,"x")</f>
        <v>38</v>
      </c>
      <c r="D166" s="9" t="s">
        <v>5017</v>
      </c>
      <c r="E166" s="9" t="s">
        <v>5017</v>
      </c>
      <c r="F166" s="9" t="s">
        <v>5017</v>
      </c>
      <c r="G166" s="9" t="s">
        <v>5017</v>
      </c>
      <c r="H166" s="9" t="s">
        <v>5017</v>
      </c>
      <c r="I166" s="9" t="s">
        <v>5017</v>
      </c>
      <c r="J166" s="9" t="s">
        <v>5017</v>
      </c>
      <c r="K166" s="9" t="s">
        <v>5017</v>
      </c>
      <c r="L166" s="9" t="s">
        <v>5017</v>
      </c>
      <c r="M166" s="9" t="s">
        <v>5017</v>
      </c>
      <c r="N166" s="9" t="s">
        <v>5017</v>
      </c>
      <c r="O166" s="9" t="s">
        <v>5017</v>
      </c>
      <c r="P166" s="9"/>
      <c r="Q166" s="9" t="s">
        <v>5017</v>
      </c>
      <c r="R166" s="9" t="s">
        <v>5017</v>
      </c>
      <c r="S166" s="9" t="s">
        <v>5017</v>
      </c>
      <c r="T166" s="9" t="s">
        <v>5017</v>
      </c>
      <c r="U166" s="9" t="s">
        <v>5017</v>
      </c>
      <c r="V166" s="9" t="s">
        <v>5017</v>
      </c>
      <c r="W166" s="11" t="s">
        <v>5017</v>
      </c>
      <c r="X166" s="11" t="s">
        <v>5017</v>
      </c>
      <c r="Y166" s="11" t="s">
        <v>5017</v>
      </c>
      <c r="Z166" s="11" t="s">
        <v>5017</v>
      </c>
      <c r="AA166" s="9" t="s">
        <v>5017</v>
      </c>
      <c r="AB166" s="9" t="s">
        <v>5017</v>
      </c>
      <c r="AC166" s="9" t="s">
        <v>5017</v>
      </c>
      <c r="AD166" s="9" t="s">
        <v>5017</v>
      </c>
      <c r="AE166" s="9" t="s">
        <v>5017</v>
      </c>
      <c r="AF166" s="9" t="s">
        <v>5017</v>
      </c>
      <c r="AG166" s="9" t="s">
        <v>5017</v>
      </c>
      <c r="AH166" s="9" t="s">
        <v>5017</v>
      </c>
      <c r="AI166" s="9" t="s">
        <v>5017</v>
      </c>
      <c r="AJ166" s="9" t="s">
        <v>5017</v>
      </c>
      <c r="AK166" s="9" t="s">
        <v>5017</v>
      </c>
      <c r="AL166" s="9" t="s">
        <v>5017</v>
      </c>
      <c r="AM166" s="9" t="s">
        <v>5017</v>
      </c>
      <c r="AN166" s="9" t="s">
        <v>5017</v>
      </c>
      <c r="AO166" s="9" t="s">
        <v>5017</v>
      </c>
      <c r="AP166" s="9" t="s">
        <v>5017</v>
      </c>
      <c r="AQ166" s="39">
        <f>SUM(D166:AP166)</f>
        <v>0</v>
      </c>
      <c r="AR166" s="38">
        <v>127</v>
      </c>
      <c r="AS166" s="2">
        <f>SUM(D166:P166)</f>
        <v>0</v>
      </c>
      <c r="AT166" s="2">
        <v>130</v>
      </c>
      <c r="AU166" s="2">
        <f>SUM(Q166:AP166)</f>
        <v>0</v>
      </c>
      <c r="AV166" s="2">
        <v>127</v>
      </c>
      <c r="AW166" s="2">
        <f>AS166-AU166</f>
        <v>0</v>
      </c>
      <c r="AX166" s="2">
        <f>AT166-AV166</f>
        <v>3</v>
      </c>
      <c r="AY166" s="130">
        <v>127</v>
      </c>
      <c r="AZ166" s="33">
        <v>271</v>
      </c>
      <c r="BA166" s="239"/>
    </row>
    <row r="167" spans="1:53" x14ac:dyDescent="0.2">
      <c r="A167" s="8" t="s">
        <v>122</v>
      </c>
      <c r="B167" s="33">
        <f>IFERROR(VLOOKUP(A167,lajit!B:D,3,0),"")</f>
        <v>291</v>
      </c>
      <c r="C167" s="21">
        <f>COUNTIF(D167:AP167,"x")</f>
        <v>39</v>
      </c>
      <c r="D167" s="9" t="s">
        <v>5017</v>
      </c>
      <c r="E167" s="9" t="s">
        <v>5017</v>
      </c>
      <c r="F167" s="9" t="s">
        <v>5017</v>
      </c>
      <c r="G167" s="9" t="s">
        <v>5017</v>
      </c>
      <c r="H167" s="9" t="s">
        <v>5017</v>
      </c>
      <c r="I167" s="9" t="s">
        <v>5017</v>
      </c>
      <c r="J167" s="9" t="s">
        <v>5017</v>
      </c>
      <c r="K167" s="9" t="s">
        <v>5017</v>
      </c>
      <c r="L167" s="9" t="s">
        <v>5017</v>
      </c>
      <c r="M167" s="9" t="s">
        <v>5017</v>
      </c>
      <c r="N167" s="9" t="s">
        <v>5017</v>
      </c>
      <c r="O167" s="9" t="s">
        <v>5017</v>
      </c>
      <c r="P167" s="9" t="s">
        <v>5017</v>
      </c>
      <c r="Q167" s="9" t="s">
        <v>5017</v>
      </c>
      <c r="R167" s="9" t="s">
        <v>5017</v>
      </c>
      <c r="S167" s="9" t="s">
        <v>5017</v>
      </c>
      <c r="T167" s="9" t="s">
        <v>5017</v>
      </c>
      <c r="U167" s="9" t="s">
        <v>5017</v>
      </c>
      <c r="V167" s="9" t="s">
        <v>5017</v>
      </c>
      <c r="W167" s="11" t="s">
        <v>5017</v>
      </c>
      <c r="X167" s="11" t="s">
        <v>5017</v>
      </c>
      <c r="Y167" s="11" t="s">
        <v>5017</v>
      </c>
      <c r="Z167" s="11" t="s">
        <v>5017</v>
      </c>
      <c r="AA167" s="9" t="s">
        <v>5017</v>
      </c>
      <c r="AB167" s="9" t="s">
        <v>5017</v>
      </c>
      <c r="AC167" s="9" t="s">
        <v>5017</v>
      </c>
      <c r="AD167" s="9" t="s">
        <v>5017</v>
      </c>
      <c r="AE167" s="9" t="s">
        <v>5017</v>
      </c>
      <c r="AF167" s="9" t="s">
        <v>5017</v>
      </c>
      <c r="AG167" s="9" t="s">
        <v>5017</v>
      </c>
      <c r="AH167" s="9" t="s">
        <v>5017</v>
      </c>
      <c r="AI167" s="9" t="s">
        <v>5017</v>
      </c>
      <c r="AJ167" s="9" t="s">
        <v>5017</v>
      </c>
      <c r="AK167" s="9" t="s">
        <v>5017</v>
      </c>
      <c r="AL167" s="9" t="s">
        <v>5017</v>
      </c>
      <c r="AM167" s="9" t="s">
        <v>5017</v>
      </c>
      <c r="AN167" s="9" t="s">
        <v>5017</v>
      </c>
      <c r="AO167" s="9" t="s">
        <v>5017</v>
      </c>
      <c r="AP167" s="9" t="s">
        <v>5017</v>
      </c>
      <c r="AQ167" s="39">
        <f>SUM(D167:AP167)</f>
        <v>0</v>
      </c>
      <c r="AR167" s="38">
        <v>108</v>
      </c>
      <c r="AS167" s="2">
        <f>SUM(D167:P167)</f>
        <v>0</v>
      </c>
      <c r="AT167" s="2">
        <v>105</v>
      </c>
      <c r="AU167" s="2">
        <f>SUM(Q167:AP167)</f>
        <v>0</v>
      </c>
      <c r="AV167" s="2">
        <v>108</v>
      </c>
      <c r="AW167" s="2">
        <f>AS167-AU167</f>
        <v>0</v>
      </c>
      <c r="AX167" s="2">
        <f>AT167-AV167</f>
        <v>-3</v>
      </c>
      <c r="AY167" s="130">
        <v>108</v>
      </c>
      <c r="AZ167" s="33">
        <v>272</v>
      </c>
      <c r="BA167" s="239"/>
    </row>
    <row r="168" spans="1:53" x14ac:dyDescent="0.2">
      <c r="A168" s="8" t="s">
        <v>268</v>
      </c>
      <c r="B168" s="33">
        <f>IFERROR(VLOOKUP(A168,lajit!B:D,3,0),"")</f>
        <v>293</v>
      </c>
      <c r="C168" s="21">
        <f>COUNTIF(D168:AP168,"x")</f>
        <v>10</v>
      </c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11"/>
      <c r="X168" s="11"/>
      <c r="Y168" s="11"/>
      <c r="Z168" s="11"/>
      <c r="AA168" s="9"/>
      <c r="AB168" s="9" t="s">
        <v>5017</v>
      </c>
      <c r="AC168" s="9" t="str">
        <f>IFERROR(VLOOKUP(A168,apu!A:B,2,0),"")</f>
        <v/>
      </c>
      <c r="AD168" s="9" t="str">
        <f>IFERROR(VLOOKUP(A168,apu!E:F,2,0),"")</f>
        <v/>
      </c>
      <c r="AE168" s="9" t="str">
        <f>IFERROR(VLOOKUP(A168,apu!I:J,2,0),"")</f>
        <v/>
      </c>
      <c r="AF168" s="9" t="str">
        <f>IFERROR(VLOOKUP(A168,apu!M:N,2,0),"")</f>
        <v/>
      </c>
      <c r="AG168" s="9" t="s">
        <v>5017</v>
      </c>
      <c r="AH168" s="9" t="s">
        <v>5017</v>
      </c>
      <c r="AI168" s="9" t="s">
        <v>5017</v>
      </c>
      <c r="AJ168" s="9" t="s">
        <v>5017</v>
      </c>
      <c r="AK168" s="9" t="s">
        <v>5017</v>
      </c>
      <c r="AL168" s="9" t="s">
        <v>5017</v>
      </c>
      <c r="AM168" s="9" t="s">
        <v>5017</v>
      </c>
      <c r="AN168" s="9" t="s">
        <v>5017</v>
      </c>
      <c r="AO168" s="9" t="s">
        <v>5017</v>
      </c>
      <c r="AP168" s="9" t="str">
        <f>IFERROR(VLOOKUP(A168,apu!BA:BB,2,0),"")</f>
        <v/>
      </c>
      <c r="AQ168" s="39">
        <f>SUM(D168:AP168)</f>
        <v>0</v>
      </c>
      <c r="AR168" s="38">
        <v>242</v>
      </c>
      <c r="AS168" s="2">
        <f>SUM(D168:P168)</f>
        <v>0</v>
      </c>
      <c r="AT168" s="2">
        <v>245</v>
      </c>
      <c r="AU168" s="2">
        <f>SUM(Q168:AP168)</f>
        <v>0</v>
      </c>
      <c r="AV168" s="2">
        <v>233</v>
      </c>
      <c r="AW168" s="2">
        <f>AS168-AU168</f>
        <v>0</v>
      </c>
      <c r="AX168" s="2">
        <f>AT168-AV168</f>
        <v>12</v>
      </c>
      <c r="AY168" s="130">
        <v>256</v>
      </c>
      <c r="AZ168" s="33">
        <v>273</v>
      </c>
      <c r="BA168" s="239"/>
    </row>
    <row r="169" spans="1:53" x14ac:dyDescent="0.2">
      <c r="A169" s="8" t="s">
        <v>161</v>
      </c>
      <c r="B169" s="33">
        <f>IFERROR(VLOOKUP(A169,lajit!B:D,3,0),"")</f>
        <v>294</v>
      </c>
      <c r="C169" s="21">
        <f>COUNTIF(D169:AP169,"x")</f>
        <v>37</v>
      </c>
      <c r="D169" s="9" t="s">
        <v>5017</v>
      </c>
      <c r="E169" s="9" t="s">
        <v>5017</v>
      </c>
      <c r="F169" s="9" t="s">
        <v>5017</v>
      </c>
      <c r="G169" s="9" t="s">
        <v>5017</v>
      </c>
      <c r="H169" s="9" t="s">
        <v>5017</v>
      </c>
      <c r="I169" s="9" t="s">
        <v>5017</v>
      </c>
      <c r="J169" s="9" t="s">
        <v>5017</v>
      </c>
      <c r="K169" s="9" t="s">
        <v>5017</v>
      </c>
      <c r="L169" s="9" t="s">
        <v>5017</v>
      </c>
      <c r="M169" s="9" t="s">
        <v>5017</v>
      </c>
      <c r="N169" s="9" t="s">
        <v>5017</v>
      </c>
      <c r="O169" s="9" t="s">
        <v>5017</v>
      </c>
      <c r="P169" s="9" t="s">
        <v>5017</v>
      </c>
      <c r="Q169" s="9" t="s">
        <v>5017</v>
      </c>
      <c r="R169" s="9" t="s">
        <v>5017</v>
      </c>
      <c r="S169" s="9" t="s">
        <v>5017</v>
      </c>
      <c r="T169" s="9" t="s">
        <v>5017</v>
      </c>
      <c r="U169" s="9" t="s">
        <v>5017</v>
      </c>
      <c r="V169" s="9" t="s">
        <v>5017</v>
      </c>
      <c r="W169" s="11" t="s">
        <v>5017</v>
      </c>
      <c r="X169" s="11" t="s">
        <v>5017</v>
      </c>
      <c r="Y169" s="11" t="s">
        <v>5017</v>
      </c>
      <c r="Z169" s="11" t="s">
        <v>5017</v>
      </c>
      <c r="AA169" s="9" t="s">
        <v>5017</v>
      </c>
      <c r="AB169" s="9" t="s">
        <v>5017</v>
      </c>
      <c r="AC169" s="9" t="s">
        <v>5017</v>
      </c>
      <c r="AD169" s="9" t="s">
        <v>5017</v>
      </c>
      <c r="AE169" s="9" t="s">
        <v>5017</v>
      </c>
      <c r="AF169" s="9" t="s">
        <v>5017</v>
      </c>
      <c r="AG169" s="9" t="s">
        <v>5017</v>
      </c>
      <c r="AH169" s="9" t="s">
        <v>5017</v>
      </c>
      <c r="AI169" s="9" t="s">
        <v>5017</v>
      </c>
      <c r="AJ169" s="9" t="s">
        <v>5017</v>
      </c>
      <c r="AK169" s="9" t="str">
        <f>IFERROR(VLOOKUP(A169,apu!AG:AH,2,0),"")</f>
        <v/>
      </c>
      <c r="AL169" s="9" t="s">
        <v>5017</v>
      </c>
      <c r="AM169" s="9" t="s">
        <v>5017</v>
      </c>
      <c r="AN169" s="9" t="str">
        <f>IFERROR(VLOOKUP(A169,apu!AS:AT,2,0),"")</f>
        <v/>
      </c>
      <c r="AO169" s="9" t="s">
        <v>5017</v>
      </c>
      <c r="AP169" s="9" t="s">
        <v>5017</v>
      </c>
      <c r="AQ169" s="39">
        <f>SUM(D169:AP169)</f>
        <v>0</v>
      </c>
      <c r="AR169" s="38">
        <v>147</v>
      </c>
      <c r="AS169" s="2">
        <f>SUM(D169:P169)</f>
        <v>0</v>
      </c>
      <c r="AT169" s="2">
        <v>150</v>
      </c>
      <c r="AU169" s="2">
        <f>SUM(Q169:AP169)</f>
        <v>0</v>
      </c>
      <c r="AV169" s="2">
        <v>149</v>
      </c>
      <c r="AW169" s="2">
        <f>AS169-AU169</f>
        <v>0</v>
      </c>
      <c r="AX169" s="2">
        <f>AT169-AV169</f>
        <v>1</v>
      </c>
      <c r="AY169" s="130">
        <v>147</v>
      </c>
      <c r="AZ169" s="33">
        <v>274</v>
      </c>
      <c r="BA169" s="239"/>
    </row>
    <row r="170" spans="1:53" x14ac:dyDescent="0.2">
      <c r="A170" s="8" t="s">
        <v>176</v>
      </c>
      <c r="B170" s="33">
        <f>IFERROR(VLOOKUP(A170,lajit!B:D,3,0),"")</f>
        <v>295</v>
      </c>
      <c r="C170" s="21">
        <f>COUNTIF(D170:AP170,"x")</f>
        <v>34</v>
      </c>
      <c r="D170" s="9" t="s">
        <v>5017</v>
      </c>
      <c r="E170" s="9"/>
      <c r="F170" s="9" t="s">
        <v>5017</v>
      </c>
      <c r="G170" s="9" t="s">
        <v>5017</v>
      </c>
      <c r="H170" s="9" t="s">
        <v>5017</v>
      </c>
      <c r="I170" s="9" t="s">
        <v>5017</v>
      </c>
      <c r="J170" s="9" t="s">
        <v>5017</v>
      </c>
      <c r="K170" s="9" t="s">
        <v>5017</v>
      </c>
      <c r="L170" s="9" t="s">
        <v>5017</v>
      </c>
      <c r="M170" s="9" t="s">
        <v>5017</v>
      </c>
      <c r="N170" s="9" t="s">
        <v>5017</v>
      </c>
      <c r="O170" s="9" t="s">
        <v>5017</v>
      </c>
      <c r="P170" s="9" t="s">
        <v>5017</v>
      </c>
      <c r="Q170" s="9" t="s">
        <v>5017</v>
      </c>
      <c r="R170" s="9" t="s">
        <v>5017</v>
      </c>
      <c r="S170" s="9" t="s">
        <v>5017</v>
      </c>
      <c r="T170" s="9" t="s">
        <v>5017</v>
      </c>
      <c r="U170" s="9" t="s">
        <v>5017</v>
      </c>
      <c r="V170" s="9" t="s">
        <v>5017</v>
      </c>
      <c r="W170" s="11" t="s">
        <v>5017</v>
      </c>
      <c r="X170" s="11" t="s">
        <v>5017</v>
      </c>
      <c r="Y170" s="11" t="s">
        <v>5017</v>
      </c>
      <c r="Z170" s="11" t="s">
        <v>5017</v>
      </c>
      <c r="AA170" s="9" t="s">
        <v>5017</v>
      </c>
      <c r="AB170" s="9" t="s">
        <v>5017</v>
      </c>
      <c r="AC170" s="9" t="s">
        <v>5017</v>
      </c>
      <c r="AD170" s="9" t="s">
        <v>5017</v>
      </c>
      <c r="AE170" s="9" t="str">
        <f>IFERROR(VLOOKUP(A170,apu!I:J,2,0),"")</f>
        <v/>
      </c>
      <c r="AF170" s="9" t="str">
        <f>IFERROR(VLOOKUP(A170,apu!M:N,2,0),"")</f>
        <v/>
      </c>
      <c r="AG170" s="9" t="s">
        <v>5017</v>
      </c>
      <c r="AH170" s="9" t="s">
        <v>5017</v>
      </c>
      <c r="AI170" s="9" t="str">
        <f>IFERROR(VLOOKUP(A170,apu!Y:Z,2,0),"")</f>
        <v/>
      </c>
      <c r="AJ170" s="9" t="s">
        <v>5017</v>
      </c>
      <c r="AK170" s="9" t="str">
        <f>IFERROR(VLOOKUP(A170,apu!AG:AH,2,0),"")</f>
        <v/>
      </c>
      <c r="AL170" s="9" t="s">
        <v>5017</v>
      </c>
      <c r="AM170" s="9" t="s">
        <v>5017</v>
      </c>
      <c r="AN170" s="9" t="s">
        <v>5017</v>
      </c>
      <c r="AO170" s="9" t="s">
        <v>5017</v>
      </c>
      <c r="AP170" s="9" t="s">
        <v>5017</v>
      </c>
      <c r="AQ170" s="39">
        <f>SUM(D170:AP170)</f>
        <v>0</v>
      </c>
      <c r="AR170" s="38">
        <v>163</v>
      </c>
      <c r="AS170" s="2">
        <f>SUM(D170:P170)</f>
        <v>0</v>
      </c>
      <c r="AT170" s="2">
        <v>162</v>
      </c>
      <c r="AU170" s="2">
        <f>SUM(Q170:AP170)</f>
        <v>0</v>
      </c>
      <c r="AV170" s="2">
        <v>161</v>
      </c>
      <c r="AW170" s="2">
        <f>AS170-AU170</f>
        <v>0</v>
      </c>
      <c r="AX170" s="2">
        <f>AT170-AV170</f>
        <v>1</v>
      </c>
      <c r="AY170" s="130">
        <v>163</v>
      </c>
      <c r="AZ170" s="33">
        <v>275</v>
      </c>
      <c r="BA170" s="239"/>
    </row>
    <row r="171" spans="1:53" x14ac:dyDescent="0.2">
      <c r="A171" s="8" t="s">
        <v>214</v>
      </c>
      <c r="B171" s="33">
        <f>IFERROR(VLOOKUP(A171,lajit!B:D,3,0),"")</f>
        <v>302</v>
      </c>
      <c r="C171" s="21">
        <f>COUNTIF(D171:AP171,"x")</f>
        <v>2</v>
      </c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 t="s">
        <v>5017</v>
      </c>
      <c r="U171" s="9" t="s">
        <v>5017</v>
      </c>
      <c r="V171" s="9"/>
      <c r="W171" s="11"/>
      <c r="X171" s="11"/>
      <c r="Y171" s="11"/>
      <c r="Z171" s="11"/>
      <c r="AA171" s="9"/>
      <c r="AB171" s="9"/>
      <c r="AC171" s="9" t="str">
        <f>IFERROR(VLOOKUP(A171,apu!A:B,2,0),"")</f>
        <v/>
      </c>
      <c r="AD171" s="9" t="str">
        <f>IFERROR(VLOOKUP(A171,apu!E:F,2,0),"")</f>
        <v/>
      </c>
      <c r="AE171" s="9" t="str">
        <f>IFERROR(VLOOKUP(A171,apu!I:J,2,0),"")</f>
        <v/>
      </c>
      <c r="AF171" s="9" t="str">
        <f>IFERROR(VLOOKUP(A171,apu!M:N,2,0),"")</f>
        <v/>
      </c>
      <c r="AG171" s="9" t="str">
        <f>IFERROR(VLOOKUP(A171,apu!Q:R,2,0),"")</f>
        <v/>
      </c>
      <c r="AH171" s="9" t="str">
        <f>IFERROR(VLOOKUP(A171,apu!U:V,2,0),"")</f>
        <v/>
      </c>
      <c r="AI171" s="9" t="str">
        <f>IFERROR(VLOOKUP(A171,apu!Y:Z,2,0),"")</f>
        <v/>
      </c>
      <c r="AJ171" s="9" t="str">
        <f>IFERROR(VLOOKUP(A171,apu!AC:AD,2,0),"")</f>
        <v/>
      </c>
      <c r="AK171" s="9" t="str">
        <f>IFERROR(VLOOKUP(A171,apu!AG:AH,2,0),"")</f>
        <v/>
      </c>
      <c r="AL171" s="9" t="str">
        <f>IFERROR(VLOOKUP(A171,apu!AK:AL,2,0),"")</f>
        <v/>
      </c>
      <c r="AM171" s="9" t="str">
        <f>IFERROR(VLOOKUP(A171,apu!AO:AP,2,0),"")</f>
        <v/>
      </c>
      <c r="AN171" s="9" t="str">
        <f>IFERROR(VLOOKUP(A171,apu!AS:AT,2,0),"")</f>
        <v/>
      </c>
      <c r="AO171" s="9" t="str">
        <f>IFERROR(VLOOKUP(A171,apu!AW:AX,2,0),"")</f>
        <v/>
      </c>
      <c r="AP171" s="9" t="str">
        <f>IFERROR(VLOOKUP(A171,apu!BA:BB,2,0),"")</f>
        <v/>
      </c>
      <c r="AQ171" s="39">
        <f>SUM(D171:AP171)</f>
        <v>0</v>
      </c>
      <c r="AR171" s="38">
        <v>199</v>
      </c>
      <c r="AS171" s="2">
        <f>SUM(D171:P171)</f>
        <v>0</v>
      </c>
      <c r="AT171" s="2">
        <v>246</v>
      </c>
      <c r="AU171" s="2">
        <f>SUM(Q171:AP171)</f>
        <v>0</v>
      </c>
      <c r="AV171" s="2">
        <v>186</v>
      </c>
      <c r="AW171" s="2">
        <f>AS171-AU171</f>
        <v>0</v>
      </c>
      <c r="AX171" s="2">
        <f>AT171-AV171</f>
        <v>60</v>
      </c>
      <c r="AY171" s="130">
        <v>200</v>
      </c>
      <c r="AZ171" s="33">
        <v>282</v>
      </c>
      <c r="BA171" s="239"/>
    </row>
    <row r="172" spans="1:53" x14ac:dyDescent="0.2">
      <c r="A172" s="8" t="s">
        <v>172</v>
      </c>
      <c r="B172" s="33">
        <f>IFERROR(VLOOKUP(A172,lajit!B:D,3,0),"")</f>
        <v>303</v>
      </c>
      <c r="C172" s="21">
        <f>COUNTIF(D172:AP172,"x")</f>
        <v>26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 t="s">
        <v>5017</v>
      </c>
      <c r="R172" s="9" t="s">
        <v>5017</v>
      </c>
      <c r="S172" s="9" t="s">
        <v>5017</v>
      </c>
      <c r="T172" s="9" t="s">
        <v>5017</v>
      </c>
      <c r="U172" s="9" t="s">
        <v>5017</v>
      </c>
      <c r="V172" s="9" t="s">
        <v>5017</v>
      </c>
      <c r="W172" s="11" t="s">
        <v>5017</v>
      </c>
      <c r="X172" s="11" t="s">
        <v>5017</v>
      </c>
      <c r="Y172" s="11" t="s">
        <v>5017</v>
      </c>
      <c r="Z172" s="11" t="s">
        <v>5017</v>
      </c>
      <c r="AA172" s="9" t="s">
        <v>5017</v>
      </c>
      <c r="AB172" s="9" t="s">
        <v>5017</v>
      </c>
      <c r="AC172" s="9" t="s">
        <v>5017</v>
      </c>
      <c r="AD172" s="9" t="s">
        <v>5017</v>
      </c>
      <c r="AE172" s="9" t="s">
        <v>5017</v>
      </c>
      <c r="AF172" s="9" t="s">
        <v>5017</v>
      </c>
      <c r="AG172" s="9" t="s">
        <v>5017</v>
      </c>
      <c r="AH172" s="9" t="s">
        <v>5017</v>
      </c>
      <c r="AI172" s="9" t="s">
        <v>5017</v>
      </c>
      <c r="AJ172" s="9" t="s">
        <v>5017</v>
      </c>
      <c r="AK172" s="9" t="s">
        <v>5017</v>
      </c>
      <c r="AL172" s="9" t="s">
        <v>5017</v>
      </c>
      <c r="AM172" s="9" t="s">
        <v>5017</v>
      </c>
      <c r="AN172" s="9" t="s">
        <v>5017</v>
      </c>
      <c r="AO172" s="9" t="s">
        <v>5017</v>
      </c>
      <c r="AP172" s="9" t="s">
        <v>5017</v>
      </c>
      <c r="AQ172" s="39">
        <f>SUM(D172:AP172)</f>
        <v>0</v>
      </c>
      <c r="AR172" s="38">
        <v>158</v>
      </c>
      <c r="AS172" s="2">
        <f>SUM(D172:P172)</f>
        <v>0</v>
      </c>
      <c r="AT172" s="2">
        <v>247</v>
      </c>
      <c r="AU172" s="2">
        <f>SUM(Q172:AP172)</f>
        <v>0</v>
      </c>
      <c r="AV172" s="2">
        <v>130</v>
      </c>
      <c r="AW172" s="2">
        <f>AS172-AU172</f>
        <v>0</v>
      </c>
      <c r="AX172" s="2">
        <f>AT172-AV172</f>
        <v>117</v>
      </c>
      <c r="AY172" s="130">
        <v>158</v>
      </c>
      <c r="AZ172" s="33">
        <v>283</v>
      </c>
      <c r="BA172" s="239"/>
    </row>
    <row r="173" spans="1:53" x14ac:dyDescent="0.2">
      <c r="A173" s="8" t="s">
        <v>56</v>
      </c>
      <c r="B173" s="33">
        <f>IFERROR(VLOOKUP(A173,lajit!B:D,3,0),"")</f>
        <v>304</v>
      </c>
      <c r="C173" s="21">
        <f>COUNTIF(D173:AP173,"x")</f>
        <v>39</v>
      </c>
      <c r="D173" s="9" t="s">
        <v>5017</v>
      </c>
      <c r="E173" s="9" t="s">
        <v>5017</v>
      </c>
      <c r="F173" s="9" t="s">
        <v>5017</v>
      </c>
      <c r="G173" s="9" t="s">
        <v>5017</v>
      </c>
      <c r="H173" s="9" t="s">
        <v>5017</v>
      </c>
      <c r="I173" s="9" t="s">
        <v>5017</v>
      </c>
      <c r="J173" s="9" t="s">
        <v>5017</v>
      </c>
      <c r="K173" s="9" t="s">
        <v>5017</v>
      </c>
      <c r="L173" s="9" t="s">
        <v>5017</v>
      </c>
      <c r="M173" s="9" t="s">
        <v>5017</v>
      </c>
      <c r="N173" s="9" t="s">
        <v>5017</v>
      </c>
      <c r="O173" s="9" t="s">
        <v>5017</v>
      </c>
      <c r="P173" s="9" t="s">
        <v>5017</v>
      </c>
      <c r="Q173" s="9" t="s">
        <v>5017</v>
      </c>
      <c r="R173" s="9" t="s">
        <v>5017</v>
      </c>
      <c r="S173" s="9" t="s">
        <v>5017</v>
      </c>
      <c r="T173" s="9" t="s">
        <v>5017</v>
      </c>
      <c r="U173" s="9" t="s">
        <v>5017</v>
      </c>
      <c r="V173" s="9" t="s">
        <v>5017</v>
      </c>
      <c r="W173" s="11" t="s">
        <v>5017</v>
      </c>
      <c r="X173" s="11" t="s">
        <v>5017</v>
      </c>
      <c r="Y173" s="11" t="s">
        <v>5017</v>
      </c>
      <c r="Z173" s="11" t="s">
        <v>5017</v>
      </c>
      <c r="AA173" s="9" t="s">
        <v>5017</v>
      </c>
      <c r="AB173" s="9" t="s">
        <v>5017</v>
      </c>
      <c r="AC173" s="9" t="s">
        <v>5017</v>
      </c>
      <c r="AD173" s="9" t="s">
        <v>5017</v>
      </c>
      <c r="AE173" s="9" t="s">
        <v>5017</v>
      </c>
      <c r="AF173" s="9" t="s">
        <v>5017</v>
      </c>
      <c r="AG173" s="9" t="s">
        <v>5017</v>
      </c>
      <c r="AH173" s="9" t="s">
        <v>5017</v>
      </c>
      <c r="AI173" s="9" t="s">
        <v>5017</v>
      </c>
      <c r="AJ173" s="9" t="s">
        <v>5017</v>
      </c>
      <c r="AK173" s="9" t="s">
        <v>5017</v>
      </c>
      <c r="AL173" s="9" t="s">
        <v>5017</v>
      </c>
      <c r="AM173" s="9" t="s">
        <v>5017</v>
      </c>
      <c r="AN173" s="9" t="s">
        <v>5017</v>
      </c>
      <c r="AO173" s="9" t="s">
        <v>5017</v>
      </c>
      <c r="AP173" s="9" t="s">
        <v>5017</v>
      </c>
      <c r="AQ173" s="39">
        <f>SUM(D173:AP173)</f>
        <v>0</v>
      </c>
      <c r="AR173" s="38">
        <v>42</v>
      </c>
      <c r="AS173" s="2">
        <f>SUM(D173:P173)</f>
        <v>0</v>
      </c>
      <c r="AT173" s="2">
        <v>34</v>
      </c>
      <c r="AU173" s="2">
        <f>SUM(Q173:AP173)</f>
        <v>0</v>
      </c>
      <c r="AV173" s="2">
        <v>48</v>
      </c>
      <c r="AW173" s="2">
        <f>AS173-AU173</f>
        <v>0</v>
      </c>
      <c r="AX173" s="2">
        <f>AT173-AV173</f>
        <v>-14</v>
      </c>
      <c r="AY173" s="130">
        <v>42</v>
      </c>
      <c r="AZ173" s="33">
        <v>284</v>
      </c>
      <c r="BA173" s="239"/>
    </row>
    <row r="174" spans="1:53" x14ac:dyDescent="0.2">
      <c r="A174" s="8" t="s">
        <v>61</v>
      </c>
      <c r="B174" s="33">
        <f>IFERROR(VLOOKUP(A174,lajit!B:D,3,0),"")</f>
        <v>306</v>
      </c>
      <c r="C174" s="21">
        <f>COUNTIF(D174:AP174,"x")</f>
        <v>39</v>
      </c>
      <c r="D174" s="9" t="s">
        <v>5017</v>
      </c>
      <c r="E174" s="9" t="s">
        <v>5017</v>
      </c>
      <c r="F174" s="9" t="s">
        <v>5017</v>
      </c>
      <c r="G174" s="9" t="s">
        <v>5017</v>
      </c>
      <c r="H174" s="9" t="s">
        <v>5017</v>
      </c>
      <c r="I174" s="9" t="s">
        <v>5017</v>
      </c>
      <c r="J174" s="9" t="s">
        <v>5017</v>
      </c>
      <c r="K174" s="9" t="s">
        <v>5017</v>
      </c>
      <c r="L174" s="9" t="s">
        <v>5017</v>
      </c>
      <c r="M174" s="9" t="s">
        <v>5017</v>
      </c>
      <c r="N174" s="9" t="s">
        <v>5017</v>
      </c>
      <c r="O174" s="9" t="s">
        <v>5017</v>
      </c>
      <c r="P174" s="9" t="s">
        <v>5017</v>
      </c>
      <c r="Q174" s="9" t="s">
        <v>5017</v>
      </c>
      <c r="R174" s="9" t="s">
        <v>5017</v>
      </c>
      <c r="S174" s="9" t="s">
        <v>5017</v>
      </c>
      <c r="T174" s="9" t="s">
        <v>5017</v>
      </c>
      <c r="U174" s="9" t="s">
        <v>5017</v>
      </c>
      <c r="V174" s="9" t="s">
        <v>5017</v>
      </c>
      <c r="W174" s="11" t="s">
        <v>5017</v>
      </c>
      <c r="X174" s="11" t="s">
        <v>5017</v>
      </c>
      <c r="Y174" s="11" t="s">
        <v>5017</v>
      </c>
      <c r="Z174" s="11" t="s">
        <v>5017</v>
      </c>
      <c r="AA174" s="9" t="s">
        <v>5017</v>
      </c>
      <c r="AB174" s="9" t="s">
        <v>5017</v>
      </c>
      <c r="AC174" s="9" t="s">
        <v>5017</v>
      </c>
      <c r="AD174" s="9" t="s">
        <v>5017</v>
      </c>
      <c r="AE174" s="9" t="s">
        <v>5017</v>
      </c>
      <c r="AF174" s="9" t="s">
        <v>5017</v>
      </c>
      <c r="AG174" s="9" t="s">
        <v>5017</v>
      </c>
      <c r="AH174" s="9" t="s">
        <v>5017</v>
      </c>
      <c r="AI174" s="9" t="s">
        <v>5017</v>
      </c>
      <c r="AJ174" s="9" t="s">
        <v>5017</v>
      </c>
      <c r="AK174" s="9" t="s">
        <v>5017</v>
      </c>
      <c r="AL174" s="9" t="s">
        <v>5017</v>
      </c>
      <c r="AM174" s="9" t="s">
        <v>5017</v>
      </c>
      <c r="AN174" s="9" t="s">
        <v>5017</v>
      </c>
      <c r="AO174" s="9" t="s">
        <v>5017</v>
      </c>
      <c r="AP174" s="9" t="s">
        <v>5017</v>
      </c>
      <c r="AQ174" s="39">
        <f>SUM(D174:AP174)</f>
        <v>0</v>
      </c>
      <c r="AR174" s="38">
        <v>47</v>
      </c>
      <c r="AS174" s="2">
        <f>SUM(D174:P174)</f>
        <v>0</v>
      </c>
      <c r="AT174" s="2">
        <v>56</v>
      </c>
      <c r="AU174" s="2">
        <f>SUM(Q174:AP174)</f>
        <v>0</v>
      </c>
      <c r="AV174" s="2">
        <v>15</v>
      </c>
      <c r="AW174" s="2">
        <f>AS174-AU174</f>
        <v>0</v>
      </c>
      <c r="AX174" s="2">
        <f>AT174-AV174</f>
        <v>41</v>
      </c>
      <c r="AY174" s="130">
        <v>47</v>
      </c>
      <c r="AZ174" s="33">
        <v>286</v>
      </c>
      <c r="BA174" s="239"/>
    </row>
    <row r="175" spans="1:53" x14ac:dyDescent="0.2">
      <c r="A175" s="8" t="s">
        <v>36</v>
      </c>
      <c r="B175" s="33">
        <f>IFERROR(VLOOKUP(A175,lajit!B:D,3,0),"")</f>
        <v>308</v>
      </c>
      <c r="C175" s="21">
        <f>COUNTIF(D175:AP175,"x")</f>
        <v>39</v>
      </c>
      <c r="D175" s="9" t="s">
        <v>5017</v>
      </c>
      <c r="E175" s="9" t="s">
        <v>5017</v>
      </c>
      <c r="F175" s="9" t="s">
        <v>5017</v>
      </c>
      <c r="G175" s="9" t="s">
        <v>5017</v>
      </c>
      <c r="H175" s="9" t="s">
        <v>5017</v>
      </c>
      <c r="I175" s="9" t="s">
        <v>5017</v>
      </c>
      <c r="J175" s="9" t="s">
        <v>5017</v>
      </c>
      <c r="K175" s="9" t="s">
        <v>5017</v>
      </c>
      <c r="L175" s="9" t="s">
        <v>5017</v>
      </c>
      <c r="M175" s="9" t="s">
        <v>5017</v>
      </c>
      <c r="N175" s="9" t="s">
        <v>5017</v>
      </c>
      <c r="O175" s="9" t="s">
        <v>5017</v>
      </c>
      <c r="P175" s="9" t="s">
        <v>5017</v>
      </c>
      <c r="Q175" s="9" t="s">
        <v>5017</v>
      </c>
      <c r="R175" s="9" t="s">
        <v>5017</v>
      </c>
      <c r="S175" s="9" t="s">
        <v>5017</v>
      </c>
      <c r="T175" s="9" t="s">
        <v>5017</v>
      </c>
      <c r="U175" s="9" t="s">
        <v>5017</v>
      </c>
      <c r="V175" s="9" t="s">
        <v>5017</v>
      </c>
      <c r="W175" s="11" t="s">
        <v>5017</v>
      </c>
      <c r="X175" s="11" t="s">
        <v>5017</v>
      </c>
      <c r="Y175" s="11" t="s">
        <v>5017</v>
      </c>
      <c r="Z175" s="11" t="s">
        <v>5017</v>
      </c>
      <c r="AA175" s="9" t="s">
        <v>5017</v>
      </c>
      <c r="AB175" s="9" t="s">
        <v>5017</v>
      </c>
      <c r="AC175" s="9" t="s">
        <v>5017</v>
      </c>
      <c r="AD175" s="9" t="s">
        <v>5017</v>
      </c>
      <c r="AE175" s="9" t="s">
        <v>5017</v>
      </c>
      <c r="AF175" s="9" t="s">
        <v>5017</v>
      </c>
      <c r="AG175" s="9" t="s">
        <v>5017</v>
      </c>
      <c r="AH175" s="9" t="s">
        <v>5017</v>
      </c>
      <c r="AI175" s="9" t="s">
        <v>5017</v>
      </c>
      <c r="AJ175" s="9" t="s">
        <v>5017</v>
      </c>
      <c r="AK175" s="9" t="s">
        <v>5017</v>
      </c>
      <c r="AL175" s="9" t="s">
        <v>5017</v>
      </c>
      <c r="AM175" s="9" t="s">
        <v>5017</v>
      </c>
      <c r="AN175" s="9" t="s">
        <v>5017</v>
      </c>
      <c r="AO175" s="9" t="s">
        <v>5017</v>
      </c>
      <c r="AP175" s="9" t="s">
        <v>5017</v>
      </c>
      <c r="AQ175" s="39">
        <f>SUM(D175:AP175)</f>
        <v>0</v>
      </c>
      <c r="AR175" s="38">
        <v>22</v>
      </c>
      <c r="AS175" s="2">
        <f>SUM(D175:P175)</f>
        <v>0</v>
      </c>
      <c r="AT175" s="2">
        <v>18</v>
      </c>
      <c r="AU175" s="2">
        <f>SUM(Q175:AP175)</f>
        <v>0</v>
      </c>
      <c r="AV175" s="2">
        <v>33</v>
      </c>
      <c r="AW175" s="2">
        <f>AS175-AU175</f>
        <v>0</v>
      </c>
      <c r="AX175" s="2">
        <f>AT175-AV175</f>
        <v>-15</v>
      </c>
      <c r="AY175" s="130">
        <v>22</v>
      </c>
      <c r="AZ175" s="33">
        <v>288</v>
      </c>
      <c r="BA175" s="239"/>
    </row>
    <row r="176" spans="1:53" x14ac:dyDescent="0.2">
      <c r="A176" s="8" t="s">
        <v>47</v>
      </c>
      <c r="B176" s="33">
        <f>IFERROR(VLOOKUP(A176,lajit!B:D,3,0),"")</f>
        <v>309</v>
      </c>
      <c r="C176" s="21">
        <f>COUNTIF(D176:AP176,"x")</f>
        <v>39</v>
      </c>
      <c r="D176" s="9" t="s">
        <v>5017</v>
      </c>
      <c r="E176" s="9" t="s">
        <v>5017</v>
      </c>
      <c r="F176" s="9" t="s">
        <v>5017</v>
      </c>
      <c r="G176" s="9" t="s">
        <v>5017</v>
      </c>
      <c r="H176" s="9" t="s">
        <v>5017</v>
      </c>
      <c r="I176" s="9" t="s">
        <v>5017</v>
      </c>
      <c r="J176" s="9" t="s">
        <v>5017</v>
      </c>
      <c r="K176" s="9" t="s">
        <v>5017</v>
      </c>
      <c r="L176" s="9" t="s">
        <v>5017</v>
      </c>
      <c r="M176" s="9" t="s">
        <v>5017</v>
      </c>
      <c r="N176" s="9" t="s">
        <v>5017</v>
      </c>
      <c r="O176" s="9" t="s">
        <v>5017</v>
      </c>
      <c r="P176" s="9" t="s">
        <v>5017</v>
      </c>
      <c r="Q176" s="9" t="s">
        <v>5017</v>
      </c>
      <c r="R176" s="9" t="s">
        <v>5017</v>
      </c>
      <c r="S176" s="9" t="s">
        <v>5017</v>
      </c>
      <c r="T176" s="9" t="s">
        <v>5017</v>
      </c>
      <c r="U176" s="9" t="s">
        <v>5017</v>
      </c>
      <c r="V176" s="9" t="s">
        <v>5017</v>
      </c>
      <c r="W176" s="11" t="s">
        <v>5017</v>
      </c>
      <c r="X176" s="11" t="s">
        <v>5017</v>
      </c>
      <c r="Y176" s="11" t="s">
        <v>5017</v>
      </c>
      <c r="Z176" s="11" t="s">
        <v>5017</v>
      </c>
      <c r="AA176" s="9" t="s">
        <v>5017</v>
      </c>
      <c r="AB176" s="9" t="s">
        <v>5017</v>
      </c>
      <c r="AC176" s="9" t="s">
        <v>5017</v>
      </c>
      <c r="AD176" s="9" t="s">
        <v>5017</v>
      </c>
      <c r="AE176" s="9" t="s">
        <v>5017</v>
      </c>
      <c r="AF176" s="9" t="s">
        <v>5017</v>
      </c>
      <c r="AG176" s="9" t="s">
        <v>5017</v>
      </c>
      <c r="AH176" s="9" t="s">
        <v>5017</v>
      </c>
      <c r="AI176" s="9" t="s">
        <v>5017</v>
      </c>
      <c r="AJ176" s="9" t="s">
        <v>5017</v>
      </c>
      <c r="AK176" s="9" t="s">
        <v>5017</v>
      </c>
      <c r="AL176" s="9" t="s">
        <v>5017</v>
      </c>
      <c r="AM176" s="9" t="s">
        <v>5017</v>
      </c>
      <c r="AN176" s="9" t="s">
        <v>5017</v>
      </c>
      <c r="AO176" s="9" t="s">
        <v>5017</v>
      </c>
      <c r="AP176" s="9" t="s">
        <v>5017</v>
      </c>
      <c r="AQ176" s="39">
        <f>SUM(D176:AP176)</f>
        <v>0</v>
      </c>
      <c r="AR176" s="38">
        <v>33</v>
      </c>
      <c r="AS176" s="2">
        <f>SUM(D176:P176)</f>
        <v>0</v>
      </c>
      <c r="AT176" s="2">
        <v>42</v>
      </c>
      <c r="AU176" s="2">
        <f>SUM(Q176:AP176)</f>
        <v>0</v>
      </c>
      <c r="AV176" s="2">
        <v>16</v>
      </c>
      <c r="AW176" s="2">
        <f>AS176-AU176</f>
        <v>0</v>
      </c>
      <c r="AX176" s="2">
        <f>AT176-AV176</f>
        <v>26</v>
      </c>
      <c r="AY176" s="130">
        <v>33</v>
      </c>
      <c r="AZ176" s="33">
        <v>290</v>
      </c>
      <c r="BA176" s="239"/>
    </row>
    <row r="177" spans="1:53" x14ac:dyDescent="0.2">
      <c r="A177" s="10" t="s">
        <v>3244</v>
      </c>
      <c r="B177" s="33">
        <f>IFERROR(VLOOKUP(A177,lajit!B:D,3,0),"")</f>
        <v>310</v>
      </c>
      <c r="C177" s="21">
        <f>COUNTIF(D177:AP177,"x")</f>
        <v>1</v>
      </c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11"/>
      <c r="X177" s="11"/>
      <c r="Y177" s="11"/>
      <c r="Z177" s="11"/>
      <c r="AA177" s="9"/>
      <c r="AB177" s="9"/>
      <c r="AC177" s="9" t="str">
        <f>IFERROR(VLOOKUP(A177,apu!A:B,2,0),"")</f>
        <v/>
      </c>
      <c r="AD177" s="9" t="str">
        <f>IFERROR(VLOOKUP(A177,apu!E:F,2,0),"")</f>
        <v/>
      </c>
      <c r="AE177" s="9" t="str">
        <f>IFERROR(VLOOKUP(A177,apu!I:J,2,0),"")</f>
        <v/>
      </c>
      <c r="AF177" s="9" t="str">
        <f>IFERROR(VLOOKUP(A177,apu!M:N,2,0),"")</f>
        <v/>
      </c>
      <c r="AG177" s="9" t="s">
        <v>5017</v>
      </c>
      <c r="AH177" s="9" t="str">
        <f>IFERROR(VLOOKUP(A177,apu!U:V,2,0),"")</f>
        <v/>
      </c>
      <c r="AI177" s="9" t="str">
        <f>IFERROR(VLOOKUP(A177,apu!Y:Z,2,0),"")</f>
        <v/>
      </c>
      <c r="AJ177" s="9" t="str">
        <f>IFERROR(VLOOKUP(A177,apu!AC:AD,2,0),"")</f>
        <v/>
      </c>
      <c r="AK177" s="9" t="str">
        <f>IFERROR(VLOOKUP(A177,apu!AG:AH,2,0),"")</f>
        <v/>
      </c>
      <c r="AL177" s="9" t="str">
        <f>IFERROR(VLOOKUP(A177,apu!AK:AL,2,0),"")</f>
        <v/>
      </c>
      <c r="AM177" s="9" t="str">
        <f>IFERROR(VLOOKUP(A177,apu!AO:AP,2,0),"")</f>
        <v/>
      </c>
      <c r="AN177" s="9" t="str">
        <f>IFERROR(VLOOKUP(A177,apu!AS:AT,2,0),"")</f>
        <v/>
      </c>
      <c r="AO177" s="9" t="str">
        <f>IFERROR(VLOOKUP(A177,apu!AW:AX,2,0),"")</f>
        <v/>
      </c>
      <c r="AP177" s="9" t="str">
        <f>IFERROR(VLOOKUP(A177,apu!BA:BB,2,0),"")</f>
        <v/>
      </c>
      <c r="AQ177" s="39">
        <f>SUM(D177:AP177)</f>
        <v>0</v>
      </c>
      <c r="AR177" s="38"/>
      <c r="AS177" s="2">
        <f>SUM(D177:P177)</f>
        <v>0</v>
      </c>
      <c r="AU177" s="2">
        <f>SUM(Q177:AP177)</f>
        <v>0</v>
      </c>
      <c r="AW177" s="2">
        <f>AS177-AU177</f>
        <v>0</v>
      </c>
      <c r="AX177" s="2">
        <f>AT177-AV177</f>
        <v>0</v>
      </c>
      <c r="AY177" s="130">
        <v>283</v>
      </c>
      <c r="AZ177" s="33"/>
      <c r="BA177" s="239"/>
    </row>
    <row r="178" spans="1:53" x14ac:dyDescent="0.2">
      <c r="A178" s="8" t="s">
        <v>54</v>
      </c>
      <c r="B178" s="33">
        <f>IFERROR(VLOOKUP(A178,lajit!B:D,3,0),"")</f>
        <v>315</v>
      </c>
      <c r="C178" s="21">
        <f>COUNTIF(D178:AP178,"x")</f>
        <v>39</v>
      </c>
      <c r="D178" s="9" t="s">
        <v>5017</v>
      </c>
      <c r="E178" s="9" t="s">
        <v>5017</v>
      </c>
      <c r="F178" s="9" t="s">
        <v>5017</v>
      </c>
      <c r="G178" s="9" t="s">
        <v>5017</v>
      </c>
      <c r="H178" s="9" t="s">
        <v>5017</v>
      </c>
      <c r="I178" s="9" t="s">
        <v>5017</v>
      </c>
      <c r="J178" s="9" t="s">
        <v>5017</v>
      </c>
      <c r="K178" s="9" t="s">
        <v>5017</v>
      </c>
      <c r="L178" s="9" t="s">
        <v>5017</v>
      </c>
      <c r="M178" s="9" t="s">
        <v>5017</v>
      </c>
      <c r="N178" s="9" t="s">
        <v>5017</v>
      </c>
      <c r="O178" s="9" t="s">
        <v>5017</v>
      </c>
      <c r="P178" s="9" t="s">
        <v>5017</v>
      </c>
      <c r="Q178" s="9" t="s">
        <v>5017</v>
      </c>
      <c r="R178" s="9" t="s">
        <v>5017</v>
      </c>
      <c r="S178" s="9" t="s">
        <v>5017</v>
      </c>
      <c r="T178" s="9" t="s">
        <v>5017</v>
      </c>
      <c r="U178" s="9" t="s">
        <v>5017</v>
      </c>
      <c r="V178" s="9" t="s">
        <v>5017</v>
      </c>
      <c r="W178" s="11" t="s">
        <v>5017</v>
      </c>
      <c r="X178" s="11" t="s">
        <v>5017</v>
      </c>
      <c r="Y178" s="11" t="s">
        <v>5017</v>
      </c>
      <c r="Z178" s="11" t="s">
        <v>5017</v>
      </c>
      <c r="AA178" s="9" t="s">
        <v>5017</v>
      </c>
      <c r="AB178" s="9" t="s">
        <v>5017</v>
      </c>
      <c r="AC178" s="9" t="s">
        <v>5017</v>
      </c>
      <c r="AD178" s="9" t="s">
        <v>5017</v>
      </c>
      <c r="AE178" s="9" t="s">
        <v>5017</v>
      </c>
      <c r="AF178" s="9" t="s">
        <v>5017</v>
      </c>
      <c r="AG178" s="9" t="s">
        <v>5017</v>
      </c>
      <c r="AH178" s="9" t="s">
        <v>5017</v>
      </c>
      <c r="AI178" s="9" t="s">
        <v>5017</v>
      </c>
      <c r="AJ178" s="9" t="s">
        <v>5017</v>
      </c>
      <c r="AK178" s="9" t="s">
        <v>5017</v>
      </c>
      <c r="AL178" s="9" t="s">
        <v>5017</v>
      </c>
      <c r="AM178" s="9" t="s">
        <v>5017</v>
      </c>
      <c r="AN178" s="9" t="s">
        <v>5017</v>
      </c>
      <c r="AO178" s="9" t="s">
        <v>5017</v>
      </c>
      <c r="AP178" s="9" t="s">
        <v>5017</v>
      </c>
      <c r="AQ178" s="39">
        <f>SUM(D178:AP178)</f>
        <v>0</v>
      </c>
      <c r="AR178" s="38">
        <v>40</v>
      </c>
      <c r="AS178" s="2">
        <f>SUM(D178:P178)</f>
        <v>0</v>
      </c>
      <c r="AT178" s="2">
        <v>19</v>
      </c>
      <c r="AU178" s="2">
        <f>SUM(Q178:AP178)</f>
        <v>0</v>
      </c>
      <c r="AV178" s="2">
        <v>49</v>
      </c>
      <c r="AW178" s="2">
        <f>AS178-AU178</f>
        <v>0</v>
      </c>
      <c r="AX178" s="2">
        <f>AT178-AV178</f>
        <v>-30</v>
      </c>
      <c r="AY178" s="130">
        <v>40</v>
      </c>
      <c r="AZ178" s="33">
        <v>295</v>
      </c>
      <c r="BA178" s="239"/>
    </row>
    <row r="179" spans="1:53" x14ac:dyDescent="0.2">
      <c r="A179" s="8" t="s">
        <v>57</v>
      </c>
      <c r="B179" s="33">
        <f>IFERROR(VLOOKUP(A179,lajit!B:D,3,0),"")</f>
        <v>317</v>
      </c>
      <c r="C179" s="21">
        <f>COUNTIF(D179:AP179,"x")</f>
        <v>39</v>
      </c>
      <c r="D179" s="9" t="s">
        <v>5017</v>
      </c>
      <c r="E179" s="9" t="s">
        <v>5017</v>
      </c>
      <c r="F179" s="9" t="s">
        <v>5017</v>
      </c>
      <c r="G179" s="9" t="s">
        <v>5017</v>
      </c>
      <c r="H179" s="9" t="s">
        <v>5017</v>
      </c>
      <c r="I179" s="9" t="s">
        <v>5017</v>
      </c>
      <c r="J179" s="9" t="s">
        <v>5017</v>
      </c>
      <c r="K179" s="9" t="s">
        <v>5017</v>
      </c>
      <c r="L179" s="9" t="s">
        <v>5017</v>
      </c>
      <c r="M179" s="9" t="s">
        <v>5017</v>
      </c>
      <c r="N179" s="9" t="s">
        <v>5017</v>
      </c>
      <c r="O179" s="9" t="s">
        <v>5017</v>
      </c>
      <c r="P179" s="9" t="s">
        <v>5017</v>
      </c>
      <c r="Q179" s="9" t="s">
        <v>5017</v>
      </c>
      <c r="R179" s="9" t="s">
        <v>5017</v>
      </c>
      <c r="S179" s="9" t="s">
        <v>5017</v>
      </c>
      <c r="T179" s="9" t="s">
        <v>5017</v>
      </c>
      <c r="U179" s="9" t="s">
        <v>5017</v>
      </c>
      <c r="V179" s="9" t="s">
        <v>5017</v>
      </c>
      <c r="W179" s="11" t="s">
        <v>5017</v>
      </c>
      <c r="X179" s="11" t="s">
        <v>5017</v>
      </c>
      <c r="Y179" s="11" t="s">
        <v>5017</v>
      </c>
      <c r="Z179" s="11" t="s">
        <v>5017</v>
      </c>
      <c r="AA179" s="9" t="s">
        <v>5017</v>
      </c>
      <c r="AB179" s="9" t="s">
        <v>5017</v>
      </c>
      <c r="AC179" s="9" t="s">
        <v>5017</v>
      </c>
      <c r="AD179" s="9" t="s">
        <v>5017</v>
      </c>
      <c r="AE179" s="9" t="s">
        <v>5017</v>
      </c>
      <c r="AF179" s="9" t="s">
        <v>5017</v>
      </c>
      <c r="AG179" s="9" t="s">
        <v>5017</v>
      </c>
      <c r="AH179" s="9" t="s">
        <v>5017</v>
      </c>
      <c r="AI179" s="9" t="s">
        <v>5017</v>
      </c>
      <c r="AJ179" s="9" t="s">
        <v>5017</v>
      </c>
      <c r="AK179" s="9" t="s">
        <v>5017</v>
      </c>
      <c r="AL179" s="9" t="s">
        <v>5017</v>
      </c>
      <c r="AM179" s="9" t="s">
        <v>5017</v>
      </c>
      <c r="AN179" s="9" t="s">
        <v>5017</v>
      </c>
      <c r="AO179" s="9" t="s">
        <v>5017</v>
      </c>
      <c r="AP179" s="9" t="s">
        <v>5017</v>
      </c>
      <c r="AQ179" s="39">
        <f>SUM(D179:AP179)</f>
        <v>0</v>
      </c>
      <c r="AR179" s="38">
        <v>43</v>
      </c>
      <c r="AS179" s="2">
        <f>SUM(D179:P179)</f>
        <v>0</v>
      </c>
      <c r="AT179" s="2">
        <v>43</v>
      </c>
      <c r="AU179" s="2">
        <f>SUM(Q179:AP179)</f>
        <v>0</v>
      </c>
      <c r="AV179" s="2">
        <v>42</v>
      </c>
      <c r="AW179" s="2">
        <f>AS179-AU179</f>
        <v>0</v>
      </c>
      <c r="AX179" s="2">
        <f>AT179-AV179</f>
        <v>1</v>
      </c>
      <c r="AY179" s="130">
        <v>43</v>
      </c>
      <c r="AZ179" s="33">
        <v>297</v>
      </c>
      <c r="BA179" s="239"/>
    </row>
    <row r="180" spans="1:53" x14ac:dyDescent="0.2">
      <c r="A180" s="8" t="s">
        <v>189</v>
      </c>
      <c r="B180" s="33">
        <f>IFERROR(VLOOKUP(A180,lajit!B:D,3,0),"")</f>
        <v>318</v>
      </c>
      <c r="C180" s="21">
        <f>COUNTIF(D180:AP180,"x")</f>
        <v>24</v>
      </c>
      <c r="D180" s="9" t="s">
        <v>5017</v>
      </c>
      <c r="E180" s="9" t="s">
        <v>5017</v>
      </c>
      <c r="F180" s="9" t="s">
        <v>5017</v>
      </c>
      <c r="G180" s="9" t="s">
        <v>5017</v>
      </c>
      <c r="H180" s="9" t="s">
        <v>5017</v>
      </c>
      <c r="I180" s="9" t="s">
        <v>5017</v>
      </c>
      <c r="J180" s="9" t="s">
        <v>5017</v>
      </c>
      <c r="K180" s="9" t="s">
        <v>5017</v>
      </c>
      <c r="L180" s="9" t="s">
        <v>5017</v>
      </c>
      <c r="M180" s="9" t="s">
        <v>5017</v>
      </c>
      <c r="N180" s="9" t="s">
        <v>5017</v>
      </c>
      <c r="O180" s="9" t="s">
        <v>5017</v>
      </c>
      <c r="P180" s="9" t="s">
        <v>5017</v>
      </c>
      <c r="Q180" s="9"/>
      <c r="R180" s="9" t="s">
        <v>5017</v>
      </c>
      <c r="S180" s="9" t="s">
        <v>5017</v>
      </c>
      <c r="T180" s="9" t="s">
        <v>5017</v>
      </c>
      <c r="U180" s="9"/>
      <c r="V180" s="9"/>
      <c r="W180" s="11" t="s">
        <v>5017</v>
      </c>
      <c r="X180" s="11" t="s">
        <v>5017</v>
      </c>
      <c r="Y180" s="11" t="s">
        <v>5017</v>
      </c>
      <c r="Z180" s="11" t="s">
        <v>5017</v>
      </c>
      <c r="AA180" s="9"/>
      <c r="AB180" s="9"/>
      <c r="AC180" s="9" t="str">
        <f>IFERROR(VLOOKUP(A180,apu!A:B,2,0),"")</f>
        <v/>
      </c>
      <c r="AD180" s="9" t="str">
        <f>IFERROR(VLOOKUP(A180,apu!E:F,2,0),"")</f>
        <v/>
      </c>
      <c r="AE180" s="9" t="str">
        <f>IFERROR(VLOOKUP(A180,apu!I:J,2,0),"")</f>
        <v/>
      </c>
      <c r="AF180" s="9" t="s">
        <v>5017</v>
      </c>
      <c r="AG180" s="9" t="s">
        <v>5017</v>
      </c>
      <c r="AH180" s="9" t="str">
        <f>IFERROR(VLOOKUP(A180,apu!U:V,2,0),"")</f>
        <v/>
      </c>
      <c r="AI180" s="9" t="s">
        <v>5017</v>
      </c>
      <c r="AJ180" s="9" t="str">
        <f>IFERROR(VLOOKUP(A180,apu!AC:AD,2,0),"")</f>
        <v/>
      </c>
      <c r="AK180" s="9" t="str">
        <f>IFERROR(VLOOKUP(A180,apu!AG:AH,2,0),"")</f>
        <v/>
      </c>
      <c r="AL180" s="9" t="str">
        <f>IFERROR(VLOOKUP(A180,apu!AK:AL,2,0),"")</f>
        <v/>
      </c>
      <c r="AM180" s="9" t="str">
        <f>IFERROR(VLOOKUP(A180,apu!AO:AP,2,0),"")</f>
        <v/>
      </c>
      <c r="AN180" s="9" t="s">
        <v>5017</v>
      </c>
      <c r="AO180" s="9" t="str">
        <f>IFERROR(VLOOKUP(A180,apu!AW:AX,2,0),"")</f>
        <v/>
      </c>
      <c r="AP180" s="9" t="str">
        <f>IFERROR(VLOOKUP(A180,apu!BA:BB,2,0),"")</f>
        <v/>
      </c>
      <c r="AQ180" s="39">
        <f>SUM(D180:AP180)</f>
        <v>0</v>
      </c>
      <c r="AR180" s="38">
        <v>174</v>
      </c>
      <c r="AS180" s="2">
        <f>SUM(D180:P180)</f>
        <v>0</v>
      </c>
      <c r="AT180" s="2">
        <v>151</v>
      </c>
      <c r="AU180" s="2">
        <f>SUM(Q180:AP180)</f>
        <v>0</v>
      </c>
      <c r="AV180" s="2">
        <v>199</v>
      </c>
      <c r="AW180" s="2">
        <f>AS180-AU180</f>
        <v>0</v>
      </c>
      <c r="AX180" s="2">
        <f>AT180-AV180</f>
        <v>-48</v>
      </c>
      <c r="AY180" s="130">
        <v>175</v>
      </c>
      <c r="AZ180" s="33">
        <v>298</v>
      </c>
      <c r="BA180" s="239"/>
    </row>
    <row r="181" spans="1:53" x14ac:dyDescent="0.2">
      <c r="A181" s="8" t="s">
        <v>269</v>
      </c>
      <c r="B181" s="33">
        <f>IFERROR(VLOOKUP(A181,lajit!B:D,3,0),"")</f>
        <v>319</v>
      </c>
      <c r="C181" s="21">
        <f>COUNTIF(D181:AP181,"x")</f>
        <v>3</v>
      </c>
      <c r="D181" s="9" t="s">
        <v>5017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11"/>
      <c r="X181" s="11"/>
      <c r="Y181" s="11"/>
      <c r="Z181" s="11"/>
      <c r="AA181" s="9"/>
      <c r="AB181" s="9"/>
      <c r="AC181" s="9" t="str">
        <f>IFERROR(VLOOKUP(A181,apu!A:B,2,0),"")</f>
        <v/>
      </c>
      <c r="AD181" s="9" t="s">
        <v>5017</v>
      </c>
      <c r="AE181" s="9" t="s">
        <v>5017</v>
      </c>
      <c r="AF181" s="9" t="str">
        <f>IFERROR(VLOOKUP(A181,apu!M:N,2,0),"")</f>
        <v/>
      </c>
      <c r="AG181" s="9" t="str">
        <f>IFERROR(VLOOKUP(A181,apu!Q:R,2,0),"")</f>
        <v/>
      </c>
      <c r="AH181" s="9" t="str">
        <f>IFERROR(VLOOKUP(A181,apu!U:V,2,0),"")</f>
        <v/>
      </c>
      <c r="AI181" s="9" t="str">
        <f>IFERROR(VLOOKUP(A181,apu!Y:Z,2,0),"")</f>
        <v/>
      </c>
      <c r="AJ181" s="9" t="str">
        <f>IFERROR(VLOOKUP(A181,apu!AC:AD,2,0),"")</f>
        <v/>
      </c>
      <c r="AK181" s="9" t="str">
        <f>IFERROR(VLOOKUP(A181,apu!AG:AH,2,0),"")</f>
        <v/>
      </c>
      <c r="AL181" s="9" t="str">
        <f>IFERROR(VLOOKUP(A181,apu!AK:AL,2,0),"")</f>
        <v/>
      </c>
      <c r="AM181" s="9" t="str">
        <f>IFERROR(VLOOKUP(A181,apu!AO:AP,2,0),"")</f>
        <v/>
      </c>
      <c r="AN181" s="9" t="str">
        <f>IFERROR(VLOOKUP(A181,apu!AS:AT,2,0),"")</f>
        <v/>
      </c>
      <c r="AO181" s="9" t="str">
        <f>IFERROR(VLOOKUP(A181,apu!AW:AX,2,0),"")</f>
        <v/>
      </c>
      <c r="AP181" s="9" t="str">
        <f>IFERROR(VLOOKUP(A181,apu!BA:BB,2,0),"")</f>
        <v/>
      </c>
      <c r="AQ181" s="39">
        <f>SUM(D181:AP181)</f>
        <v>0</v>
      </c>
      <c r="AR181" s="38">
        <v>243</v>
      </c>
      <c r="AS181" s="2">
        <f>SUM(D181:P181)</f>
        <v>0</v>
      </c>
      <c r="AT181" s="2">
        <v>218</v>
      </c>
      <c r="AU181" s="2">
        <f>SUM(Q181:AP181)</f>
        <v>0</v>
      </c>
      <c r="AV181" s="2">
        <v>248</v>
      </c>
      <c r="AW181" s="2">
        <f>AS181-AU181</f>
        <v>0</v>
      </c>
      <c r="AX181" s="2">
        <f>AT181-AV181</f>
        <v>-30</v>
      </c>
      <c r="AY181" s="130">
        <v>257</v>
      </c>
      <c r="AZ181" s="33">
        <v>299</v>
      </c>
      <c r="BA181" s="239"/>
    </row>
    <row r="182" spans="1:53" x14ac:dyDescent="0.2">
      <c r="A182" s="8" t="s">
        <v>70</v>
      </c>
      <c r="B182" s="33">
        <f>IFERROR(VLOOKUP(A182,lajit!B:D,3,0),"")</f>
        <v>320</v>
      </c>
      <c r="C182" s="21">
        <f>COUNTIF(D182:AP182,"x")</f>
        <v>39</v>
      </c>
      <c r="D182" s="9" t="s">
        <v>5017</v>
      </c>
      <c r="E182" s="9" t="s">
        <v>5017</v>
      </c>
      <c r="F182" s="9" t="s">
        <v>5017</v>
      </c>
      <c r="G182" s="9" t="s">
        <v>5017</v>
      </c>
      <c r="H182" s="9" t="s">
        <v>5017</v>
      </c>
      <c r="I182" s="9" t="s">
        <v>5017</v>
      </c>
      <c r="J182" s="9" t="s">
        <v>5017</v>
      </c>
      <c r="K182" s="9" t="s">
        <v>5017</v>
      </c>
      <c r="L182" s="9" t="s">
        <v>5017</v>
      </c>
      <c r="M182" s="9" t="s">
        <v>5017</v>
      </c>
      <c r="N182" s="9" t="s">
        <v>5017</v>
      </c>
      <c r="O182" s="9" t="s">
        <v>5017</v>
      </c>
      <c r="P182" s="9" t="s">
        <v>5017</v>
      </c>
      <c r="Q182" s="9" t="s">
        <v>5017</v>
      </c>
      <c r="R182" s="9" t="s">
        <v>5017</v>
      </c>
      <c r="S182" s="9" t="s">
        <v>5017</v>
      </c>
      <c r="T182" s="9" t="s">
        <v>5017</v>
      </c>
      <c r="U182" s="9" t="s">
        <v>5017</v>
      </c>
      <c r="V182" s="9" t="s">
        <v>5017</v>
      </c>
      <c r="W182" s="11" t="s">
        <v>5017</v>
      </c>
      <c r="X182" s="11" t="s">
        <v>5017</v>
      </c>
      <c r="Y182" s="11" t="s">
        <v>5017</v>
      </c>
      <c r="Z182" s="11" t="s">
        <v>5017</v>
      </c>
      <c r="AA182" s="9" t="s">
        <v>5017</v>
      </c>
      <c r="AB182" s="9" t="s">
        <v>5017</v>
      </c>
      <c r="AC182" s="9" t="s">
        <v>5017</v>
      </c>
      <c r="AD182" s="9" t="s">
        <v>5017</v>
      </c>
      <c r="AE182" s="9" t="s">
        <v>5017</v>
      </c>
      <c r="AF182" s="9" t="s">
        <v>5017</v>
      </c>
      <c r="AG182" s="9" t="s">
        <v>5017</v>
      </c>
      <c r="AH182" s="9" t="s">
        <v>5017</v>
      </c>
      <c r="AI182" s="9" t="s">
        <v>5017</v>
      </c>
      <c r="AJ182" s="9" t="s">
        <v>5017</v>
      </c>
      <c r="AK182" s="9" t="s">
        <v>5017</v>
      </c>
      <c r="AL182" s="9" t="s">
        <v>5017</v>
      </c>
      <c r="AM182" s="9" t="s">
        <v>5017</v>
      </c>
      <c r="AN182" s="9" t="s">
        <v>5017</v>
      </c>
      <c r="AO182" s="9" t="s">
        <v>5017</v>
      </c>
      <c r="AP182" s="9" t="s">
        <v>5017</v>
      </c>
      <c r="AQ182" s="39">
        <f>SUM(D182:AP182)</f>
        <v>0</v>
      </c>
      <c r="AR182" s="38">
        <v>56</v>
      </c>
      <c r="AS182" s="2">
        <f>SUM(D182:P182)</f>
        <v>0</v>
      </c>
      <c r="AT182" s="2">
        <v>44</v>
      </c>
      <c r="AU182" s="2">
        <f>SUM(Q182:AP182)</f>
        <v>0</v>
      </c>
      <c r="AV182" s="2">
        <v>64</v>
      </c>
      <c r="AW182" s="2">
        <f>AS182-AU182</f>
        <v>0</v>
      </c>
      <c r="AX182" s="2">
        <f>AT182-AV182</f>
        <v>-20</v>
      </c>
      <c r="AY182" s="130">
        <v>56</v>
      </c>
      <c r="AZ182" s="33">
        <v>300</v>
      </c>
      <c r="BA182" s="239"/>
    </row>
    <row r="183" spans="1:53" x14ac:dyDescent="0.2">
      <c r="A183" s="24" t="s">
        <v>205</v>
      </c>
      <c r="B183" s="33">
        <f>IFERROR(VLOOKUP(A183,lajit!B:D,3,0),"")</f>
        <v>321</v>
      </c>
      <c r="C183" s="21">
        <f>COUNTIF(D183:AP183,"x")</f>
        <v>9</v>
      </c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 t="s">
        <v>5017</v>
      </c>
      <c r="U183" s="9" t="s">
        <v>5017</v>
      </c>
      <c r="V183" s="9" t="s">
        <v>5017</v>
      </c>
      <c r="W183" s="11" t="s">
        <v>5017</v>
      </c>
      <c r="X183" s="11" t="s">
        <v>5017</v>
      </c>
      <c r="Y183" s="11"/>
      <c r="Z183" s="11"/>
      <c r="AA183" s="9"/>
      <c r="AB183" s="9" t="s">
        <v>5017</v>
      </c>
      <c r="AC183" s="9" t="str">
        <f>IFERROR(VLOOKUP(A183,apu!A:B,2,0),"")</f>
        <v/>
      </c>
      <c r="AD183" s="9" t="str">
        <f>IFERROR(VLOOKUP(A183,apu!E:F,2,0),"")</f>
        <v/>
      </c>
      <c r="AE183" s="9" t="str">
        <f>IFERROR(VLOOKUP(A183,apu!I:J,2,0),"")</f>
        <v/>
      </c>
      <c r="AF183" s="9" t="str">
        <f>IFERROR(VLOOKUP(A183,apu!M:N,2,0),"")</f>
        <v/>
      </c>
      <c r="AG183" s="9" t="str">
        <f>IFERROR(VLOOKUP(A183,apu!Q:R,2,0),"")</f>
        <v/>
      </c>
      <c r="AH183" s="9" t="s">
        <v>5017</v>
      </c>
      <c r="AI183" s="9" t="str">
        <f>IFERROR(VLOOKUP(A183,apu!Y:Z,2,0),"")</f>
        <v/>
      </c>
      <c r="AJ183" s="9" t="str">
        <f>IFERROR(VLOOKUP(A183,apu!AC:AD,2,0),"")</f>
        <v/>
      </c>
      <c r="AK183" s="9" t="s">
        <v>5017</v>
      </c>
      <c r="AL183" s="9" t="str">
        <f>IFERROR(VLOOKUP(A183,apu!AK:AL,2,0),"")</f>
        <v/>
      </c>
      <c r="AM183" s="9" t="str">
        <f>IFERROR(VLOOKUP(A183,apu!AO:AP,2,0),"")</f>
        <v/>
      </c>
      <c r="AN183" s="9" t="s">
        <v>5017</v>
      </c>
      <c r="AO183" s="9" t="str">
        <f>IFERROR(VLOOKUP(A183,apu!AW:AX,2,0),"")</f>
        <v/>
      </c>
      <c r="AP183" s="9" t="str">
        <f>IFERROR(VLOOKUP(A183,apu!BA:BB,2,0),"")</f>
        <v/>
      </c>
      <c r="AQ183" s="39">
        <f>SUM(D183:AP183)</f>
        <v>0</v>
      </c>
      <c r="AR183" s="38">
        <v>190</v>
      </c>
      <c r="AS183" s="2">
        <f>SUM(D183:P183)</f>
        <v>0</v>
      </c>
      <c r="AT183" s="2">
        <v>248</v>
      </c>
      <c r="AU183" s="2">
        <f>SUM(Q183:AP183)</f>
        <v>0</v>
      </c>
      <c r="AV183" s="2">
        <v>179</v>
      </c>
      <c r="AW183" s="2">
        <f>AS183-AU183</f>
        <v>0</v>
      </c>
      <c r="AX183" s="2">
        <f>AT183-AV183</f>
        <v>69</v>
      </c>
      <c r="AY183" s="130">
        <v>191</v>
      </c>
      <c r="AZ183" s="33">
        <v>301</v>
      </c>
      <c r="BA183" s="239"/>
    </row>
    <row r="184" spans="1:53" x14ac:dyDescent="0.2">
      <c r="A184" s="10" t="s">
        <v>3382</v>
      </c>
      <c r="B184" s="33">
        <f>IFERROR(VLOOKUP(A184,lajit!B:D,3,0),"")</f>
        <v>322</v>
      </c>
      <c r="C184" s="21">
        <f>COUNTIF(D184:AP184,"x")</f>
        <v>1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11"/>
      <c r="X184" s="11"/>
      <c r="Y184" s="11"/>
      <c r="Z184" s="11"/>
      <c r="AA184" s="9"/>
      <c r="AB184" s="9"/>
      <c r="AC184" s="9" t="str">
        <f>IFERROR(VLOOKUP(A184,apu!A:B,2,0),"")</f>
        <v/>
      </c>
      <c r="AD184" s="9" t="str">
        <f>IFERROR(VLOOKUP(A184,apu!E:F,2,0),"")</f>
        <v/>
      </c>
      <c r="AE184" s="9" t="str">
        <f>IFERROR(VLOOKUP(A184,apu!I:J,2,0),"")</f>
        <v/>
      </c>
      <c r="AF184" s="9" t="str">
        <f>IFERROR(VLOOKUP(A184,apu!M:N,2,0),"")</f>
        <v/>
      </c>
      <c r="AG184" s="9" t="str">
        <f>IFERROR(VLOOKUP(A184,apu!Q:R,2,0),"")</f>
        <v/>
      </c>
      <c r="AH184" s="9" t="str">
        <f>IFERROR(VLOOKUP(A184,apu!U:V,2,0),"")</f>
        <v/>
      </c>
      <c r="AI184" s="9" t="s">
        <v>5017</v>
      </c>
      <c r="AJ184" s="9" t="str">
        <f>IFERROR(VLOOKUP(A184,apu!AC:AD,2,0),"")</f>
        <v/>
      </c>
      <c r="AK184" s="9" t="str">
        <f>IFERROR(VLOOKUP(A184,apu!AG:AH,2,0),"")</f>
        <v/>
      </c>
      <c r="AL184" s="9" t="str">
        <f>IFERROR(VLOOKUP(A184,apu!AK:AL,2,0),"")</f>
        <v/>
      </c>
      <c r="AM184" s="9" t="str">
        <f>IFERROR(VLOOKUP(A184,apu!AO:AP,2,0),"")</f>
        <v/>
      </c>
      <c r="AN184" s="9" t="str">
        <f>IFERROR(VLOOKUP(A184,apu!AS:AT,2,0),"")</f>
        <v/>
      </c>
      <c r="AO184" s="9" t="str">
        <f>IFERROR(VLOOKUP(A184,apu!AW:AX,2,0),"")</f>
        <v/>
      </c>
      <c r="AP184" s="9" t="str">
        <f>IFERROR(VLOOKUP(A184,apu!BA:BB,2,0),"")</f>
        <v/>
      </c>
      <c r="AQ184" s="39">
        <f>SUM(D184:AP184)</f>
        <v>0</v>
      </c>
      <c r="AR184" s="38"/>
      <c r="AS184" s="2">
        <f>SUM(D184:P184)</f>
        <v>0</v>
      </c>
      <c r="AU184" s="2">
        <f>SUM(Q184:AP184)</f>
        <v>0</v>
      </c>
      <c r="AW184" s="2">
        <f>AS184-AU184</f>
        <v>0</v>
      </c>
      <c r="AX184" s="2">
        <f>AT184-AV184</f>
        <v>0</v>
      </c>
      <c r="AY184" s="130">
        <v>285</v>
      </c>
      <c r="AZ184" s="33"/>
      <c r="BA184" s="239"/>
    </row>
    <row r="185" spans="1:53" x14ac:dyDescent="0.2">
      <c r="A185" s="8" t="s">
        <v>25</v>
      </c>
      <c r="B185" s="33">
        <f>IFERROR(VLOOKUP(A185,lajit!B:D,3,0),"")</f>
        <v>323</v>
      </c>
      <c r="C185" s="21">
        <f>COUNTIF(D185:AP185,"x")</f>
        <v>39</v>
      </c>
      <c r="D185" s="9" t="s">
        <v>5017</v>
      </c>
      <c r="E185" s="9" t="s">
        <v>5017</v>
      </c>
      <c r="F185" s="9" t="s">
        <v>5017</v>
      </c>
      <c r="G185" s="9" t="s">
        <v>5017</v>
      </c>
      <c r="H185" s="9" t="s">
        <v>5017</v>
      </c>
      <c r="I185" s="9" t="s">
        <v>5017</v>
      </c>
      <c r="J185" s="9" t="s">
        <v>5017</v>
      </c>
      <c r="K185" s="9" t="s">
        <v>5017</v>
      </c>
      <c r="L185" s="9" t="s">
        <v>5017</v>
      </c>
      <c r="M185" s="9" t="s">
        <v>5017</v>
      </c>
      <c r="N185" s="9" t="s">
        <v>5017</v>
      </c>
      <c r="O185" s="9" t="s">
        <v>5017</v>
      </c>
      <c r="P185" s="9" t="s">
        <v>5017</v>
      </c>
      <c r="Q185" s="9" t="s">
        <v>5017</v>
      </c>
      <c r="R185" s="9" t="s">
        <v>5017</v>
      </c>
      <c r="S185" s="9" t="s">
        <v>5017</v>
      </c>
      <c r="T185" s="9" t="s">
        <v>5017</v>
      </c>
      <c r="U185" s="9" t="s">
        <v>5017</v>
      </c>
      <c r="V185" s="9" t="s">
        <v>5017</v>
      </c>
      <c r="W185" s="11" t="s">
        <v>5017</v>
      </c>
      <c r="X185" s="11" t="s">
        <v>5017</v>
      </c>
      <c r="Y185" s="11" t="s">
        <v>5017</v>
      </c>
      <c r="Z185" s="11" t="s">
        <v>5017</v>
      </c>
      <c r="AA185" s="9" t="s">
        <v>5017</v>
      </c>
      <c r="AB185" s="9" t="s">
        <v>5017</v>
      </c>
      <c r="AC185" s="9" t="s">
        <v>5017</v>
      </c>
      <c r="AD185" s="9" t="s">
        <v>5017</v>
      </c>
      <c r="AE185" s="9" t="s">
        <v>5017</v>
      </c>
      <c r="AF185" s="9" t="s">
        <v>5017</v>
      </c>
      <c r="AG185" s="9" t="s">
        <v>5017</v>
      </c>
      <c r="AH185" s="9" t="s">
        <v>5017</v>
      </c>
      <c r="AI185" s="9" t="s">
        <v>5017</v>
      </c>
      <c r="AJ185" s="9" t="s">
        <v>5017</v>
      </c>
      <c r="AK185" s="9" t="s">
        <v>5017</v>
      </c>
      <c r="AL185" s="9" t="s">
        <v>5017</v>
      </c>
      <c r="AM185" s="9" t="s">
        <v>5017</v>
      </c>
      <c r="AN185" s="9" t="s">
        <v>5017</v>
      </c>
      <c r="AO185" s="9" t="s">
        <v>5017</v>
      </c>
      <c r="AP185" s="9" t="s">
        <v>5017</v>
      </c>
      <c r="AQ185" s="39">
        <f>SUM(D185:AP185)</f>
        <v>0</v>
      </c>
      <c r="AR185" s="38">
        <v>11</v>
      </c>
      <c r="AS185" s="2">
        <f>SUM(D185:P185)</f>
        <v>0</v>
      </c>
      <c r="AT185" s="2">
        <v>20</v>
      </c>
      <c r="AU185" s="2">
        <f>SUM(Q185:AP185)</f>
        <v>0</v>
      </c>
      <c r="AV185" s="2">
        <v>17</v>
      </c>
      <c r="AW185" s="2">
        <f>AS185-AU185</f>
        <v>0</v>
      </c>
      <c r="AX185" s="2">
        <f>AT185-AV185</f>
        <v>3</v>
      </c>
      <c r="AY185" s="130">
        <v>11</v>
      </c>
      <c r="AZ185" s="33">
        <v>303</v>
      </c>
      <c r="BA185" s="239"/>
    </row>
    <row r="186" spans="1:53" x14ac:dyDescent="0.2">
      <c r="A186" s="8" t="s">
        <v>182</v>
      </c>
      <c r="B186" s="33">
        <f>IFERROR(VLOOKUP(A186,lajit!B:D,3,0),"")</f>
        <v>324</v>
      </c>
      <c r="C186" s="21">
        <f>COUNTIF(D186:AP186,"x")</f>
        <v>28</v>
      </c>
      <c r="D186" s="9"/>
      <c r="E186" s="9"/>
      <c r="F186" s="9"/>
      <c r="G186" s="9"/>
      <c r="H186" s="9"/>
      <c r="I186" s="9" t="s">
        <v>5017</v>
      </c>
      <c r="J186" s="9"/>
      <c r="K186" s="9"/>
      <c r="L186" s="9"/>
      <c r="M186" s="9" t="s">
        <v>5017</v>
      </c>
      <c r="N186" s="9"/>
      <c r="O186" s="9" t="s">
        <v>5017</v>
      </c>
      <c r="P186" s="9"/>
      <c r="Q186" s="9" t="s">
        <v>5017</v>
      </c>
      <c r="R186" s="9"/>
      <c r="S186" s="9" t="s">
        <v>5017</v>
      </c>
      <c r="T186" s="9" t="s">
        <v>5017</v>
      </c>
      <c r="U186" s="9" t="s">
        <v>5017</v>
      </c>
      <c r="V186" s="9" t="s">
        <v>5017</v>
      </c>
      <c r="W186" s="11" t="s">
        <v>5017</v>
      </c>
      <c r="X186" s="11" t="s">
        <v>5017</v>
      </c>
      <c r="Y186" s="11" t="s">
        <v>5017</v>
      </c>
      <c r="Z186" s="11" t="s">
        <v>5017</v>
      </c>
      <c r="AA186" s="9" t="s">
        <v>5017</v>
      </c>
      <c r="AB186" s="9" t="s">
        <v>5017</v>
      </c>
      <c r="AC186" s="9" t="s">
        <v>5017</v>
      </c>
      <c r="AD186" s="9" t="s">
        <v>5017</v>
      </c>
      <c r="AE186" s="9" t="s">
        <v>5017</v>
      </c>
      <c r="AF186" s="9" t="s">
        <v>5017</v>
      </c>
      <c r="AG186" s="9" t="s">
        <v>5017</v>
      </c>
      <c r="AH186" s="9" t="s">
        <v>5017</v>
      </c>
      <c r="AI186" s="9" t="s">
        <v>5017</v>
      </c>
      <c r="AJ186" s="9" t="s">
        <v>5017</v>
      </c>
      <c r="AK186" s="9" t="s">
        <v>5017</v>
      </c>
      <c r="AL186" s="9" t="s">
        <v>5017</v>
      </c>
      <c r="AM186" s="9" t="s">
        <v>5017</v>
      </c>
      <c r="AN186" s="9" t="s">
        <v>5017</v>
      </c>
      <c r="AO186" s="9" t="s">
        <v>5017</v>
      </c>
      <c r="AP186" s="9" t="s">
        <v>5017</v>
      </c>
      <c r="AQ186" s="39">
        <f>SUM(D186:AP186)</f>
        <v>0</v>
      </c>
      <c r="AR186" s="38">
        <v>168</v>
      </c>
      <c r="AS186" s="2">
        <f>SUM(D186:P186)</f>
        <v>0</v>
      </c>
      <c r="AT186" s="2">
        <v>179</v>
      </c>
      <c r="AU186" s="2">
        <f>SUM(Q186:AP186)</f>
        <v>0</v>
      </c>
      <c r="AV186" s="2">
        <v>156</v>
      </c>
      <c r="AW186" s="2">
        <f>AS186-AU186</f>
        <v>0</v>
      </c>
      <c r="AX186" s="2">
        <f>AT186-AV186</f>
        <v>23</v>
      </c>
      <c r="AY186" s="130">
        <v>168</v>
      </c>
      <c r="AZ186" s="33">
        <v>304</v>
      </c>
      <c r="BA186" s="239"/>
    </row>
    <row r="187" spans="1:53" x14ac:dyDescent="0.2">
      <c r="A187" s="8" t="s">
        <v>284</v>
      </c>
      <c r="B187" s="33">
        <f>IFERROR(VLOOKUP(A187,lajit!B:D,3,0),"")</f>
        <v>325</v>
      </c>
      <c r="C187" s="21">
        <f>COUNTIF(D187:AP187,"x")</f>
        <v>1</v>
      </c>
      <c r="D187" s="9"/>
      <c r="E187" s="9"/>
      <c r="F187" s="9"/>
      <c r="G187" s="9" t="s">
        <v>5017</v>
      </c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11"/>
      <c r="X187" s="11"/>
      <c r="Y187" s="11"/>
      <c r="Z187" s="11"/>
      <c r="AA187" s="9"/>
      <c r="AB187" s="9"/>
      <c r="AC187" s="9" t="str">
        <f>IFERROR(VLOOKUP(A187,apu!A:B,2,0),"")</f>
        <v/>
      </c>
      <c r="AD187" s="9" t="str">
        <f>IFERROR(VLOOKUP(A187,apu!E:F,2,0),"")</f>
        <v/>
      </c>
      <c r="AE187" s="9" t="str">
        <f>IFERROR(VLOOKUP(A187,apu!I:J,2,0),"")</f>
        <v/>
      </c>
      <c r="AF187" s="9" t="str">
        <f>IFERROR(VLOOKUP(A187,apu!M:N,2,0),"")</f>
        <v/>
      </c>
      <c r="AG187" s="9" t="str">
        <f>IFERROR(VLOOKUP(A187,apu!Q:R,2,0),"")</f>
        <v/>
      </c>
      <c r="AH187" s="9" t="str">
        <f>IFERROR(VLOOKUP(A187,apu!U:V,2,0),"")</f>
        <v/>
      </c>
      <c r="AI187" s="9" t="str">
        <f>IFERROR(VLOOKUP(A187,apu!Y:Z,2,0),"")</f>
        <v/>
      </c>
      <c r="AJ187" s="9" t="str">
        <f>IFERROR(VLOOKUP(A187,apu!AC:AD,2,0),"")</f>
        <v/>
      </c>
      <c r="AK187" s="9" t="str">
        <f>IFERROR(VLOOKUP(A187,apu!AG:AH,2,0),"")</f>
        <v/>
      </c>
      <c r="AL187" s="9" t="str">
        <f>IFERROR(VLOOKUP(A187,apu!AK:AL,2,0),"")</f>
        <v/>
      </c>
      <c r="AM187" s="9" t="str">
        <f>IFERROR(VLOOKUP(A187,apu!AO:AP,2,0),"")</f>
        <v/>
      </c>
      <c r="AN187" s="9" t="str">
        <f>IFERROR(VLOOKUP(A187,apu!AS:AT,2,0),"")</f>
        <v/>
      </c>
      <c r="AO187" s="9" t="str">
        <f>IFERROR(VLOOKUP(A187,apu!AW:AX,2,0),"")</f>
        <v/>
      </c>
      <c r="AP187" s="9" t="str">
        <f>IFERROR(VLOOKUP(A187,apu!BA:BB,2,0),"")</f>
        <v/>
      </c>
      <c r="AQ187" s="39">
        <f>SUM(D187:AP187)</f>
        <v>0</v>
      </c>
      <c r="AR187" s="38">
        <v>253</v>
      </c>
      <c r="AS187" s="2">
        <f>SUM(D187:P187)</f>
        <v>0</v>
      </c>
      <c r="AT187" s="2">
        <v>234</v>
      </c>
      <c r="AU187" s="2">
        <f>SUM(Q187:AP187)</f>
        <v>0</v>
      </c>
      <c r="AV187" s="2">
        <v>249</v>
      </c>
      <c r="AW187" s="2">
        <f>AS187-AU187</f>
        <v>0</v>
      </c>
      <c r="AX187" s="2">
        <f>AT187-AV187</f>
        <v>-15</v>
      </c>
      <c r="AY187" s="130">
        <v>275</v>
      </c>
      <c r="AZ187" s="33">
        <v>305</v>
      </c>
      <c r="BA187" s="239"/>
    </row>
    <row r="188" spans="1:53" x14ac:dyDescent="0.2">
      <c r="A188" s="8" t="s">
        <v>175</v>
      </c>
      <c r="B188" s="33">
        <f>IFERROR(VLOOKUP(A188,lajit!B:D,3,0),"")</f>
        <v>326</v>
      </c>
      <c r="C188" s="21">
        <f>COUNTIF(D188:AP188,"x")</f>
        <v>34</v>
      </c>
      <c r="D188" s="9"/>
      <c r="E188" s="9"/>
      <c r="F188" s="9" t="s">
        <v>5017</v>
      </c>
      <c r="G188" s="9" t="s">
        <v>5017</v>
      </c>
      <c r="H188" s="9" t="s">
        <v>5017</v>
      </c>
      <c r="I188" s="9" t="s">
        <v>5017</v>
      </c>
      <c r="J188" s="9" t="s">
        <v>5017</v>
      </c>
      <c r="K188" s="9"/>
      <c r="L188" s="9" t="s">
        <v>5017</v>
      </c>
      <c r="M188" s="9" t="s">
        <v>5017</v>
      </c>
      <c r="N188" s="9" t="s">
        <v>5017</v>
      </c>
      <c r="O188" s="9" t="s">
        <v>5017</v>
      </c>
      <c r="P188" s="9" t="s">
        <v>5017</v>
      </c>
      <c r="Q188" s="9" t="s">
        <v>5017</v>
      </c>
      <c r="R188" s="9" t="s">
        <v>5017</v>
      </c>
      <c r="S188" s="9" t="s">
        <v>5017</v>
      </c>
      <c r="T188" s="9" t="s">
        <v>5017</v>
      </c>
      <c r="U188" s="9" t="s">
        <v>5017</v>
      </c>
      <c r="V188" s="9" t="s">
        <v>5017</v>
      </c>
      <c r="W188" s="11"/>
      <c r="X188" s="11" t="s">
        <v>5017</v>
      </c>
      <c r="Y188" s="11" t="s">
        <v>5017</v>
      </c>
      <c r="Z188" s="11" t="s">
        <v>5017</v>
      </c>
      <c r="AA188" s="9" t="s">
        <v>5017</v>
      </c>
      <c r="AB188" s="9" t="s">
        <v>5017</v>
      </c>
      <c r="AC188" s="9" t="s">
        <v>5017</v>
      </c>
      <c r="AD188" s="9" t="s">
        <v>5017</v>
      </c>
      <c r="AE188" s="9" t="str">
        <f>IFERROR(VLOOKUP(A188,apu!I:J,2,0),"")</f>
        <v/>
      </c>
      <c r="AF188" s="9" t="s">
        <v>5017</v>
      </c>
      <c r="AG188" s="9" t="s">
        <v>5017</v>
      </c>
      <c r="AH188" s="9" t="s">
        <v>5017</v>
      </c>
      <c r="AI188" s="9" t="s">
        <v>5017</v>
      </c>
      <c r="AJ188" s="9" t="s">
        <v>5017</v>
      </c>
      <c r="AK188" s="9" t="s">
        <v>5017</v>
      </c>
      <c r="AL188" s="9" t="s">
        <v>5017</v>
      </c>
      <c r="AM188" s="9" t="s">
        <v>5017</v>
      </c>
      <c r="AN188" s="9" t="s">
        <v>5017</v>
      </c>
      <c r="AO188" s="9" t="s">
        <v>5017</v>
      </c>
      <c r="AP188" s="9" t="s">
        <v>5017</v>
      </c>
      <c r="AQ188" s="39">
        <f>SUM(D188:AP188)</f>
        <v>0</v>
      </c>
      <c r="AR188" s="38">
        <v>160</v>
      </c>
      <c r="AS188" s="2">
        <f>SUM(D188:P188)</f>
        <v>0</v>
      </c>
      <c r="AT188" s="2">
        <v>160</v>
      </c>
      <c r="AU188" s="2">
        <f>SUM(Q188:AP188)</f>
        <v>0</v>
      </c>
      <c r="AV188" s="2">
        <v>162</v>
      </c>
      <c r="AW188" s="2">
        <f>AS188-AU188</f>
        <v>0</v>
      </c>
      <c r="AX188" s="2">
        <f>AT188-AV188</f>
        <v>-2</v>
      </c>
      <c r="AY188" s="130">
        <v>160</v>
      </c>
      <c r="AZ188" s="33">
        <v>306</v>
      </c>
      <c r="BA188" s="239"/>
    </row>
    <row r="189" spans="1:53" x14ac:dyDescent="0.2">
      <c r="A189" s="8" t="s">
        <v>108</v>
      </c>
      <c r="B189" s="33">
        <f>IFERROR(VLOOKUP(A189,lajit!B:D,3,0),"")</f>
        <v>327</v>
      </c>
      <c r="C189" s="21">
        <f>COUNTIF(D189:AP189,"x")</f>
        <v>39</v>
      </c>
      <c r="D189" s="9" t="s">
        <v>5017</v>
      </c>
      <c r="E189" s="9" t="s">
        <v>5017</v>
      </c>
      <c r="F189" s="9" t="s">
        <v>5017</v>
      </c>
      <c r="G189" s="9" t="s">
        <v>5017</v>
      </c>
      <c r="H189" s="9" t="s">
        <v>5017</v>
      </c>
      <c r="I189" s="9" t="s">
        <v>5017</v>
      </c>
      <c r="J189" s="9" t="s">
        <v>5017</v>
      </c>
      <c r="K189" s="9" t="s">
        <v>5017</v>
      </c>
      <c r="L189" s="9" t="s">
        <v>5017</v>
      </c>
      <c r="M189" s="9" t="s">
        <v>5017</v>
      </c>
      <c r="N189" s="9" t="s">
        <v>5017</v>
      </c>
      <c r="O189" s="9" t="s">
        <v>5017</v>
      </c>
      <c r="P189" s="9" t="s">
        <v>5017</v>
      </c>
      <c r="Q189" s="9" t="s">
        <v>5017</v>
      </c>
      <c r="R189" s="9" t="s">
        <v>5017</v>
      </c>
      <c r="S189" s="9" t="s">
        <v>5017</v>
      </c>
      <c r="T189" s="9" t="s">
        <v>5017</v>
      </c>
      <c r="U189" s="9" t="s">
        <v>5017</v>
      </c>
      <c r="V189" s="9" t="s">
        <v>5017</v>
      </c>
      <c r="W189" s="11" t="s">
        <v>5017</v>
      </c>
      <c r="X189" s="11" t="s">
        <v>5017</v>
      </c>
      <c r="Y189" s="11" t="s">
        <v>5017</v>
      </c>
      <c r="Z189" s="11" t="s">
        <v>5017</v>
      </c>
      <c r="AA189" s="9" t="s">
        <v>5017</v>
      </c>
      <c r="AB189" s="9" t="s">
        <v>5017</v>
      </c>
      <c r="AC189" s="9" t="s">
        <v>5017</v>
      </c>
      <c r="AD189" s="9" t="s">
        <v>5017</v>
      </c>
      <c r="AE189" s="9" t="s">
        <v>5017</v>
      </c>
      <c r="AF189" s="9" t="s">
        <v>5017</v>
      </c>
      <c r="AG189" s="9" t="s">
        <v>5017</v>
      </c>
      <c r="AH189" s="9" t="s">
        <v>5017</v>
      </c>
      <c r="AI189" s="9" t="s">
        <v>5017</v>
      </c>
      <c r="AJ189" s="9" t="s">
        <v>5017</v>
      </c>
      <c r="AK189" s="9" t="s">
        <v>5017</v>
      </c>
      <c r="AL189" s="9" t="s">
        <v>5017</v>
      </c>
      <c r="AM189" s="9" t="s">
        <v>5017</v>
      </c>
      <c r="AN189" s="9" t="s">
        <v>5017</v>
      </c>
      <c r="AO189" s="9" t="s">
        <v>5017</v>
      </c>
      <c r="AP189" s="9" t="s">
        <v>5017</v>
      </c>
      <c r="AQ189" s="39">
        <f>SUM(D189:AP189)</f>
        <v>0</v>
      </c>
      <c r="AR189" s="38">
        <v>94</v>
      </c>
      <c r="AS189" s="2">
        <f>SUM(D189:P189)</f>
        <v>0</v>
      </c>
      <c r="AT189" s="2">
        <v>94</v>
      </c>
      <c r="AU189" s="2">
        <f>SUM(Q189:AP189)</f>
        <v>0</v>
      </c>
      <c r="AV189" s="2">
        <v>99</v>
      </c>
      <c r="AW189" s="2">
        <f>AS189-AU189</f>
        <v>0</v>
      </c>
      <c r="AX189" s="2">
        <f>AT189-AV189</f>
        <v>-5</v>
      </c>
      <c r="AY189" s="130">
        <v>94</v>
      </c>
      <c r="AZ189" s="33">
        <v>307</v>
      </c>
      <c r="BA189" s="239"/>
    </row>
    <row r="190" spans="1:53" x14ac:dyDescent="0.2">
      <c r="A190" s="8" t="s">
        <v>68</v>
      </c>
      <c r="B190" s="33">
        <f>IFERROR(VLOOKUP(A190,lajit!B:D,3,0),"")</f>
        <v>332</v>
      </c>
      <c r="C190" s="21">
        <f>COUNTIF(D190:AP190,"x")</f>
        <v>39</v>
      </c>
      <c r="D190" s="9" t="s">
        <v>5017</v>
      </c>
      <c r="E190" s="9" t="s">
        <v>5017</v>
      </c>
      <c r="F190" s="9" t="s">
        <v>5017</v>
      </c>
      <c r="G190" s="9" t="s">
        <v>5017</v>
      </c>
      <c r="H190" s="9" t="s">
        <v>5017</v>
      </c>
      <c r="I190" s="9" t="s">
        <v>5017</v>
      </c>
      <c r="J190" s="9" t="s">
        <v>5017</v>
      </c>
      <c r="K190" s="9" t="s">
        <v>5017</v>
      </c>
      <c r="L190" s="9" t="s">
        <v>5017</v>
      </c>
      <c r="M190" s="9" t="s">
        <v>5017</v>
      </c>
      <c r="N190" s="9" t="s">
        <v>5017</v>
      </c>
      <c r="O190" s="9" t="s">
        <v>5017</v>
      </c>
      <c r="P190" s="9" t="s">
        <v>5017</v>
      </c>
      <c r="Q190" s="9" t="s">
        <v>5017</v>
      </c>
      <c r="R190" s="9" t="s">
        <v>5017</v>
      </c>
      <c r="S190" s="9" t="s">
        <v>5017</v>
      </c>
      <c r="T190" s="9" t="s">
        <v>5017</v>
      </c>
      <c r="U190" s="9" t="s">
        <v>5017</v>
      </c>
      <c r="V190" s="9" t="s">
        <v>5017</v>
      </c>
      <c r="W190" s="11" t="s">
        <v>5017</v>
      </c>
      <c r="X190" s="11" t="s">
        <v>5017</v>
      </c>
      <c r="Y190" s="11" t="s">
        <v>5017</v>
      </c>
      <c r="Z190" s="11" t="s">
        <v>5017</v>
      </c>
      <c r="AA190" s="9" t="s">
        <v>5017</v>
      </c>
      <c r="AB190" s="9" t="s">
        <v>5017</v>
      </c>
      <c r="AC190" s="9" t="s">
        <v>5017</v>
      </c>
      <c r="AD190" s="9" t="s">
        <v>5017</v>
      </c>
      <c r="AE190" s="9" t="s">
        <v>5017</v>
      </c>
      <c r="AF190" s="9" t="s">
        <v>5017</v>
      </c>
      <c r="AG190" s="9" t="s">
        <v>5017</v>
      </c>
      <c r="AH190" s="9" t="s">
        <v>5017</v>
      </c>
      <c r="AI190" s="9" t="s">
        <v>5017</v>
      </c>
      <c r="AJ190" s="9" t="s">
        <v>5017</v>
      </c>
      <c r="AK190" s="9" t="s">
        <v>5017</v>
      </c>
      <c r="AL190" s="9" t="s">
        <v>5017</v>
      </c>
      <c r="AM190" s="9" t="s">
        <v>5017</v>
      </c>
      <c r="AN190" s="9" t="s">
        <v>5017</v>
      </c>
      <c r="AO190" s="9" t="s">
        <v>5017</v>
      </c>
      <c r="AP190" s="9" t="s">
        <v>5017</v>
      </c>
      <c r="AQ190" s="39">
        <f>SUM(D190:AP190)</f>
        <v>0</v>
      </c>
      <c r="AR190" s="38">
        <v>54</v>
      </c>
      <c r="AS190" s="2">
        <f>SUM(D190:P190)</f>
        <v>0</v>
      </c>
      <c r="AT190" s="2">
        <v>57</v>
      </c>
      <c r="AU190" s="2">
        <f>SUM(Q190:AP190)</f>
        <v>0</v>
      </c>
      <c r="AV190" s="2">
        <v>50</v>
      </c>
      <c r="AW190" s="2">
        <f>AS190-AU190</f>
        <v>0</v>
      </c>
      <c r="AX190" s="2">
        <f>AT190-AV190</f>
        <v>7</v>
      </c>
      <c r="AY190" s="130">
        <v>54</v>
      </c>
      <c r="AZ190" s="33">
        <v>312</v>
      </c>
      <c r="BA190" s="239"/>
    </row>
    <row r="191" spans="1:53" x14ac:dyDescent="0.2">
      <c r="A191" s="8" t="s">
        <v>149</v>
      </c>
      <c r="B191" s="33">
        <f>IFERROR(VLOOKUP(A191,lajit!B:D,3,0),"")</f>
        <v>333</v>
      </c>
      <c r="C191" s="21">
        <f>COUNTIF(D191:AP191,"x")</f>
        <v>35</v>
      </c>
      <c r="D191" s="9" t="s">
        <v>5017</v>
      </c>
      <c r="E191" s="9"/>
      <c r="F191" s="9" t="s">
        <v>5017</v>
      </c>
      <c r="G191" s="9" t="s">
        <v>5017</v>
      </c>
      <c r="H191" s="9" t="s">
        <v>5017</v>
      </c>
      <c r="I191" s="9" t="s">
        <v>5017</v>
      </c>
      <c r="J191" s="9" t="s">
        <v>5017</v>
      </c>
      <c r="K191" s="9" t="s">
        <v>5017</v>
      </c>
      <c r="L191" s="9" t="s">
        <v>5017</v>
      </c>
      <c r="M191" s="9" t="s">
        <v>5017</v>
      </c>
      <c r="N191" s="9"/>
      <c r="O191" s="9"/>
      <c r="P191" s="9" t="s">
        <v>5017</v>
      </c>
      <c r="Q191" s="9" t="s">
        <v>5017</v>
      </c>
      <c r="R191" s="9" t="s">
        <v>5017</v>
      </c>
      <c r="S191" s="9" t="s">
        <v>5017</v>
      </c>
      <c r="T191" s="9" t="s">
        <v>5017</v>
      </c>
      <c r="U191" s="9" t="s">
        <v>5017</v>
      </c>
      <c r="V191" s="9" t="s">
        <v>5017</v>
      </c>
      <c r="W191" s="11" t="s">
        <v>5017</v>
      </c>
      <c r="X191" s="11" t="s">
        <v>5017</v>
      </c>
      <c r="Y191" s="11" t="s">
        <v>5017</v>
      </c>
      <c r="Z191" s="11" t="s">
        <v>5017</v>
      </c>
      <c r="AA191" s="9" t="s">
        <v>5017</v>
      </c>
      <c r="AB191" s="9" t="s">
        <v>5017</v>
      </c>
      <c r="AC191" s="9" t="str">
        <f>IFERROR(VLOOKUP(A191,apu!A:B,2,0),"")</f>
        <v/>
      </c>
      <c r="AD191" s="9" t="s">
        <v>5017</v>
      </c>
      <c r="AE191" s="9" t="s">
        <v>5017</v>
      </c>
      <c r="AF191" s="9" t="s">
        <v>5017</v>
      </c>
      <c r="AG191" s="9" t="s">
        <v>5017</v>
      </c>
      <c r="AH191" s="9" t="s">
        <v>5017</v>
      </c>
      <c r="AI191" s="9" t="s">
        <v>5017</v>
      </c>
      <c r="AJ191" s="9" t="s">
        <v>5017</v>
      </c>
      <c r="AK191" s="9" t="s">
        <v>5017</v>
      </c>
      <c r="AL191" s="9" t="s">
        <v>5017</v>
      </c>
      <c r="AM191" s="9" t="s">
        <v>5017</v>
      </c>
      <c r="AN191" s="9" t="s">
        <v>5017</v>
      </c>
      <c r="AO191" s="9" t="s">
        <v>5017</v>
      </c>
      <c r="AP191" s="9" t="s">
        <v>5017</v>
      </c>
      <c r="AQ191" s="39">
        <f>SUM(D191:AP191)</f>
        <v>0</v>
      </c>
      <c r="AR191" s="38">
        <v>135</v>
      </c>
      <c r="AS191" s="2">
        <f>SUM(D191:P191)</f>
        <v>0</v>
      </c>
      <c r="AT191" s="2">
        <v>132</v>
      </c>
      <c r="AU191" s="2">
        <f>SUM(Q191:AP191)</f>
        <v>0</v>
      </c>
      <c r="AV191" s="2">
        <v>139</v>
      </c>
      <c r="AW191" s="2">
        <f>AS191-AU191</f>
        <v>0</v>
      </c>
      <c r="AX191" s="2">
        <f>AT191-AV191</f>
        <v>-7</v>
      </c>
      <c r="AY191" s="130">
        <v>135</v>
      </c>
      <c r="AZ191" s="33">
        <v>313</v>
      </c>
      <c r="BA191" s="239"/>
    </row>
    <row r="192" spans="1:53" x14ac:dyDescent="0.2">
      <c r="A192" s="8" t="s">
        <v>270</v>
      </c>
      <c r="B192" s="33">
        <f>IFERROR(VLOOKUP(A192,lajit!B:D,3,0),"")</f>
        <v>334</v>
      </c>
      <c r="C192" s="21">
        <f>COUNTIF(D192:AP192,"x")</f>
        <v>2</v>
      </c>
      <c r="D192" s="9" t="s">
        <v>5017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11"/>
      <c r="X192" s="11"/>
      <c r="Y192" s="11"/>
      <c r="Z192" s="11"/>
      <c r="AA192" s="9"/>
      <c r="AB192" s="9"/>
      <c r="AC192" s="9" t="str">
        <f>IFERROR(VLOOKUP(A192,apu!A:B,2,0),"")</f>
        <v/>
      </c>
      <c r="AD192" s="9" t="str">
        <f>IFERROR(VLOOKUP(A192,apu!E:F,2,0),"")</f>
        <v/>
      </c>
      <c r="AE192" s="9" t="str">
        <f>IFERROR(VLOOKUP(A192,apu!I:J,2,0),"")</f>
        <v/>
      </c>
      <c r="AF192" s="9" t="str">
        <f>IFERROR(VLOOKUP(A192,apu!M:N,2,0),"")</f>
        <v/>
      </c>
      <c r="AG192" s="9" t="str">
        <f>IFERROR(VLOOKUP(A192,apu!Q:R,2,0),"")</f>
        <v/>
      </c>
      <c r="AH192" s="9" t="str">
        <f>IFERROR(VLOOKUP(A192,apu!U:V,2,0),"")</f>
        <v/>
      </c>
      <c r="AI192" s="9" t="str">
        <f>IFERROR(VLOOKUP(A192,apu!Y:Z,2,0),"")</f>
        <v/>
      </c>
      <c r="AJ192" s="9" t="str">
        <f>IFERROR(VLOOKUP(A192,apu!AC:AD,2,0),"")</f>
        <v/>
      </c>
      <c r="AK192" s="9" t="str">
        <f>IFERROR(VLOOKUP(A192,apu!AG:AH,2,0),"")</f>
        <v/>
      </c>
      <c r="AL192" s="9" t="s">
        <v>5017</v>
      </c>
      <c r="AM192" s="9" t="str">
        <f>IFERROR(VLOOKUP(A192,apu!AO:AP,2,0),"")</f>
        <v/>
      </c>
      <c r="AN192" s="9" t="str">
        <f>IFERROR(VLOOKUP(A192,apu!AS:AT,2,0),"")</f>
        <v/>
      </c>
      <c r="AO192" s="9" t="str">
        <f>IFERROR(VLOOKUP(A192,apu!AW:AX,2,0),"")</f>
        <v/>
      </c>
      <c r="AP192" s="9" t="str">
        <f>IFERROR(VLOOKUP(A192,apu!BA:BB,2,0),"")</f>
        <v/>
      </c>
      <c r="AQ192" s="39">
        <f>SUM(D192:AP192)</f>
        <v>0</v>
      </c>
      <c r="AR192" s="38">
        <v>244</v>
      </c>
      <c r="AS192" s="2">
        <f>SUM(D192:P192)</f>
        <v>0</v>
      </c>
      <c r="AT192" s="2">
        <v>219</v>
      </c>
      <c r="AU192" s="2">
        <f>SUM(Q192:AP192)</f>
        <v>0</v>
      </c>
      <c r="AV192" s="2">
        <v>250</v>
      </c>
      <c r="AW192" s="2">
        <f>AS192-AU192</f>
        <v>0</v>
      </c>
      <c r="AX192" s="2">
        <f>AT192-AV192</f>
        <v>-31</v>
      </c>
      <c r="AY192" s="130">
        <v>258</v>
      </c>
      <c r="AZ192" s="33">
        <v>314</v>
      </c>
      <c r="BA192" s="239"/>
    </row>
    <row r="193" spans="1:53" x14ac:dyDescent="0.2">
      <c r="A193" s="8" t="s">
        <v>143</v>
      </c>
      <c r="B193" s="33">
        <f>IFERROR(VLOOKUP(A193,lajit!B:D,3,0),"")</f>
        <v>335</v>
      </c>
      <c r="C193" s="21">
        <f>COUNTIF(D193:AP193,"x")</f>
        <v>35</v>
      </c>
      <c r="D193" s="9" t="s">
        <v>5017</v>
      </c>
      <c r="E193" s="9" t="s">
        <v>5017</v>
      </c>
      <c r="F193" s="9" t="s">
        <v>5017</v>
      </c>
      <c r="G193" s="9" t="s">
        <v>5017</v>
      </c>
      <c r="H193" s="9" t="s">
        <v>5017</v>
      </c>
      <c r="I193" s="9" t="s">
        <v>5017</v>
      </c>
      <c r="J193" s="9" t="s">
        <v>5017</v>
      </c>
      <c r="K193" s="9" t="s">
        <v>5017</v>
      </c>
      <c r="L193" s="9" t="s">
        <v>5017</v>
      </c>
      <c r="M193" s="9" t="s">
        <v>5017</v>
      </c>
      <c r="N193" s="9" t="s">
        <v>5017</v>
      </c>
      <c r="O193" s="9" t="s">
        <v>5017</v>
      </c>
      <c r="P193" s="9" t="s">
        <v>5017</v>
      </c>
      <c r="Q193" s="9" t="s">
        <v>5017</v>
      </c>
      <c r="R193" s="9" t="s">
        <v>5017</v>
      </c>
      <c r="S193" s="9" t="s">
        <v>5017</v>
      </c>
      <c r="T193" s="9" t="s">
        <v>5017</v>
      </c>
      <c r="U193" s="9" t="s">
        <v>5017</v>
      </c>
      <c r="V193" s="11" t="s">
        <v>5017</v>
      </c>
      <c r="W193" s="11" t="s">
        <v>5017</v>
      </c>
      <c r="X193" s="11" t="s">
        <v>5017</v>
      </c>
      <c r="Y193" s="11" t="s">
        <v>5017</v>
      </c>
      <c r="Z193" s="11" t="s">
        <v>5017</v>
      </c>
      <c r="AA193" s="9" t="s">
        <v>5017</v>
      </c>
      <c r="AB193" s="9" t="s">
        <v>5017</v>
      </c>
      <c r="AC193" s="9" t="s">
        <v>5017</v>
      </c>
      <c r="AD193" s="9" t="s">
        <v>5017</v>
      </c>
      <c r="AE193" s="9" t="str">
        <f>IFERROR(VLOOKUP(A193,apu!I:J,2,0),"")</f>
        <v/>
      </c>
      <c r="AF193" s="9" t="s">
        <v>5017</v>
      </c>
      <c r="AG193" s="9" t="s">
        <v>5017</v>
      </c>
      <c r="AH193" s="9" t="str">
        <f>IFERROR(VLOOKUP(A193,apu!U:V,2,0),"")</f>
        <v/>
      </c>
      <c r="AI193" s="9" t="s">
        <v>5017</v>
      </c>
      <c r="AJ193" s="9" t="str">
        <f>IFERROR(VLOOKUP(A193,apu!AC:AD,2,0),"")</f>
        <v/>
      </c>
      <c r="AK193" s="9" t="s">
        <v>5017</v>
      </c>
      <c r="AL193" s="9" t="s">
        <v>5017</v>
      </c>
      <c r="AM193" s="9" t="s">
        <v>5017</v>
      </c>
      <c r="AN193" s="9" t="s">
        <v>5017</v>
      </c>
      <c r="AO193" s="9" t="str">
        <f>IFERROR(VLOOKUP(A193,apu!AW:AX,2,0),"")</f>
        <v/>
      </c>
      <c r="AP193" s="9" t="s">
        <v>5017</v>
      </c>
      <c r="AQ193" s="39">
        <f>SUM(D193:AP193)</f>
        <v>0</v>
      </c>
      <c r="AR193" s="38">
        <v>129</v>
      </c>
      <c r="AS193" s="2">
        <f>SUM(D193:P193)</f>
        <v>0</v>
      </c>
      <c r="AT193" s="2">
        <v>116</v>
      </c>
      <c r="AU193" s="2">
        <f>SUM(Q193:AP193)</f>
        <v>0</v>
      </c>
      <c r="AV193" s="2">
        <v>151</v>
      </c>
      <c r="AW193" s="2">
        <f>AS193-AU193</f>
        <v>0</v>
      </c>
      <c r="AX193" s="2">
        <f>AT193-AV193</f>
        <v>-35</v>
      </c>
      <c r="AY193" s="130">
        <v>129</v>
      </c>
      <c r="AZ193" s="33">
        <v>316</v>
      </c>
      <c r="BA193" s="239"/>
    </row>
    <row r="194" spans="1:53" x14ac:dyDescent="0.2">
      <c r="A194" s="8" t="s">
        <v>263</v>
      </c>
      <c r="B194" s="33">
        <f>IFERROR(VLOOKUP(A194,lajit!B:D,3,0),"")</f>
        <v>337</v>
      </c>
      <c r="C194" s="21">
        <f>COUNTIF(D194:AP194,"x")</f>
        <v>9</v>
      </c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 t="s">
        <v>5017</v>
      </c>
      <c r="U194" s="9"/>
      <c r="V194" s="11"/>
      <c r="W194" s="11"/>
      <c r="X194" s="11"/>
      <c r="Y194" s="11"/>
      <c r="Z194" s="11"/>
      <c r="AA194" s="9"/>
      <c r="AB194" s="9" t="s">
        <v>5017</v>
      </c>
      <c r="AC194" s="9" t="str">
        <f>IFERROR(VLOOKUP(A194,apu!A:B,2,0),"")</f>
        <v/>
      </c>
      <c r="AD194" s="9" t="s">
        <v>5017</v>
      </c>
      <c r="AE194" s="9" t="str">
        <f>IFERROR(VLOOKUP(A194,apu!I:J,2,0),"")</f>
        <v/>
      </c>
      <c r="AF194" s="9" t="str">
        <f>IFERROR(VLOOKUP(A194,apu!M:N,2,0),"")</f>
        <v/>
      </c>
      <c r="AG194" s="9" t="str">
        <f>IFERROR(VLOOKUP(A194,apu!Q:R,2,0),"")</f>
        <v/>
      </c>
      <c r="AH194" s="9" t="str">
        <f>IFERROR(VLOOKUP(A194,apu!U:V,2,0),"")</f>
        <v/>
      </c>
      <c r="AI194" s="9" t="str">
        <f>IFERROR(VLOOKUP(A194,apu!Y:Z,2,0),"")</f>
        <v/>
      </c>
      <c r="AJ194" s="9" t="str">
        <f>IFERROR(VLOOKUP(A194,apu!AC:AD,2,0),"")</f>
        <v/>
      </c>
      <c r="AK194" s="9" t="s">
        <v>5017</v>
      </c>
      <c r="AL194" s="9" t="s">
        <v>5017</v>
      </c>
      <c r="AM194" s="9" t="s">
        <v>5017</v>
      </c>
      <c r="AN194" s="9" t="s">
        <v>5017</v>
      </c>
      <c r="AO194" s="9" t="s">
        <v>5017</v>
      </c>
      <c r="AP194" s="9" t="s">
        <v>5017</v>
      </c>
      <c r="AQ194" s="39">
        <f>SUM(D194:AP194)</f>
        <v>0</v>
      </c>
      <c r="AR194" s="38">
        <v>238</v>
      </c>
      <c r="AS194" s="2">
        <f>SUM(D194:P194)</f>
        <v>0</v>
      </c>
      <c r="AT194" s="2">
        <v>249</v>
      </c>
      <c r="AU194" s="2">
        <f>SUM(Q194:AP194)</f>
        <v>0</v>
      </c>
      <c r="AV194" s="2">
        <v>223</v>
      </c>
      <c r="AW194" s="2">
        <f>AS194-AU194</f>
        <v>0</v>
      </c>
      <c r="AX194" s="2">
        <f>AT194-AV194</f>
        <v>26</v>
      </c>
      <c r="AY194" s="130">
        <v>248</v>
      </c>
      <c r="AZ194" s="33">
        <v>317</v>
      </c>
      <c r="BA194" s="239"/>
    </row>
    <row r="195" spans="1:53" x14ac:dyDescent="0.2">
      <c r="A195" s="8" t="s">
        <v>222</v>
      </c>
      <c r="B195" s="33">
        <f>IFERROR(VLOOKUP(A195,lajit!B:D,3,0),"")</f>
        <v>339</v>
      </c>
      <c r="C195" s="21">
        <f>COUNTIF(D195:AP195,"x")</f>
        <v>4</v>
      </c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 t="s">
        <v>5017</v>
      </c>
      <c r="O195" s="9"/>
      <c r="P195" s="9"/>
      <c r="Q195" s="9"/>
      <c r="R195" s="9"/>
      <c r="S195" s="9"/>
      <c r="T195" s="9"/>
      <c r="U195" s="9"/>
      <c r="V195" s="11"/>
      <c r="W195" s="11"/>
      <c r="X195" s="11"/>
      <c r="Y195" s="11"/>
      <c r="Z195" s="11"/>
      <c r="AA195" s="9" t="s">
        <v>5017</v>
      </c>
      <c r="AB195" s="9" t="s">
        <v>5017</v>
      </c>
      <c r="AC195" s="9" t="str">
        <f>IFERROR(VLOOKUP(A195,apu!A:B,2,0),"")</f>
        <v/>
      </c>
      <c r="AD195" s="9" t="s">
        <v>5017</v>
      </c>
      <c r="AE195" s="9" t="str">
        <f>IFERROR(VLOOKUP(A195,apu!I:J,2,0),"")</f>
        <v/>
      </c>
      <c r="AF195" s="9" t="str">
        <f>IFERROR(VLOOKUP(A195,apu!M:N,2,0),"")</f>
        <v/>
      </c>
      <c r="AG195" s="9" t="str">
        <f>IFERROR(VLOOKUP(A195,apu!Q:R,2,0),"")</f>
        <v/>
      </c>
      <c r="AH195" s="9" t="str">
        <f>IFERROR(VLOOKUP(A195,apu!U:V,2,0),"")</f>
        <v/>
      </c>
      <c r="AI195" s="9" t="str">
        <f>IFERROR(VLOOKUP(A195,apu!Y:Z,2,0),"")</f>
        <v/>
      </c>
      <c r="AJ195" s="9" t="str">
        <f>IFERROR(VLOOKUP(A195,apu!AC:AD,2,0),"")</f>
        <v/>
      </c>
      <c r="AK195" s="9" t="str">
        <f>IFERROR(VLOOKUP(A195,apu!AG:AH,2,0),"")</f>
        <v/>
      </c>
      <c r="AL195" s="9" t="str">
        <f>IFERROR(VLOOKUP(A195,apu!AK:AL,2,0),"")</f>
        <v/>
      </c>
      <c r="AM195" s="9" t="str">
        <f>IFERROR(VLOOKUP(A195,apu!AO:AP,2,0),"")</f>
        <v/>
      </c>
      <c r="AN195" s="9" t="str">
        <f>IFERROR(VLOOKUP(A195,apu!AS:AT,2,0),"")</f>
        <v/>
      </c>
      <c r="AO195" s="9" t="str">
        <f>IFERROR(VLOOKUP(A195,apu!AW:AX,2,0),"")</f>
        <v/>
      </c>
      <c r="AP195" s="9" t="str">
        <f>IFERROR(VLOOKUP(A195,apu!BA:BB,2,0),"")</f>
        <v/>
      </c>
      <c r="AQ195" s="39">
        <f>SUM(D195:AP195)</f>
        <v>0</v>
      </c>
      <c r="AR195" s="38">
        <v>206</v>
      </c>
      <c r="AS195" s="2">
        <f>SUM(D195:P195)</f>
        <v>0</v>
      </c>
      <c r="AT195" s="2">
        <v>220</v>
      </c>
      <c r="AU195" s="2">
        <f>SUM(Q195:AP195)</f>
        <v>0</v>
      </c>
      <c r="AV195" s="2">
        <v>200</v>
      </c>
      <c r="AW195" s="2">
        <f>AS195-AU195</f>
        <v>0</v>
      </c>
      <c r="AX195" s="2">
        <f>AT195-AV195</f>
        <v>20</v>
      </c>
      <c r="AY195" s="130">
        <v>207</v>
      </c>
      <c r="AZ195" s="33">
        <v>318</v>
      </c>
      <c r="BA195" s="239"/>
    </row>
    <row r="196" spans="1:53" x14ac:dyDescent="0.2">
      <c r="A196" s="8" t="s">
        <v>69</v>
      </c>
      <c r="B196" s="33">
        <f>IFERROR(VLOOKUP(A196,lajit!B:D,3,0),"")</f>
        <v>340</v>
      </c>
      <c r="C196" s="21">
        <f>COUNTIF(D196:AP196,"x")</f>
        <v>39</v>
      </c>
      <c r="D196" s="9" t="s">
        <v>5017</v>
      </c>
      <c r="E196" s="9" t="s">
        <v>5017</v>
      </c>
      <c r="F196" s="9" t="s">
        <v>5017</v>
      </c>
      <c r="G196" s="9" t="s">
        <v>5017</v>
      </c>
      <c r="H196" s="9" t="s">
        <v>5017</v>
      </c>
      <c r="I196" s="9" t="s">
        <v>5017</v>
      </c>
      <c r="J196" s="9" t="s">
        <v>5017</v>
      </c>
      <c r="K196" s="9" t="s">
        <v>5017</v>
      </c>
      <c r="L196" s="9" t="s">
        <v>5017</v>
      </c>
      <c r="M196" s="9" t="s">
        <v>5017</v>
      </c>
      <c r="N196" s="9" t="s">
        <v>5017</v>
      </c>
      <c r="O196" s="9" t="s">
        <v>5017</v>
      </c>
      <c r="P196" s="9" t="s">
        <v>5017</v>
      </c>
      <c r="Q196" s="9" t="s">
        <v>5017</v>
      </c>
      <c r="R196" s="9" t="s">
        <v>5017</v>
      </c>
      <c r="S196" s="9" t="s">
        <v>5017</v>
      </c>
      <c r="T196" s="9" t="s">
        <v>5017</v>
      </c>
      <c r="U196" s="9" t="s">
        <v>5017</v>
      </c>
      <c r="V196" s="11" t="s">
        <v>5017</v>
      </c>
      <c r="W196" s="11" t="s">
        <v>5017</v>
      </c>
      <c r="X196" s="11" t="s">
        <v>5017</v>
      </c>
      <c r="Y196" s="11" t="s">
        <v>5017</v>
      </c>
      <c r="Z196" s="11" t="s">
        <v>5017</v>
      </c>
      <c r="AA196" s="9" t="s">
        <v>5017</v>
      </c>
      <c r="AB196" s="9" t="s">
        <v>5017</v>
      </c>
      <c r="AC196" s="9" t="s">
        <v>5017</v>
      </c>
      <c r="AD196" s="9" t="s">
        <v>5017</v>
      </c>
      <c r="AE196" s="9" t="s">
        <v>5017</v>
      </c>
      <c r="AF196" s="9" t="s">
        <v>5017</v>
      </c>
      <c r="AG196" s="9" t="s">
        <v>5017</v>
      </c>
      <c r="AH196" s="9" t="s">
        <v>5017</v>
      </c>
      <c r="AI196" s="9" t="s">
        <v>5017</v>
      </c>
      <c r="AJ196" s="9" t="s">
        <v>5017</v>
      </c>
      <c r="AK196" s="9" t="s">
        <v>5017</v>
      </c>
      <c r="AL196" s="9" t="s">
        <v>5017</v>
      </c>
      <c r="AM196" s="9" t="s">
        <v>5017</v>
      </c>
      <c r="AN196" s="9" t="s">
        <v>5017</v>
      </c>
      <c r="AO196" s="9" t="s">
        <v>5017</v>
      </c>
      <c r="AP196" s="9" t="s">
        <v>5017</v>
      </c>
      <c r="AQ196" s="39">
        <f>SUM(D196:AP196)</f>
        <v>0</v>
      </c>
      <c r="AR196" s="38">
        <v>55</v>
      </c>
      <c r="AS196" s="2">
        <f>SUM(D196:P196)</f>
        <v>0</v>
      </c>
      <c r="AT196" s="2">
        <v>63</v>
      </c>
      <c r="AU196" s="2">
        <f>SUM(Q196:AP196)</f>
        <v>0</v>
      </c>
      <c r="AV196" s="2">
        <v>34</v>
      </c>
      <c r="AW196" s="2">
        <f>AS196-AU196</f>
        <v>0</v>
      </c>
      <c r="AX196" s="2">
        <f>AT196-AV196</f>
        <v>29</v>
      </c>
      <c r="AY196" s="130">
        <v>55</v>
      </c>
      <c r="AZ196" s="33">
        <v>319</v>
      </c>
      <c r="BA196" s="239"/>
    </row>
    <row r="197" spans="1:53" x14ac:dyDescent="0.2">
      <c r="A197" s="8" t="s">
        <v>63</v>
      </c>
      <c r="B197" s="33">
        <f>IFERROR(VLOOKUP(A197,lajit!B:D,3,0),"")</f>
        <v>341</v>
      </c>
      <c r="C197" s="21">
        <f>COUNTIF(D197:AP197,"x")</f>
        <v>39</v>
      </c>
      <c r="D197" s="9" t="s">
        <v>5017</v>
      </c>
      <c r="E197" s="9" t="s">
        <v>5017</v>
      </c>
      <c r="F197" s="9" t="s">
        <v>5017</v>
      </c>
      <c r="G197" s="9" t="s">
        <v>5017</v>
      </c>
      <c r="H197" s="9" t="s">
        <v>5017</v>
      </c>
      <c r="I197" s="9" t="s">
        <v>5017</v>
      </c>
      <c r="J197" s="9" t="s">
        <v>5017</v>
      </c>
      <c r="K197" s="9" t="s">
        <v>5017</v>
      </c>
      <c r="L197" s="9" t="s">
        <v>5017</v>
      </c>
      <c r="M197" s="9" t="s">
        <v>5017</v>
      </c>
      <c r="N197" s="9" t="s">
        <v>5017</v>
      </c>
      <c r="O197" s="9" t="s">
        <v>5017</v>
      </c>
      <c r="P197" s="9" t="s">
        <v>5017</v>
      </c>
      <c r="Q197" s="9" t="s">
        <v>5017</v>
      </c>
      <c r="R197" s="9" t="s">
        <v>5017</v>
      </c>
      <c r="S197" s="9" t="s">
        <v>5017</v>
      </c>
      <c r="T197" s="9" t="s">
        <v>5017</v>
      </c>
      <c r="U197" s="9" t="s">
        <v>5017</v>
      </c>
      <c r="V197" s="11" t="s">
        <v>5017</v>
      </c>
      <c r="W197" s="11" t="s">
        <v>5017</v>
      </c>
      <c r="X197" s="11" t="s">
        <v>5017</v>
      </c>
      <c r="Y197" s="11" t="s">
        <v>5017</v>
      </c>
      <c r="Z197" s="9" t="s">
        <v>5017</v>
      </c>
      <c r="AA197" s="9" t="s">
        <v>5017</v>
      </c>
      <c r="AB197" s="9" t="s">
        <v>5017</v>
      </c>
      <c r="AC197" s="9" t="s">
        <v>5017</v>
      </c>
      <c r="AD197" s="9" t="s">
        <v>5017</v>
      </c>
      <c r="AE197" s="9" t="s">
        <v>5017</v>
      </c>
      <c r="AF197" s="9" t="s">
        <v>5017</v>
      </c>
      <c r="AG197" s="9" t="s">
        <v>5017</v>
      </c>
      <c r="AH197" s="9" t="s">
        <v>5017</v>
      </c>
      <c r="AI197" s="9" t="s">
        <v>5017</v>
      </c>
      <c r="AJ197" s="9" t="s">
        <v>5017</v>
      </c>
      <c r="AK197" s="9" t="s">
        <v>5017</v>
      </c>
      <c r="AL197" s="9" t="s">
        <v>5017</v>
      </c>
      <c r="AM197" s="9" t="s">
        <v>5017</v>
      </c>
      <c r="AN197" s="9" t="s">
        <v>5017</v>
      </c>
      <c r="AO197" s="9" t="s">
        <v>5017</v>
      </c>
      <c r="AP197" s="9" t="s">
        <v>5017</v>
      </c>
      <c r="AQ197" s="39">
        <f>SUM(D197:AP197)</f>
        <v>0</v>
      </c>
      <c r="AR197" s="38">
        <v>49</v>
      </c>
      <c r="AS197" s="2">
        <f>SUM(D197:P197)</f>
        <v>0</v>
      </c>
      <c r="AT197" s="2">
        <v>45</v>
      </c>
      <c r="AU197" s="2">
        <f>SUM(Q197:AP197)</f>
        <v>0</v>
      </c>
      <c r="AV197" s="2">
        <v>55</v>
      </c>
      <c r="AW197" s="2">
        <f>AS197-AU197</f>
        <v>0</v>
      </c>
      <c r="AX197" s="2">
        <f>AT197-AV197</f>
        <v>-10</v>
      </c>
      <c r="AY197" s="130">
        <v>49</v>
      </c>
      <c r="AZ197" s="33">
        <v>320</v>
      </c>
      <c r="BA197" s="239"/>
    </row>
    <row r="198" spans="1:53" x14ac:dyDescent="0.2">
      <c r="A198" s="8" t="s">
        <v>246</v>
      </c>
      <c r="B198" s="33">
        <f>IFERROR(VLOOKUP(A198,lajit!B:D,3,0),"")</f>
        <v>344</v>
      </c>
      <c r="C198" s="21">
        <f>COUNTIF(D198:AP198,"x")</f>
        <v>1</v>
      </c>
      <c r="D198" s="9"/>
      <c r="E198" s="9"/>
      <c r="F198" s="9"/>
      <c r="G198" s="9"/>
      <c r="H198" s="9"/>
      <c r="I198" s="9" t="s">
        <v>5017</v>
      </c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11"/>
      <c r="W198" s="11"/>
      <c r="X198" s="11"/>
      <c r="Y198" s="11"/>
      <c r="Z198" s="9"/>
      <c r="AA198" s="9"/>
      <c r="AB198" s="9"/>
      <c r="AC198" s="9" t="str">
        <f>IFERROR(VLOOKUP(A198,apu!A:B,2,0),"")</f>
        <v/>
      </c>
      <c r="AD198" s="9" t="str">
        <f>IFERROR(VLOOKUP(A198,apu!E:F,2,0),"")</f>
        <v/>
      </c>
      <c r="AE198" s="9" t="str">
        <f>IFERROR(VLOOKUP(A198,apu!I:J,2,0),"")</f>
        <v/>
      </c>
      <c r="AF198" s="9" t="str">
        <f>IFERROR(VLOOKUP(A198,apu!M:N,2,0),"")</f>
        <v/>
      </c>
      <c r="AG198" s="9" t="str">
        <f>IFERROR(VLOOKUP(A198,apu!Q:R,2,0),"")</f>
        <v/>
      </c>
      <c r="AH198" s="9" t="str">
        <f>IFERROR(VLOOKUP(A198,apu!U:V,2,0),"")</f>
        <v/>
      </c>
      <c r="AI198" s="9" t="str">
        <f>IFERROR(VLOOKUP(A198,apu!Y:Z,2,0),"")</f>
        <v/>
      </c>
      <c r="AJ198" s="9" t="str">
        <f>IFERROR(VLOOKUP(A198,apu!AC:AD,2,0),"")</f>
        <v/>
      </c>
      <c r="AK198" s="9" t="str">
        <f>IFERROR(VLOOKUP(A198,apu!AG:AH,2,0),"")</f>
        <v/>
      </c>
      <c r="AL198" s="9" t="str">
        <f>IFERROR(VLOOKUP(A198,apu!AK:AL,2,0),"")</f>
        <v/>
      </c>
      <c r="AM198" s="9" t="str">
        <f>IFERROR(VLOOKUP(A198,apu!AO:AP,2,0),"")</f>
        <v/>
      </c>
      <c r="AN198" s="9" t="str">
        <f>IFERROR(VLOOKUP(A198,apu!AS:AT,2,0),"")</f>
        <v/>
      </c>
      <c r="AO198" s="9" t="str">
        <f>IFERROR(VLOOKUP(A198,apu!AW:AX,2,0),"")</f>
        <v/>
      </c>
      <c r="AP198" s="9" t="str">
        <f>IFERROR(VLOOKUP(A198,apu!BA:BB,2,0),"")</f>
        <v/>
      </c>
      <c r="AQ198" s="39">
        <f>SUM(D198:AP198)</f>
        <v>0</v>
      </c>
      <c r="AR198" s="38">
        <v>225</v>
      </c>
      <c r="AS198" s="2">
        <f>SUM(D198:P198)</f>
        <v>0</v>
      </c>
      <c r="AT198" s="2">
        <v>199</v>
      </c>
      <c r="AU198" s="2">
        <f>SUM(Q198:AP198)</f>
        <v>0</v>
      </c>
      <c r="AV198" s="2">
        <v>251</v>
      </c>
      <c r="AW198" s="2">
        <f>AS198-AU198</f>
        <v>0</v>
      </c>
      <c r="AX198" s="2">
        <f>AT198-AV198</f>
        <v>-52</v>
      </c>
      <c r="AY198" s="130">
        <v>233</v>
      </c>
      <c r="AZ198" s="33">
        <v>321</v>
      </c>
      <c r="BA198" s="239"/>
    </row>
    <row r="199" spans="1:53" x14ac:dyDescent="0.2">
      <c r="A199" s="8" t="s">
        <v>48</v>
      </c>
      <c r="B199" s="33">
        <f>IFERROR(VLOOKUP(A199,lajit!B:D,3,0),"")</f>
        <v>346</v>
      </c>
      <c r="C199" s="21">
        <f>COUNTIF(D199:AP199,"x")</f>
        <v>39</v>
      </c>
      <c r="D199" s="9" t="s">
        <v>5017</v>
      </c>
      <c r="E199" s="9" t="s">
        <v>5017</v>
      </c>
      <c r="F199" s="9" t="s">
        <v>5017</v>
      </c>
      <c r="G199" s="9" t="s">
        <v>5017</v>
      </c>
      <c r="H199" s="9" t="s">
        <v>5017</v>
      </c>
      <c r="I199" s="9" t="s">
        <v>5017</v>
      </c>
      <c r="J199" s="9" t="s">
        <v>5017</v>
      </c>
      <c r="K199" s="9" t="s">
        <v>5017</v>
      </c>
      <c r="L199" s="9" t="s">
        <v>5017</v>
      </c>
      <c r="M199" s="9" t="s">
        <v>5017</v>
      </c>
      <c r="N199" s="9" t="s">
        <v>5017</v>
      </c>
      <c r="O199" s="9" t="s">
        <v>5017</v>
      </c>
      <c r="P199" s="9" t="s">
        <v>5017</v>
      </c>
      <c r="Q199" s="9" t="s">
        <v>5017</v>
      </c>
      <c r="R199" s="9" t="s">
        <v>5017</v>
      </c>
      <c r="S199" s="9" t="s">
        <v>5017</v>
      </c>
      <c r="T199" s="9" t="s">
        <v>5017</v>
      </c>
      <c r="U199" s="9" t="s">
        <v>5017</v>
      </c>
      <c r="V199" s="11" t="s">
        <v>5017</v>
      </c>
      <c r="W199" s="11" t="s">
        <v>5017</v>
      </c>
      <c r="X199" s="11" t="s">
        <v>5017</v>
      </c>
      <c r="Y199" s="11" t="s">
        <v>5017</v>
      </c>
      <c r="Z199" s="9" t="s">
        <v>5017</v>
      </c>
      <c r="AA199" s="9" t="s">
        <v>5017</v>
      </c>
      <c r="AB199" s="9" t="s">
        <v>5017</v>
      </c>
      <c r="AC199" s="9" t="s">
        <v>5017</v>
      </c>
      <c r="AD199" s="9" t="s">
        <v>5017</v>
      </c>
      <c r="AE199" s="9" t="s">
        <v>5017</v>
      </c>
      <c r="AF199" s="9" t="s">
        <v>5017</v>
      </c>
      <c r="AG199" s="9" t="s">
        <v>5017</v>
      </c>
      <c r="AH199" s="9" t="s">
        <v>5017</v>
      </c>
      <c r="AI199" s="9" t="s">
        <v>5017</v>
      </c>
      <c r="AJ199" s="9" t="s">
        <v>5017</v>
      </c>
      <c r="AK199" s="9" t="s">
        <v>5017</v>
      </c>
      <c r="AL199" s="9" t="s">
        <v>5017</v>
      </c>
      <c r="AM199" s="9" t="s">
        <v>5017</v>
      </c>
      <c r="AN199" s="9" t="s">
        <v>5017</v>
      </c>
      <c r="AO199" s="9" t="s">
        <v>5017</v>
      </c>
      <c r="AP199" s="9" t="s">
        <v>5017</v>
      </c>
      <c r="AQ199" s="39">
        <f>SUM(D199:AP199)</f>
        <v>0</v>
      </c>
      <c r="AR199" s="38">
        <v>34</v>
      </c>
      <c r="AS199" s="2">
        <f>SUM(D199:P199)</f>
        <v>0</v>
      </c>
      <c r="AT199" s="2">
        <v>35</v>
      </c>
      <c r="AU199" s="2">
        <f>SUM(Q199:AP199)</f>
        <v>0</v>
      </c>
      <c r="AV199" s="2">
        <v>35</v>
      </c>
      <c r="AW199" s="2">
        <f>AS199-AU199</f>
        <v>0</v>
      </c>
      <c r="AX199" s="2">
        <f>AT199-AV199</f>
        <v>0</v>
      </c>
      <c r="AY199" s="130">
        <v>34</v>
      </c>
      <c r="AZ199" s="33">
        <v>323</v>
      </c>
      <c r="BA199" s="239"/>
    </row>
    <row r="200" spans="1:53" x14ac:dyDescent="0.2">
      <c r="A200" s="8" t="s">
        <v>247</v>
      </c>
      <c r="B200" s="33">
        <f>IFERROR(VLOOKUP(A200,lajit!B:D,3,0),"")</f>
        <v>354</v>
      </c>
      <c r="C200" s="21">
        <f>COUNTIF(D200:AP200,"x")</f>
        <v>5</v>
      </c>
      <c r="D200" s="9"/>
      <c r="E200" s="9"/>
      <c r="F200" s="9"/>
      <c r="G200" s="9"/>
      <c r="H200" s="9"/>
      <c r="I200" s="9" t="s">
        <v>5017</v>
      </c>
      <c r="J200" s="9"/>
      <c r="K200" s="9"/>
      <c r="L200" s="9"/>
      <c r="M200" s="9"/>
      <c r="N200" s="9"/>
      <c r="O200" s="9"/>
      <c r="P200" s="9"/>
      <c r="Q200" s="9" t="s">
        <v>5017</v>
      </c>
      <c r="R200" s="9" t="s">
        <v>5017</v>
      </c>
      <c r="S200" s="9"/>
      <c r="T200" s="9"/>
      <c r="U200" s="9"/>
      <c r="V200" s="11"/>
      <c r="W200" s="11"/>
      <c r="X200" s="11"/>
      <c r="Y200" s="11"/>
      <c r="Z200" s="9" t="s">
        <v>5017</v>
      </c>
      <c r="AA200" s="9"/>
      <c r="AB200" s="9"/>
      <c r="AC200" s="9" t="str">
        <f>IFERROR(VLOOKUP(A200,apu!A:B,2,0),"")</f>
        <v/>
      </c>
      <c r="AD200" s="9" t="str">
        <f>IFERROR(VLOOKUP(A200,apu!E:F,2,0),"")</f>
        <v/>
      </c>
      <c r="AE200" s="9" t="str">
        <f>IFERROR(VLOOKUP(A200,apu!I:J,2,0),"")</f>
        <v/>
      </c>
      <c r="AF200" s="9" t="str">
        <f>IFERROR(VLOOKUP(A200,apu!M:N,2,0),"")</f>
        <v/>
      </c>
      <c r="AG200" s="9" t="str">
        <f>IFERROR(VLOOKUP(A200,apu!Q:R,2,0),"")</f>
        <v/>
      </c>
      <c r="AH200" s="9" t="str">
        <f>IFERROR(VLOOKUP(A200,apu!U:V,2,0),"")</f>
        <v/>
      </c>
      <c r="AI200" s="9" t="str">
        <f>IFERROR(VLOOKUP(A200,apu!Y:Z,2,0),"")</f>
        <v/>
      </c>
      <c r="AJ200" s="9" t="str">
        <f>IFERROR(VLOOKUP(A200,apu!AC:AD,2,0),"")</f>
        <v/>
      </c>
      <c r="AK200" s="9" t="str">
        <f>IFERROR(VLOOKUP(A200,apu!AG:AH,2,0),"")</f>
        <v/>
      </c>
      <c r="AL200" s="9" t="str">
        <f>IFERROR(VLOOKUP(A200,apu!AK:AL,2,0),"")</f>
        <v/>
      </c>
      <c r="AM200" s="9" t="str">
        <f>IFERROR(VLOOKUP(A200,apu!AO:AP,2,0),"")</f>
        <v/>
      </c>
      <c r="AN200" s="9" t="str">
        <f>IFERROR(VLOOKUP(A200,apu!AS:AT,2,0),"")</f>
        <v/>
      </c>
      <c r="AO200" s="9" t="str">
        <f>IFERROR(VLOOKUP(A200,apu!AW:AX,2,0),"")</f>
        <v/>
      </c>
      <c r="AP200" s="9" t="s">
        <v>5017</v>
      </c>
      <c r="AQ200" s="39">
        <f>SUM(D200:AP200)</f>
        <v>0</v>
      </c>
      <c r="AR200" s="38">
        <v>226</v>
      </c>
      <c r="AS200" s="2">
        <f>SUM(D200:P200)</f>
        <v>0</v>
      </c>
      <c r="AT200" s="2">
        <v>221</v>
      </c>
      <c r="AU200" s="2">
        <f>SUM(Q200:AP200)</f>
        <v>0</v>
      </c>
      <c r="AV200" s="2">
        <v>224</v>
      </c>
      <c r="AW200" s="2">
        <f>AS200-AU200</f>
        <v>0</v>
      </c>
      <c r="AX200" s="2">
        <f>AT200-AV200</f>
        <v>-3</v>
      </c>
      <c r="AY200" s="130">
        <v>234</v>
      </c>
      <c r="AZ200" s="33">
        <v>331</v>
      </c>
      <c r="BA200" s="239"/>
    </row>
    <row r="201" spans="1:53" x14ac:dyDescent="0.2">
      <c r="A201" s="8" t="s">
        <v>105</v>
      </c>
      <c r="B201" s="33">
        <f>IFERROR(VLOOKUP(A201,lajit!B:D,3,0),"")</f>
        <v>355</v>
      </c>
      <c r="C201" s="21">
        <f>COUNTIF(D201:AP201,"x")</f>
        <v>39</v>
      </c>
      <c r="D201" s="9" t="s">
        <v>5017</v>
      </c>
      <c r="E201" s="9" t="s">
        <v>5017</v>
      </c>
      <c r="F201" s="9" t="s">
        <v>5017</v>
      </c>
      <c r="G201" s="9" t="s">
        <v>5017</v>
      </c>
      <c r="H201" s="9" t="s">
        <v>5017</v>
      </c>
      <c r="I201" s="9" t="s">
        <v>5017</v>
      </c>
      <c r="J201" s="9" t="s">
        <v>5017</v>
      </c>
      <c r="K201" s="9" t="s">
        <v>5017</v>
      </c>
      <c r="L201" s="9" t="s">
        <v>5017</v>
      </c>
      <c r="M201" s="9" t="s">
        <v>5017</v>
      </c>
      <c r="N201" s="9" t="s">
        <v>5017</v>
      </c>
      <c r="O201" s="9" t="s">
        <v>5017</v>
      </c>
      <c r="P201" s="9" t="s">
        <v>5017</v>
      </c>
      <c r="Q201" s="9" t="s">
        <v>5017</v>
      </c>
      <c r="R201" s="9" t="s">
        <v>5017</v>
      </c>
      <c r="S201" s="9" t="s">
        <v>5017</v>
      </c>
      <c r="T201" s="9" t="s">
        <v>5017</v>
      </c>
      <c r="U201" s="9" t="s">
        <v>5017</v>
      </c>
      <c r="V201" s="11" t="s">
        <v>5017</v>
      </c>
      <c r="W201" s="11" t="s">
        <v>5017</v>
      </c>
      <c r="X201" s="11" t="s">
        <v>5017</v>
      </c>
      <c r="Y201" s="11" t="s">
        <v>5017</v>
      </c>
      <c r="Z201" s="9" t="s">
        <v>5017</v>
      </c>
      <c r="AA201" s="9" t="s">
        <v>5017</v>
      </c>
      <c r="AB201" s="9" t="s">
        <v>5017</v>
      </c>
      <c r="AC201" s="9" t="s">
        <v>5017</v>
      </c>
      <c r="AD201" s="9" t="s">
        <v>5017</v>
      </c>
      <c r="AE201" s="9" t="s">
        <v>5017</v>
      </c>
      <c r="AF201" s="9" t="s">
        <v>5017</v>
      </c>
      <c r="AG201" s="9" t="s">
        <v>5017</v>
      </c>
      <c r="AH201" s="9" t="s">
        <v>5017</v>
      </c>
      <c r="AI201" s="9" t="s">
        <v>5017</v>
      </c>
      <c r="AJ201" s="9" t="s">
        <v>5017</v>
      </c>
      <c r="AK201" s="9" t="s">
        <v>5017</v>
      </c>
      <c r="AL201" s="9" t="s">
        <v>5017</v>
      </c>
      <c r="AM201" s="9" t="s">
        <v>5017</v>
      </c>
      <c r="AN201" s="9" t="s">
        <v>5017</v>
      </c>
      <c r="AO201" s="9" t="s">
        <v>5017</v>
      </c>
      <c r="AP201" s="9" t="s">
        <v>5017</v>
      </c>
      <c r="AQ201" s="39">
        <f>SUM(D201:AP201)</f>
        <v>0</v>
      </c>
      <c r="AR201" s="38">
        <v>91</v>
      </c>
      <c r="AS201" s="2">
        <f>SUM(D201:P201)</f>
        <v>0</v>
      </c>
      <c r="AT201" s="2">
        <v>101</v>
      </c>
      <c r="AU201" s="2">
        <f>SUM(Q201:AP201)</f>
        <v>0</v>
      </c>
      <c r="AV201" s="2">
        <v>81</v>
      </c>
      <c r="AW201" s="2">
        <f>AS201-AU201</f>
        <v>0</v>
      </c>
      <c r="AX201" s="2">
        <f>AT201-AV201</f>
        <v>20</v>
      </c>
      <c r="AY201" s="130">
        <v>91</v>
      </c>
      <c r="AZ201" s="33">
        <v>332</v>
      </c>
      <c r="BA201" s="239"/>
    </row>
    <row r="202" spans="1:53" x14ac:dyDescent="0.2">
      <c r="A202" s="8" t="s">
        <v>37</v>
      </c>
      <c r="B202" s="33">
        <f>IFERROR(VLOOKUP(A202,lajit!B:D,3,0),"")</f>
        <v>360</v>
      </c>
      <c r="C202" s="21">
        <f>COUNTIF(D202:AP202,"x")</f>
        <v>39</v>
      </c>
      <c r="D202" s="9" t="s">
        <v>5017</v>
      </c>
      <c r="E202" s="9" t="s">
        <v>5017</v>
      </c>
      <c r="F202" s="9" t="s">
        <v>5017</v>
      </c>
      <c r="G202" s="9" t="s">
        <v>5017</v>
      </c>
      <c r="H202" s="9" t="s">
        <v>5017</v>
      </c>
      <c r="I202" s="9" t="s">
        <v>5017</v>
      </c>
      <c r="J202" s="9" t="s">
        <v>5017</v>
      </c>
      <c r="K202" s="9" t="s">
        <v>5017</v>
      </c>
      <c r="L202" s="9" t="s">
        <v>5017</v>
      </c>
      <c r="M202" s="9" t="s">
        <v>5017</v>
      </c>
      <c r="N202" s="9" t="s">
        <v>5017</v>
      </c>
      <c r="O202" s="9" t="s">
        <v>5017</v>
      </c>
      <c r="P202" s="9" t="s">
        <v>5017</v>
      </c>
      <c r="Q202" s="9" t="s">
        <v>5017</v>
      </c>
      <c r="R202" s="9" t="s">
        <v>5017</v>
      </c>
      <c r="S202" s="9" t="s">
        <v>5017</v>
      </c>
      <c r="T202" s="9" t="s">
        <v>5017</v>
      </c>
      <c r="U202" s="9" t="s">
        <v>5017</v>
      </c>
      <c r="V202" s="11" t="s">
        <v>5017</v>
      </c>
      <c r="W202" s="11" t="s">
        <v>5017</v>
      </c>
      <c r="X202" s="11" t="s">
        <v>5017</v>
      </c>
      <c r="Y202" s="11" t="s">
        <v>5017</v>
      </c>
      <c r="Z202" s="9" t="s">
        <v>5017</v>
      </c>
      <c r="AA202" s="9" t="s">
        <v>5017</v>
      </c>
      <c r="AB202" s="9" t="s">
        <v>5017</v>
      </c>
      <c r="AC202" s="9" t="s">
        <v>5017</v>
      </c>
      <c r="AD202" s="9" t="s">
        <v>5017</v>
      </c>
      <c r="AE202" s="9" t="s">
        <v>5017</v>
      </c>
      <c r="AF202" s="9" t="s">
        <v>5017</v>
      </c>
      <c r="AG202" s="9" t="s">
        <v>5017</v>
      </c>
      <c r="AH202" s="9" t="s">
        <v>5017</v>
      </c>
      <c r="AI202" s="9" t="s">
        <v>5017</v>
      </c>
      <c r="AJ202" s="9" t="s">
        <v>5017</v>
      </c>
      <c r="AK202" s="9" t="s">
        <v>5017</v>
      </c>
      <c r="AL202" s="9" t="s">
        <v>5017</v>
      </c>
      <c r="AM202" s="9" t="s">
        <v>5017</v>
      </c>
      <c r="AN202" s="9" t="s">
        <v>5017</v>
      </c>
      <c r="AO202" s="9" t="s">
        <v>5017</v>
      </c>
      <c r="AP202" s="9" t="s">
        <v>5017</v>
      </c>
      <c r="AQ202" s="39">
        <f>SUM(D202:AP202)</f>
        <v>0</v>
      </c>
      <c r="AR202" s="38">
        <v>23</v>
      </c>
      <c r="AS202" s="2">
        <f>SUM(D202:P202)</f>
        <v>0</v>
      </c>
      <c r="AT202" s="2">
        <v>21</v>
      </c>
      <c r="AU202" s="2">
        <f>SUM(Q202:AP202)</f>
        <v>0</v>
      </c>
      <c r="AV202" s="2">
        <v>36</v>
      </c>
      <c r="AW202" s="2">
        <f>AS202-AU202</f>
        <v>0</v>
      </c>
      <c r="AX202" s="2">
        <f>AT202-AV202</f>
        <v>-15</v>
      </c>
      <c r="AY202" s="130">
        <v>23</v>
      </c>
      <c r="AZ202" s="33">
        <v>336</v>
      </c>
      <c r="BA202" s="239"/>
    </row>
    <row r="203" spans="1:53" x14ac:dyDescent="0.2">
      <c r="A203" s="8" t="s">
        <v>66</v>
      </c>
      <c r="B203" s="33">
        <f>IFERROR(VLOOKUP(A203,lajit!B:D,3,0),"")</f>
        <v>361</v>
      </c>
      <c r="C203" s="21">
        <f>COUNTIF(D203:AP203,"x")</f>
        <v>39</v>
      </c>
      <c r="D203" s="9" t="s">
        <v>5017</v>
      </c>
      <c r="E203" s="9" t="s">
        <v>5017</v>
      </c>
      <c r="F203" s="9" t="s">
        <v>5017</v>
      </c>
      <c r="G203" s="9" t="s">
        <v>5017</v>
      </c>
      <c r="H203" s="9" t="s">
        <v>5017</v>
      </c>
      <c r="I203" s="9" t="s">
        <v>5017</v>
      </c>
      <c r="J203" s="9" t="s">
        <v>5017</v>
      </c>
      <c r="K203" s="9" t="s">
        <v>5017</v>
      </c>
      <c r="L203" s="9" t="s">
        <v>5017</v>
      </c>
      <c r="M203" s="9" t="s">
        <v>5017</v>
      </c>
      <c r="N203" s="9" t="s">
        <v>5017</v>
      </c>
      <c r="O203" s="9" t="s">
        <v>5017</v>
      </c>
      <c r="P203" s="9" t="s">
        <v>5017</v>
      </c>
      <c r="Q203" s="9" t="s">
        <v>5017</v>
      </c>
      <c r="R203" s="9" t="s">
        <v>5017</v>
      </c>
      <c r="S203" s="9" t="s">
        <v>5017</v>
      </c>
      <c r="T203" s="9" t="s">
        <v>5017</v>
      </c>
      <c r="U203" s="9" t="s">
        <v>5017</v>
      </c>
      <c r="V203" s="11" t="s">
        <v>5017</v>
      </c>
      <c r="W203" s="11" t="s">
        <v>5017</v>
      </c>
      <c r="X203" s="11" t="s">
        <v>5017</v>
      </c>
      <c r="Y203" s="11" t="s">
        <v>5017</v>
      </c>
      <c r="Z203" s="9" t="s">
        <v>5017</v>
      </c>
      <c r="AA203" s="9" t="s">
        <v>5017</v>
      </c>
      <c r="AB203" s="9" t="s">
        <v>5017</v>
      </c>
      <c r="AC203" s="9" t="s">
        <v>5017</v>
      </c>
      <c r="AD203" s="9" t="s">
        <v>5017</v>
      </c>
      <c r="AE203" s="9" t="s">
        <v>5017</v>
      </c>
      <c r="AF203" s="9" t="s">
        <v>5017</v>
      </c>
      <c r="AG203" s="9" t="s">
        <v>5017</v>
      </c>
      <c r="AH203" s="9" t="s">
        <v>5017</v>
      </c>
      <c r="AI203" s="9" t="s">
        <v>5017</v>
      </c>
      <c r="AJ203" s="9" t="s">
        <v>5017</v>
      </c>
      <c r="AK203" s="9" t="s">
        <v>5017</v>
      </c>
      <c r="AL203" s="9" t="s">
        <v>5017</v>
      </c>
      <c r="AM203" s="9" t="s">
        <v>5017</v>
      </c>
      <c r="AN203" s="9" t="s">
        <v>5017</v>
      </c>
      <c r="AO203" s="9" t="s">
        <v>5017</v>
      </c>
      <c r="AP203" s="9" t="s">
        <v>5017</v>
      </c>
      <c r="AQ203" s="39">
        <f>SUM(D203:AP203)</f>
        <v>0</v>
      </c>
      <c r="AR203" s="38">
        <v>52</v>
      </c>
      <c r="AS203" s="2">
        <f>SUM(D203:P203)</f>
        <v>0</v>
      </c>
      <c r="AT203" s="2">
        <v>54</v>
      </c>
      <c r="AU203" s="2">
        <f>SUM(Q203:AP203)</f>
        <v>0</v>
      </c>
      <c r="AV203" s="2">
        <v>51</v>
      </c>
      <c r="AW203" s="2">
        <f>AS203-AU203</f>
        <v>0</v>
      </c>
      <c r="AX203" s="2">
        <f>AT203-AV203</f>
        <v>3</v>
      </c>
      <c r="AY203" s="130">
        <v>52</v>
      </c>
      <c r="AZ203" s="33">
        <v>337</v>
      </c>
      <c r="BA203" s="239"/>
    </row>
    <row r="204" spans="1:53" x14ac:dyDescent="0.2">
      <c r="A204" s="8" t="s">
        <v>26</v>
      </c>
      <c r="B204" s="33">
        <f>IFERROR(VLOOKUP(A204,lajit!B:D,3,0),"")</f>
        <v>362</v>
      </c>
      <c r="C204" s="21">
        <f>COUNTIF(D204:AP204,"x")</f>
        <v>39</v>
      </c>
      <c r="D204" s="9" t="s">
        <v>5017</v>
      </c>
      <c r="E204" s="9" t="s">
        <v>5017</v>
      </c>
      <c r="F204" s="9" t="s">
        <v>5017</v>
      </c>
      <c r="G204" s="9" t="s">
        <v>5017</v>
      </c>
      <c r="H204" s="9" t="s">
        <v>5017</v>
      </c>
      <c r="I204" s="9" t="s">
        <v>5017</v>
      </c>
      <c r="J204" s="9" t="s">
        <v>5017</v>
      </c>
      <c r="K204" s="9" t="s">
        <v>5017</v>
      </c>
      <c r="L204" s="9" t="s">
        <v>5017</v>
      </c>
      <c r="M204" s="9" t="s">
        <v>5017</v>
      </c>
      <c r="N204" s="9" t="s">
        <v>5017</v>
      </c>
      <c r="O204" s="9" t="s">
        <v>5017</v>
      </c>
      <c r="P204" s="9" t="s">
        <v>5017</v>
      </c>
      <c r="Q204" s="9" t="s">
        <v>5017</v>
      </c>
      <c r="R204" s="9" t="s">
        <v>5017</v>
      </c>
      <c r="S204" s="9" t="s">
        <v>5017</v>
      </c>
      <c r="T204" s="9" t="s">
        <v>5017</v>
      </c>
      <c r="U204" s="9" t="s">
        <v>5017</v>
      </c>
      <c r="V204" s="11" t="s">
        <v>5017</v>
      </c>
      <c r="W204" s="11" t="s">
        <v>5017</v>
      </c>
      <c r="X204" s="11" t="s">
        <v>5017</v>
      </c>
      <c r="Y204" s="11" t="s">
        <v>5017</v>
      </c>
      <c r="Z204" s="9" t="s">
        <v>5017</v>
      </c>
      <c r="AA204" s="9" t="s">
        <v>5017</v>
      </c>
      <c r="AB204" s="9" t="s">
        <v>5017</v>
      </c>
      <c r="AC204" s="9" t="s">
        <v>5017</v>
      </c>
      <c r="AD204" s="9" t="s">
        <v>5017</v>
      </c>
      <c r="AE204" s="9" t="s">
        <v>5017</v>
      </c>
      <c r="AF204" s="9" t="s">
        <v>5017</v>
      </c>
      <c r="AG204" s="9" t="s">
        <v>5017</v>
      </c>
      <c r="AH204" s="9" t="s">
        <v>5017</v>
      </c>
      <c r="AI204" s="9" t="s">
        <v>5017</v>
      </c>
      <c r="AJ204" s="9" t="s">
        <v>5017</v>
      </c>
      <c r="AK204" s="9" t="s">
        <v>5017</v>
      </c>
      <c r="AL204" s="9" t="s">
        <v>5017</v>
      </c>
      <c r="AM204" s="9" t="s">
        <v>5017</v>
      </c>
      <c r="AN204" s="9" t="s">
        <v>5017</v>
      </c>
      <c r="AO204" s="9" t="s">
        <v>5017</v>
      </c>
      <c r="AP204" s="9" t="s">
        <v>5017</v>
      </c>
      <c r="AQ204" s="39">
        <f>SUM(D204:AP204)</f>
        <v>0</v>
      </c>
      <c r="AR204" s="38">
        <v>12</v>
      </c>
      <c r="AS204" s="2">
        <f>SUM(D204:P204)</f>
        <v>0</v>
      </c>
      <c r="AT204" s="2">
        <v>22</v>
      </c>
      <c r="AU204" s="2">
        <f>SUM(Q204:AP204)</f>
        <v>0</v>
      </c>
      <c r="AV204" s="2">
        <v>18</v>
      </c>
      <c r="AW204" s="2">
        <f>AS204-AU204</f>
        <v>0</v>
      </c>
      <c r="AX204" s="2">
        <f>AT204-AV204</f>
        <v>4</v>
      </c>
      <c r="AY204" s="130">
        <v>12</v>
      </c>
      <c r="AZ204" s="33">
        <v>338</v>
      </c>
      <c r="BA204" s="239"/>
    </row>
    <row r="205" spans="1:53" x14ac:dyDescent="0.2">
      <c r="A205" s="8" t="s">
        <v>123</v>
      </c>
      <c r="B205" s="33">
        <f>IFERROR(VLOOKUP(A205,lajit!B:D,3,0),"")</f>
        <v>363</v>
      </c>
      <c r="C205" s="21">
        <f>COUNTIF(D205:AP205,"x")</f>
        <v>38</v>
      </c>
      <c r="D205" s="9"/>
      <c r="E205" s="9" t="s">
        <v>5017</v>
      </c>
      <c r="F205" s="9" t="s">
        <v>5017</v>
      </c>
      <c r="G205" s="9" t="s">
        <v>5017</v>
      </c>
      <c r="H205" s="9" t="s">
        <v>5017</v>
      </c>
      <c r="I205" s="9" t="s">
        <v>5017</v>
      </c>
      <c r="J205" s="9" t="s">
        <v>5017</v>
      </c>
      <c r="K205" s="9" t="s">
        <v>5017</v>
      </c>
      <c r="L205" s="9" t="s">
        <v>5017</v>
      </c>
      <c r="M205" s="9" t="s">
        <v>5017</v>
      </c>
      <c r="N205" s="9" t="s">
        <v>5017</v>
      </c>
      <c r="O205" s="9" t="s">
        <v>5017</v>
      </c>
      <c r="P205" s="9" t="s">
        <v>5017</v>
      </c>
      <c r="Q205" s="9" t="s">
        <v>5017</v>
      </c>
      <c r="R205" s="9" t="s">
        <v>5017</v>
      </c>
      <c r="S205" s="9" t="s">
        <v>5017</v>
      </c>
      <c r="T205" s="9" t="s">
        <v>5017</v>
      </c>
      <c r="U205" s="9" t="s">
        <v>5017</v>
      </c>
      <c r="V205" s="11" t="s">
        <v>5017</v>
      </c>
      <c r="W205" s="11" t="s">
        <v>5017</v>
      </c>
      <c r="X205" s="11" t="s">
        <v>5017</v>
      </c>
      <c r="Y205" s="11" t="s">
        <v>5017</v>
      </c>
      <c r="Z205" s="9" t="s">
        <v>5017</v>
      </c>
      <c r="AA205" s="9" t="s">
        <v>5017</v>
      </c>
      <c r="AB205" s="9" t="s">
        <v>5017</v>
      </c>
      <c r="AC205" s="9" t="s">
        <v>5017</v>
      </c>
      <c r="AD205" s="9" t="s">
        <v>5017</v>
      </c>
      <c r="AE205" s="9" t="s">
        <v>5017</v>
      </c>
      <c r="AF205" s="9" t="s">
        <v>5017</v>
      </c>
      <c r="AG205" s="9" t="s">
        <v>5017</v>
      </c>
      <c r="AH205" s="9" t="s">
        <v>5017</v>
      </c>
      <c r="AI205" s="9" t="s">
        <v>5017</v>
      </c>
      <c r="AJ205" s="9" t="s">
        <v>5017</v>
      </c>
      <c r="AK205" s="9" t="s">
        <v>5017</v>
      </c>
      <c r="AL205" s="9" t="s">
        <v>5017</v>
      </c>
      <c r="AM205" s="9" t="s">
        <v>5017</v>
      </c>
      <c r="AN205" s="9" t="s">
        <v>5017</v>
      </c>
      <c r="AO205" s="9" t="s">
        <v>5017</v>
      </c>
      <c r="AP205" s="9" t="s">
        <v>5017</v>
      </c>
      <c r="AQ205" s="39">
        <f>SUM(D205:AP205)</f>
        <v>0</v>
      </c>
      <c r="AR205" s="38">
        <v>109</v>
      </c>
      <c r="AS205" s="2">
        <f>SUM(D205:P205)</f>
        <v>0</v>
      </c>
      <c r="AT205" s="2">
        <v>114</v>
      </c>
      <c r="AU205" s="2">
        <f>SUM(Q205:AP205)</f>
        <v>0</v>
      </c>
      <c r="AV205" s="2">
        <v>105</v>
      </c>
      <c r="AW205" s="2">
        <f>AS205-AU205</f>
        <v>0</v>
      </c>
      <c r="AX205" s="2">
        <f>AT205-AV205</f>
        <v>9</v>
      </c>
      <c r="AY205" s="130">
        <v>109</v>
      </c>
      <c r="AZ205" s="33">
        <v>339</v>
      </c>
      <c r="BA205" s="239"/>
    </row>
    <row r="206" spans="1:53" ht="12.75" customHeight="1" x14ac:dyDescent="0.2">
      <c r="A206" s="8" t="s">
        <v>197</v>
      </c>
      <c r="B206" s="33">
        <f>IFERROR(VLOOKUP(A206,lajit!B:D,3,0),"")</f>
        <v>366</v>
      </c>
      <c r="C206" s="21">
        <f>COUNTIF(D206:AP206,"x")</f>
        <v>24</v>
      </c>
      <c r="D206" s="9" t="s">
        <v>5017</v>
      </c>
      <c r="E206" s="9"/>
      <c r="F206" s="9" t="s">
        <v>5017</v>
      </c>
      <c r="G206" s="9" t="s">
        <v>5017</v>
      </c>
      <c r="H206" s="9" t="s">
        <v>5017</v>
      </c>
      <c r="I206" s="9" t="s">
        <v>5017</v>
      </c>
      <c r="J206" s="9" t="s">
        <v>5017</v>
      </c>
      <c r="K206" s="9" t="s">
        <v>5017</v>
      </c>
      <c r="L206" s="9"/>
      <c r="M206" s="9" t="s">
        <v>5017</v>
      </c>
      <c r="N206" s="9"/>
      <c r="O206" s="9"/>
      <c r="P206" s="9" t="s">
        <v>5017</v>
      </c>
      <c r="Q206" s="9"/>
      <c r="R206" s="9" t="s">
        <v>5017</v>
      </c>
      <c r="S206" s="9"/>
      <c r="T206" s="9"/>
      <c r="U206" s="9" t="s">
        <v>5017</v>
      </c>
      <c r="V206" s="11"/>
      <c r="W206" s="11" t="s">
        <v>5017</v>
      </c>
      <c r="X206" s="11" t="s">
        <v>5017</v>
      </c>
      <c r="Y206" s="11" t="s">
        <v>5017</v>
      </c>
      <c r="Z206" s="9"/>
      <c r="AA206" s="9" t="s">
        <v>5017</v>
      </c>
      <c r="AB206" s="9"/>
      <c r="AC206" s="9" t="str">
        <f>IFERROR(VLOOKUP(A206,apu!A:B,2,0),"")</f>
        <v/>
      </c>
      <c r="AD206" s="9" t="s">
        <v>5017</v>
      </c>
      <c r="AE206" s="9" t="s">
        <v>5017</v>
      </c>
      <c r="AF206" s="9" t="s">
        <v>5017</v>
      </c>
      <c r="AG206" s="9" t="s">
        <v>5017</v>
      </c>
      <c r="AH206" s="9" t="s">
        <v>5017</v>
      </c>
      <c r="AI206" s="9" t="str">
        <f>IFERROR(VLOOKUP(A206,apu!Y:Z,2,0),"")</f>
        <v/>
      </c>
      <c r="AJ206" s="9" t="str">
        <f>IFERROR(VLOOKUP(A206,apu!AC:AD,2,0),"")</f>
        <v/>
      </c>
      <c r="AK206" s="9" t="s">
        <v>5017</v>
      </c>
      <c r="AL206" s="9" t="str">
        <f>IFERROR(VLOOKUP(A206,apu!AK:AL,2,0),"")</f>
        <v/>
      </c>
      <c r="AM206" s="9" t="str">
        <f>IFERROR(VLOOKUP(A206,apu!AO:AP,2,0),"")</f>
        <v/>
      </c>
      <c r="AN206" s="9" t="s">
        <v>5017</v>
      </c>
      <c r="AO206" s="9" t="s">
        <v>5017</v>
      </c>
      <c r="AP206" s="9" t="s">
        <v>5017</v>
      </c>
      <c r="AQ206" s="39">
        <f>SUM(D206:AP206)</f>
        <v>0</v>
      </c>
      <c r="AR206" s="38">
        <v>182</v>
      </c>
      <c r="AS206" s="2">
        <f>SUM(D206:P206)</f>
        <v>0</v>
      </c>
      <c r="AT206" s="2">
        <v>167</v>
      </c>
      <c r="AU206" s="2">
        <f>SUM(Q206:AP206)</f>
        <v>0</v>
      </c>
      <c r="AV206" s="2">
        <v>189</v>
      </c>
      <c r="AW206" s="2">
        <f>AS206-AU206</f>
        <v>0</v>
      </c>
      <c r="AX206" s="2">
        <f>AT206-AV206</f>
        <v>-22</v>
      </c>
      <c r="AY206" s="130">
        <v>183</v>
      </c>
      <c r="AZ206" s="33">
        <v>341</v>
      </c>
      <c r="BA206" s="239"/>
    </row>
    <row r="207" spans="1:53" ht="12.75" customHeight="1" x14ac:dyDescent="0.2">
      <c r="A207" s="8" t="s">
        <v>215</v>
      </c>
      <c r="B207" s="33">
        <f>IFERROR(VLOOKUP(A207,lajit!B:D,3,0),"")</f>
        <v>367</v>
      </c>
      <c r="C207" s="21">
        <f>COUNTIF(D207:AP207,"x")</f>
        <v>5</v>
      </c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11"/>
      <c r="W207" s="11"/>
      <c r="X207" s="11"/>
      <c r="Y207" s="11" t="s">
        <v>5017</v>
      </c>
      <c r="Z207" s="9"/>
      <c r="AA207" s="9"/>
      <c r="AB207" s="9" t="s">
        <v>5017</v>
      </c>
      <c r="AC207" s="9" t="str">
        <f>IFERROR(VLOOKUP(A207,apu!A:B,2,0),"")</f>
        <v/>
      </c>
      <c r="AD207" s="9" t="str">
        <f>IFERROR(VLOOKUP(A207,apu!E:F,2,0),"")</f>
        <v/>
      </c>
      <c r="AE207" s="9" t="s">
        <v>5017</v>
      </c>
      <c r="AF207" s="9" t="s">
        <v>5017</v>
      </c>
      <c r="AG207" s="9" t="str">
        <f>IFERROR(VLOOKUP(A207,apu!Q:R,2,0),"")</f>
        <v/>
      </c>
      <c r="AH207" s="9" t="str">
        <f>IFERROR(VLOOKUP(A207,apu!U:V,2,0),"")</f>
        <v/>
      </c>
      <c r="AI207" s="9" t="str">
        <f>IFERROR(VLOOKUP(A207,apu!Y:Z,2,0),"")</f>
        <v/>
      </c>
      <c r="AJ207" s="9" t="str">
        <f>IFERROR(VLOOKUP(A207,apu!AC:AD,2,0),"")</f>
        <v/>
      </c>
      <c r="AK207" s="9" t="str">
        <f>IFERROR(VLOOKUP(A207,apu!AG:AH,2,0),"")</f>
        <v/>
      </c>
      <c r="AL207" s="9" t="str">
        <f>IFERROR(VLOOKUP(A207,apu!AK:AL,2,0),"")</f>
        <v/>
      </c>
      <c r="AM207" s="9" t="str">
        <f>IFERROR(VLOOKUP(A207,apu!AO:AP,2,0),"")</f>
        <v/>
      </c>
      <c r="AN207" s="9" t="str">
        <f>IFERROR(VLOOKUP(A207,apu!AS:AT,2,0),"")</f>
        <v/>
      </c>
      <c r="AO207" s="9" t="s">
        <v>5017</v>
      </c>
      <c r="AP207" s="9" t="str">
        <f>IFERROR(VLOOKUP(A207,apu!BA:BB,2,0),"")</f>
        <v/>
      </c>
      <c r="AQ207" s="39">
        <f>SUM(D207:AP207)</f>
        <v>0</v>
      </c>
      <c r="AR207" s="38">
        <v>200</v>
      </c>
      <c r="AS207" s="2">
        <f>SUM(D207:P207)</f>
        <v>0</v>
      </c>
      <c r="AT207" s="2">
        <v>250</v>
      </c>
      <c r="AU207" s="2">
        <f>SUM(Q207:AP207)</f>
        <v>0</v>
      </c>
      <c r="AV207" s="2">
        <v>188</v>
      </c>
      <c r="AW207" s="2">
        <f>AS207-AU207</f>
        <v>0</v>
      </c>
      <c r="AX207" s="2">
        <f>AT207-AV207</f>
        <v>62</v>
      </c>
      <c r="AY207" s="130">
        <v>201</v>
      </c>
      <c r="AZ207" s="33">
        <v>342</v>
      </c>
      <c r="BA207" s="239"/>
    </row>
    <row r="208" spans="1:53" x14ac:dyDescent="0.2">
      <c r="A208" s="8" t="s">
        <v>198</v>
      </c>
      <c r="B208" s="33">
        <f>IFERROR(VLOOKUP(A208,lajit!B:D,3,0),"")</f>
        <v>373</v>
      </c>
      <c r="C208" s="21">
        <f>COUNTIF(D208:AP208,"x")</f>
        <v>17</v>
      </c>
      <c r="D208" s="9" t="s">
        <v>5017</v>
      </c>
      <c r="E208" s="9"/>
      <c r="F208" s="9" t="s">
        <v>5017</v>
      </c>
      <c r="G208" s="9" t="s">
        <v>5017</v>
      </c>
      <c r="H208" s="9" t="s">
        <v>5017</v>
      </c>
      <c r="I208" s="9"/>
      <c r="J208" s="9" t="s">
        <v>5017</v>
      </c>
      <c r="K208" s="9" t="s">
        <v>5017</v>
      </c>
      <c r="L208" s="9" t="s">
        <v>5017</v>
      </c>
      <c r="M208" s="9" t="s">
        <v>5017</v>
      </c>
      <c r="N208" s="9"/>
      <c r="O208" s="9"/>
      <c r="P208" s="9"/>
      <c r="Q208" s="9" t="s">
        <v>5017</v>
      </c>
      <c r="R208" s="9" t="s">
        <v>5017</v>
      </c>
      <c r="S208" s="9"/>
      <c r="T208" s="9" t="s">
        <v>5017</v>
      </c>
      <c r="U208" s="11" t="s">
        <v>5017</v>
      </c>
      <c r="V208" s="11"/>
      <c r="W208" s="11"/>
      <c r="X208" s="11"/>
      <c r="Y208" s="11"/>
      <c r="Z208" s="9"/>
      <c r="AA208" s="9"/>
      <c r="AB208" s="9" t="s">
        <v>5017</v>
      </c>
      <c r="AC208" s="9" t="str">
        <f>IFERROR(VLOOKUP(A208,apu!A:B,2,0),"")</f>
        <v/>
      </c>
      <c r="AD208" s="9" t="s">
        <v>5017</v>
      </c>
      <c r="AE208" s="9" t="str">
        <f>IFERROR(VLOOKUP(A208,apu!I:J,2,0),"")</f>
        <v/>
      </c>
      <c r="AF208" s="9" t="s">
        <v>5017</v>
      </c>
      <c r="AG208" s="9" t="str">
        <f>IFERROR(VLOOKUP(A208,apu!Q:R,2,0),"")</f>
        <v/>
      </c>
      <c r="AH208" s="9" t="str">
        <f>IFERROR(VLOOKUP(A208,apu!U:V,2,0),"")</f>
        <v/>
      </c>
      <c r="AI208" s="9" t="str">
        <f>IFERROR(VLOOKUP(A208,apu!Y:Z,2,0),"")</f>
        <v/>
      </c>
      <c r="AJ208" s="9" t="s">
        <v>5017</v>
      </c>
      <c r="AK208" s="9" t="str">
        <f>IFERROR(VLOOKUP(A208,apu!AG:AH,2,0),"")</f>
        <v/>
      </c>
      <c r="AL208" s="9" t="str">
        <f>IFERROR(VLOOKUP(A208,apu!AK:AL,2,0),"")</f>
        <v/>
      </c>
      <c r="AM208" s="9" t="str">
        <f>IFERROR(VLOOKUP(A208,apu!AO:AP,2,0),"")</f>
        <v/>
      </c>
      <c r="AN208" s="9" t="s">
        <v>5017</v>
      </c>
      <c r="AO208" s="9" t="str">
        <f>IFERROR(VLOOKUP(A208,apu!AW:AX,2,0),"")</f>
        <v/>
      </c>
      <c r="AP208" s="9" t="str">
        <f>IFERROR(VLOOKUP(A208,apu!BA:BB,2,0),"")</f>
        <v/>
      </c>
      <c r="AQ208" s="39">
        <f>SUM(D208:AP208)</f>
        <v>0</v>
      </c>
      <c r="AR208" s="38">
        <v>183</v>
      </c>
      <c r="AS208" s="2">
        <f>SUM(D208:P208)</f>
        <v>0</v>
      </c>
      <c r="AT208" s="2">
        <v>176</v>
      </c>
      <c r="AU208" s="2">
        <f>SUM(Q208:AP208)</f>
        <v>0</v>
      </c>
      <c r="AV208" s="2">
        <v>183</v>
      </c>
      <c r="AW208" s="2">
        <f>AS208-AU208</f>
        <v>0</v>
      </c>
      <c r="AX208" s="2">
        <f>AT208-AV208</f>
        <v>-7</v>
      </c>
      <c r="AY208" s="130">
        <v>184</v>
      </c>
      <c r="AZ208" s="33">
        <v>355</v>
      </c>
      <c r="BA208" s="239"/>
    </row>
    <row r="209" spans="1:53" x14ac:dyDescent="0.2">
      <c r="A209" s="8" t="s">
        <v>71</v>
      </c>
      <c r="B209" s="33">
        <f>IFERROR(VLOOKUP(A209,lajit!B:D,3,0),"")</f>
        <v>375</v>
      </c>
      <c r="C209" s="21">
        <f>COUNTIF(D209:AP209,"x")</f>
        <v>39</v>
      </c>
      <c r="D209" s="9" t="s">
        <v>5017</v>
      </c>
      <c r="E209" s="9" t="s">
        <v>5017</v>
      </c>
      <c r="F209" s="9" t="s">
        <v>5017</v>
      </c>
      <c r="G209" s="9" t="s">
        <v>5017</v>
      </c>
      <c r="H209" s="9" t="s">
        <v>5017</v>
      </c>
      <c r="I209" s="9" t="s">
        <v>5017</v>
      </c>
      <c r="J209" s="9" t="s">
        <v>5017</v>
      </c>
      <c r="K209" s="9" t="s">
        <v>5017</v>
      </c>
      <c r="L209" s="9" t="s">
        <v>5017</v>
      </c>
      <c r="M209" s="9" t="s">
        <v>5017</v>
      </c>
      <c r="N209" s="9" t="s">
        <v>5017</v>
      </c>
      <c r="O209" s="9" t="s">
        <v>5017</v>
      </c>
      <c r="P209" s="9" t="s">
        <v>5017</v>
      </c>
      <c r="Q209" s="9" t="s">
        <v>5017</v>
      </c>
      <c r="R209" s="9" t="s">
        <v>5017</v>
      </c>
      <c r="S209" s="9" t="s">
        <v>5017</v>
      </c>
      <c r="T209" s="9" t="s">
        <v>5017</v>
      </c>
      <c r="U209" s="11" t="s">
        <v>5017</v>
      </c>
      <c r="V209" s="11" t="s">
        <v>5017</v>
      </c>
      <c r="W209" s="11" t="s">
        <v>5017</v>
      </c>
      <c r="X209" s="11" t="s">
        <v>5017</v>
      </c>
      <c r="Y209" s="11" t="s">
        <v>5017</v>
      </c>
      <c r="Z209" s="9" t="s">
        <v>5017</v>
      </c>
      <c r="AA209" s="9" t="s">
        <v>5017</v>
      </c>
      <c r="AB209" s="9" t="s">
        <v>5017</v>
      </c>
      <c r="AC209" s="9" t="s">
        <v>5017</v>
      </c>
      <c r="AD209" s="9" t="s">
        <v>5017</v>
      </c>
      <c r="AE209" s="9" t="s">
        <v>5017</v>
      </c>
      <c r="AF209" s="9" t="s">
        <v>5017</v>
      </c>
      <c r="AG209" s="9" t="s">
        <v>5017</v>
      </c>
      <c r="AH209" s="9" t="s">
        <v>5017</v>
      </c>
      <c r="AI209" s="9" t="s">
        <v>5017</v>
      </c>
      <c r="AJ209" s="9" t="s">
        <v>5017</v>
      </c>
      <c r="AK209" s="9" t="s">
        <v>5017</v>
      </c>
      <c r="AL209" s="9" t="s">
        <v>5017</v>
      </c>
      <c r="AM209" s="9" t="s">
        <v>5017</v>
      </c>
      <c r="AN209" s="9" t="s">
        <v>5017</v>
      </c>
      <c r="AO209" s="9" t="s">
        <v>5017</v>
      </c>
      <c r="AP209" s="9" t="s">
        <v>5017</v>
      </c>
      <c r="AQ209" s="39">
        <f>SUM(D209:AP209)</f>
        <v>0</v>
      </c>
      <c r="AR209" s="38">
        <v>57</v>
      </c>
      <c r="AS209" s="2">
        <f>SUM(D209:P209)</f>
        <v>0</v>
      </c>
      <c r="AT209" s="2">
        <v>66</v>
      </c>
      <c r="AU209" s="2">
        <f>SUM(Q209:AP209)</f>
        <v>0</v>
      </c>
      <c r="AV209" s="2">
        <v>56</v>
      </c>
      <c r="AW209" s="2">
        <f>AS209-AU209</f>
        <v>0</v>
      </c>
      <c r="AX209" s="2">
        <f>AT209-AV209</f>
        <v>10</v>
      </c>
      <c r="AY209" s="130">
        <v>57</v>
      </c>
      <c r="AZ209" s="33">
        <v>346</v>
      </c>
      <c r="BA209" s="239"/>
    </row>
    <row r="210" spans="1:53" x14ac:dyDescent="0.2">
      <c r="A210" s="8" t="s">
        <v>218</v>
      </c>
      <c r="B210" s="33">
        <f>IFERROR(VLOOKUP(A210,lajit!B:D,3,0),"")</f>
        <v>377</v>
      </c>
      <c r="C210" s="21">
        <f>COUNTIF(D210:AP210,"x")</f>
        <v>17</v>
      </c>
      <c r="D210" s="9" t="s">
        <v>5017</v>
      </c>
      <c r="E210" s="9"/>
      <c r="F210" s="9"/>
      <c r="G210" s="9" t="s">
        <v>5017</v>
      </c>
      <c r="H210" s="9"/>
      <c r="I210" s="9"/>
      <c r="J210" s="9"/>
      <c r="K210" s="9"/>
      <c r="L210" s="9"/>
      <c r="M210" s="9" t="s">
        <v>5017</v>
      </c>
      <c r="N210" s="9"/>
      <c r="O210" s="9"/>
      <c r="P210" s="9"/>
      <c r="Q210" s="9" t="s">
        <v>5017</v>
      </c>
      <c r="R210" s="9"/>
      <c r="S210" s="9"/>
      <c r="T210" s="9"/>
      <c r="U210" s="11" t="s">
        <v>5017</v>
      </c>
      <c r="V210" s="11"/>
      <c r="W210" s="11"/>
      <c r="X210" s="11"/>
      <c r="Y210" s="11"/>
      <c r="Z210" s="9"/>
      <c r="AA210" s="9"/>
      <c r="AB210" s="9" t="s">
        <v>5017</v>
      </c>
      <c r="AC210" s="9" t="s">
        <v>5017</v>
      </c>
      <c r="AD210" s="9" t="s">
        <v>5017</v>
      </c>
      <c r="AE210" s="9" t="s">
        <v>5017</v>
      </c>
      <c r="AF210" s="9" t="s">
        <v>5017</v>
      </c>
      <c r="AG210" s="9" t="str">
        <f>IFERROR(VLOOKUP(A210,apu!Q:R,2,0),"")</f>
        <v/>
      </c>
      <c r="AH210" s="9" t="s">
        <v>5017</v>
      </c>
      <c r="AI210" s="9" t="str">
        <f>IFERROR(VLOOKUP(A210,apu!Y:Z,2,0),"")</f>
        <v/>
      </c>
      <c r="AJ210" s="9" t="s">
        <v>5017</v>
      </c>
      <c r="AK210" s="9" t="s">
        <v>5017</v>
      </c>
      <c r="AL210" s="9" t="s">
        <v>5017</v>
      </c>
      <c r="AM210" s="9" t="s">
        <v>5017</v>
      </c>
      <c r="AN210" s="9" t="s">
        <v>5017</v>
      </c>
      <c r="AO210" s="9" t="s">
        <v>5017</v>
      </c>
      <c r="AP210" s="9" t="str">
        <f>IFERROR(VLOOKUP(A210,apu!BA:BB,2,0),"")</f>
        <v/>
      </c>
      <c r="AQ210" s="39">
        <f>SUM(D210:AP210)</f>
        <v>0</v>
      </c>
      <c r="AR210" s="38">
        <v>202</v>
      </c>
      <c r="AS210" s="2">
        <f>SUM(D210:P210)</f>
        <v>0</v>
      </c>
      <c r="AT210" s="2">
        <v>212</v>
      </c>
      <c r="AU210" s="2">
        <f>SUM(Q210:AP210)</f>
        <v>0</v>
      </c>
      <c r="AV210" s="2">
        <v>194</v>
      </c>
      <c r="AW210" s="2">
        <f>AS210-AU210</f>
        <v>0</v>
      </c>
      <c r="AX210" s="2">
        <f>AT210-AV210</f>
        <v>18</v>
      </c>
      <c r="AY210" s="130">
        <v>203</v>
      </c>
      <c r="AZ210" s="33">
        <v>349</v>
      </c>
      <c r="BA210" s="239"/>
    </row>
    <row r="211" spans="1:53" x14ac:dyDescent="0.2">
      <c r="A211" s="8" t="s">
        <v>231</v>
      </c>
      <c r="B211" s="33">
        <f>IFERROR(VLOOKUP(A211,lajit!B:D,3,0),"")</f>
        <v>378</v>
      </c>
      <c r="C211" s="21">
        <f>COUNTIF(D211:AP211,"x")</f>
        <v>8</v>
      </c>
      <c r="D211" s="9" t="s">
        <v>5017</v>
      </c>
      <c r="E211" s="9"/>
      <c r="F211" s="9"/>
      <c r="G211" s="9" t="s">
        <v>5017</v>
      </c>
      <c r="H211" s="9"/>
      <c r="I211" s="9"/>
      <c r="J211" s="9" t="s">
        <v>5017</v>
      </c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11"/>
      <c r="V211" s="11"/>
      <c r="W211" s="11"/>
      <c r="X211" s="11"/>
      <c r="Y211" s="11"/>
      <c r="Z211" s="9"/>
      <c r="AA211" s="9"/>
      <c r="AB211" s="9" t="s">
        <v>5017</v>
      </c>
      <c r="AC211" s="9" t="s">
        <v>5017</v>
      </c>
      <c r="AD211" s="9" t="str">
        <f>IFERROR(VLOOKUP(A211,apu!E:F,2,0),"")</f>
        <v/>
      </c>
      <c r="AE211" s="9" t="str">
        <f>IFERROR(VLOOKUP(A211,apu!I:J,2,0),"")</f>
        <v/>
      </c>
      <c r="AF211" s="9" t="s">
        <v>5017</v>
      </c>
      <c r="AG211" s="9" t="str">
        <f>IFERROR(VLOOKUP(A211,apu!Q:R,2,0),"")</f>
        <v/>
      </c>
      <c r="AH211" s="9" t="str">
        <f>IFERROR(VLOOKUP(A211,apu!U:V,2,0),"")</f>
        <v/>
      </c>
      <c r="AI211" s="9" t="str">
        <f>IFERROR(VLOOKUP(A211,apu!Y:Z,2,0),"")</f>
        <v/>
      </c>
      <c r="AJ211" s="9" t="s">
        <v>5017</v>
      </c>
      <c r="AK211" s="9" t="str">
        <f>IFERROR(VLOOKUP(A211,apu!AG:AH,2,0),"")</f>
        <v/>
      </c>
      <c r="AL211" s="9" t="s">
        <v>5017</v>
      </c>
      <c r="AM211" s="9" t="str">
        <f>IFERROR(VLOOKUP(A211,apu!AO:AP,2,0),"")</f>
        <v/>
      </c>
      <c r="AN211" s="9" t="str">
        <f>IFERROR(VLOOKUP(A211,apu!AS:AT,2,0),"")</f>
        <v/>
      </c>
      <c r="AO211" s="9" t="str">
        <f>IFERROR(VLOOKUP(A211,apu!AW:AX,2,0),"")</f>
        <v/>
      </c>
      <c r="AP211" s="9" t="str">
        <f>IFERROR(VLOOKUP(A211,apu!BA:BB,2,0),"")</f>
        <v/>
      </c>
      <c r="AQ211" s="39">
        <f>SUM(D211:AP211)</f>
        <v>0</v>
      </c>
      <c r="AR211" s="38">
        <v>212</v>
      </c>
      <c r="AS211" s="2">
        <f>SUM(D211:P211)</f>
        <v>0</v>
      </c>
      <c r="AT211" s="2">
        <v>211</v>
      </c>
      <c r="AU211" s="2">
        <f>SUM(Q211:AP211)</f>
        <v>0</v>
      </c>
      <c r="AV211" s="2">
        <v>211</v>
      </c>
      <c r="AW211" s="2">
        <f>AS211-AU211</f>
        <v>0</v>
      </c>
      <c r="AX211" s="2">
        <f>AT211-AV211</f>
        <v>0</v>
      </c>
      <c r="AY211" s="130">
        <v>216</v>
      </c>
      <c r="AZ211" s="33">
        <v>348</v>
      </c>
      <c r="BA211" s="239"/>
    </row>
    <row r="212" spans="1:53" x14ac:dyDescent="0.2">
      <c r="A212" s="8" t="s">
        <v>255</v>
      </c>
      <c r="B212" s="33">
        <f>IFERROR(VLOOKUP(A212,lajit!B:D,3,0),"")</f>
        <v>379</v>
      </c>
      <c r="C212" s="21">
        <f>COUNTIF(D212:AP212,"x")</f>
        <v>5</v>
      </c>
      <c r="D212" s="9"/>
      <c r="E212" s="9"/>
      <c r="F212" s="9"/>
      <c r="G212" s="9"/>
      <c r="H212" s="9"/>
      <c r="I212" s="9"/>
      <c r="J212" s="9"/>
      <c r="K212" s="9"/>
      <c r="L212" s="9"/>
      <c r="M212" s="9" t="s">
        <v>5017</v>
      </c>
      <c r="N212" s="9"/>
      <c r="O212" s="9"/>
      <c r="P212" s="9"/>
      <c r="Q212" s="9"/>
      <c r="R212" s="9" t="s">
        <v>5017</v>
      </c>
      <c r="S212" s="9"/>
      <c r="T212" s="9"/>
      <c r="U212" s="11" t="s">
        <v>5017</v>
      </c>
      <c r="V212" s="11"/>
      <c r="W212" s="11"/>
      <c r="X212" s="11"/>
      <c r="Y212" s="11"/>
      <c r="Z212" s="9"/>
      <c r="AA212" s="9"/>
      <c r="AB212" s="9"/>
      <c r="AC212" s="9" t="str">
        <f>IFERROR(VLOOKUP(A212,apu!A:B,2,0),"")</f>
        <v/>
      </c>
      <c r="AD212" s="9" t="str">
        <f>IFERROR(VLOOKUP(A212,apu!E:F,2,0),"")</f>
        <v/>
      </c>
      <c r="AE212" s="9" t="str">
        <f>IFERROR(VLOOKUP(A212,apu!I:J,2,0),"")</f>
        <v/>
      </c>
      <c r="AF212" s="9" t="str">
        <f>IFERROR(VLOOKUP(A212,apu!M:N,2,0),"")</f>
        <v/>
      </c>
      <c r="AG212" s="9" t="str">
        <f>IFERROR(VLOOKUP(A212,apu!Q:R,2,0),"")</f>
        <v/>
      </c>
      <c r="AH212" s="9" t="str">
        <f>IFERROR(VLOOKUP(A212,apu!U:V,2,0),"")</f>
        <v/>
      </c>
      <c r="AI212" s="9" t="str">
        <f>IFERROR(VLOOKUP(A212,apu!Y:Z,2,0),"")</f>
        <v/>
      </c>
      <c r="AJ212" s="9" t="str">
        <f>IFERROR(VLOOKUP(A212,apu!AC:AD,2,0),"")</f>
        <v/>
      </c>
      <c r="AK212" s="9" t="s">
        <v>5017</v>
      </c>
      <c r="AL212" s="9" t="str">
        <f>IFERROR(VLOOKUP(A212,apu!AK:AL,2,0),"")</f>
        <v/>
      </c>
      <c r="AM212" s="9" t="str">
        <f>IFERROR(VLOOKUP(A212,apu!AO:AP,2,0),"")</f>
        <v/>
      </c>
      <c r="AN212" s="9" t="str">
        <f>IFERROR(VLOOKUP(A212,apu!AS:AT,2,0),"")</f>
        <v/>
      </c>
      <c r="AO212" s="9" t="s">
        <v>5017</v>
      </c>
      <c r="AP212" s="9" t="str">
        <f>IFERROR(VLOOKUP(A212,apu!BA:BB,2,0),"")</f>
        <v/>
      </c>
      <c r="AQ212" s="39">
        <f>SUM(D212:AP212)</f>
        <v>0</v>
      </c>
      <c r="AR212" s="38">
        <v>233</v>
      </c>
      <c r="AS212" s="2">
        <f>SUM(D212:P212)</f>
        <v>0</v>
      </c>
      <c r="AT212" s="2">
        <v>235</v>
      </c>
      <c r="AU212" s="2">
        <f>SUM(Q212:AP212)</f>
        <v>0</v>
      </c>
      <c r="AV212" s="2">
        <v>225</v>
      </c>
      <c r="AW212" s="2">
        <f>AS212-AU212</f>
        <v>0</v>
      </c>
      <c r="AX212" s="2">
        <f>AT212-AV212</f>
        <v>10</v>
      </c>
      <c r="AY212" s="130">
        <v>242</v>
      </c>
      <c r="AZ212" s="33">
        <v>347</v>
      </c>
      <c r="BA212" s="239"/>
    </row>
    <row r="213" spans="1:53" x14ac:dyDescent="0.2">
      <c r="A213" s="10" t="s">
        <v>3886</v>
      </c>
      <c r="B213" s="33">
        <f>IFERROR(VLOOKUP(A213,lajit!B:D,3,0),"")</f>
        <v>380</v>
      </c>
      <c r="C213" s="21">
        <f>COUNTIF(D213:AP213,"x")</f>
        <v>1</v>
      </c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11"/>
      <c r="V213" s="11"/>
      <c r="W213" s="11"/>
      <c r="X213" s="11"/>
      <c r="Y213" s="11"/>
      <c r="Z213" s="9"/>
      <c r="AA213" s="9"/>
      <c r="AB213" s="9"/>
      <c r="AC213" s="9" t="str">
        <f>IFERROR(VLOOKUP(A213,apu!A:B,2,0),"")</f>
        <v/>
      </c>
      <c r="AD213" s="9" t="str">
        <f>IFERROR(VLOOKUP(A213,apu!E:F,2,0),"")</f>
        <v/>
      </c>
      <c r="AE213" s="9" t="str">
        <f>IFERROR(VLOOKUP(A213,apu!I:J,2,0),"")</f>
        <v/>
      </c>
      <c r="AF213" s="9" t="str">
        <f>IFERROR(VLOOKUP(A213,apu!M:N,2,0),"")</f>
        <v/>
      </c>
      <c r="AG213" s="9" t="str">
        <f>IFERROR(VLOOKUP(A213,apu!Q:R,2,0),"")</f>
        <v/>
      </c>
      <c r="AH213" s="9" t="str">
        <f>IFERROR(VLOOKUP(A213,apu!U:V,2,0),"")</f>
        <v/>
      </c>
      <c r="AI213" s="9" t="str">
        <f>IFERROR(VLOOKUP(A213,apu!Y:Z,2,0),"")</f>
        <v/>
      </c>
      <c r="AJ213" s="9" t="str">
        <f>IFERROR(VLOOKUP(A213,apu!AC:AD,2,0),"")</f>
        <v/>
      </c>
      <c r="AK213" s="9" t="str">
        <f>IFERROR(VLOOKUP(A213,apu!AG:AH,2,0),"")</f>
        <v/>
      </c>
      <c r="AL213" s="9" t="str">
        <f>IFERROR(VLOOKUP(A213,apu!AK:AL,2,0),"")</f>
        <v/>
      </c>
      <c r="AM213" s="9" t="s">
        <v>5017</v>
      </c>
      <c r="AN213" s="9" t="str">
        <f>IFERROR(VLOOKUP(A213,apu!AS:AT,2,0),"")</f>
        <v/>
      </c>
      <c r="AO213" s="9" t="str">
        <f>IFERROR(VLOOKUP(A213,apu!AW:AX,2,0),"")</f>
        <v/>
      </c>
      <c r="AP213" s="9" t="str">
        <f>IFERROR(VLOOKUP(A213,apu!BA:BB,2,0),"")</f>
        <v/>
      </c>
      <c r="AQ213" s="39">
        <f>SUM(D213:AP213)</f>
        <v>0</v>
      </c>
      <c r="AR213" s="38"/>
      <c r="AS213" s="2">
        <f>SUM(D213:P213)</f>
        <v>0</v>
      </c>
      <c r="AU213" s="2">
        <f>SUM(Q213:AP213)</f>
        <v>0</v>
      </c>
      <c r="AW213" s="2">
        <f>AS213-AU213</f>
        <v>0</v>
      </c>
      <c r="AX213" s="2">
        <f>AT213-AV213</f>
        <v>0</v>
      </c>
      <c r="AY213" s="130">
        <v>290</v>
      </c>
      <c r="AZ213" s="33"/>
      <c r="BA213" s="239"/>
    </row>
    <row r="214" spans="1:53" x14ac:dyDescent="0.2">
      <c r="A214" s="8" t="s">
        <v>88</v>
      </c>
      <c r="B214" s="33">
        <f>IFERROR(VLOOKUP(A214,lajit!B:D,3,0),"")</f>
        <v>387</v>
      </c>
      <c r="C214" s="21">
        <f>COUNTIF(D214:AP214,"x")</f>
        <v>39</v>
      </c>
      <c r="D214" s="9" t="s">
        <v>5017</v>
      </c>
      <c r="E214" s="9" t="s">
        <v>5017</v>
      </c>
      <c r="F214" s="9" t="s">
        <v>5017</v>
      </c>
      <c r="G214" s="9" t="s">
        <v>5017</v>
      </c>
      <c r="H214" s="9" t="s">
        <v>5017</v>
      </c>
      <c r="I214" s="9" t="s">
        <v>5017</v>
      </c>
      <c r="J214" s="9" t="s">
        <v>5017</v>
      </c>
      <c r="K214" s="9" t="s">
        <v>5017</v>
      </c>
      <c r="L214" s="9" t="s">
        <v>5017</v>
      </c>
      <c r="M214" s="9" t="s">
        <v>5017</v>
      </c>
      <c r="N214" s="9" t="s">
        <v>5017</v>
      </c>
      <c r="O214" s="9" t="s">
        <v>5017</v>
      </c>
      <c r="P214" s="9" t="s">
        <v>5017</v>
      </c>
      <c r="Q214" s="9" t="s">
        <v>5017</v>
      </c>
      <c r="R214" s="9" t="s">
        <v>5017</v>
      </c>
      <c r="S214" s="9" t="s">
        <v>5017</v>
      </c>
      <c r="T214" s="9" t="s">
        <v>5017</v>
      </c>
      <c r="U214" s="11" t="s">
        <v>5017</v>
      </c>
      <c r="V214" s="11" t="s">
        <v>5017</v>
      </c>
      <c r="W214" s="11" t="s">
        <v>5017</v>
      </c>
      <c r="X214" s="11" t="s">
        <v>5017</v>
      </c>
      <c r="Y214" s="11" t="s">
        <v>5017</v>
      </c>
      <c r="Z214" s="9" t="s">
        <v>5017</v>
      </c>
      <c r="AA214" s="9" t="s">
        <v>5017</v>
      </c>
      <c r="AB214" s="9" t="s">
        <v>5017</v>
      </c>
      <c r="AC214" s="9" t="s">
        <v>5017</v>
      </c>
      <c r="AD214" s="9" t="s">
        <v>5017</v>
      </c>
      <c r="AE214" s="9" t="s">
        <v>5017</v>
      </c>
      <c r="AF214" s="9" t="s">
        <v>5017</v>
      </c>
      <c r="AG214" s="9" t="s">
        <v>5017</v>
      </c>
      <c r="AH214" s="9" t="s">
        <v>5017</v>
      </c>
      <c r="AI214" s="9" t="s">
        <v>5017</v>
      </c>
      <c r="AJ214" s="9" t="s">
        <v>5017</v>
      </c>
      <c r="AK214" s="9" t="s">
        <v>5017</v>
      </c>
      <c r="AL214" s="9" t="s">
        <v>5017</v>
      </c>
      <c r="AM214" s="9" t="s">
        <v>5017</v>
      </c>
      <c r="AN214" s="9" t="s">
        <v>5017</v>
      </c>
      <c r="AO214" s="9" t="s">
        <v>5017</v>
      </c>
      <c r="AP214" s="9" t="s">
        <v>5017</v>
      </c>
      <c r="AQ214" s="39">
        <f>SUM(D214:AP214)</f>
        <v>0</v>
      </c>
      <c r="AR214" s="38">
        <v>74</v>
      </c>
      <c r="AS214" s="2">
        <f>SUM(D214:P214)</f>
        <v>0</v>
      </c>
      <c r="AT214" s="2">
        <v>74</v>
      </c>
      <c r="AU214" s="2">
        <f>SUM(Q214:AP214)</f>
        <v>0</v>
      </c>
      <c r="AV214" s="2">
        <v>69</v>
      </c>
      <c r="AW214" s="2">
        <f>AS214-AU214</f>
        <v>0</v>
      </c>
      <c r="AX214" s="2">
        <f>AT214-AV214</f>
        <v>5</v>
      </c>
      <c r="AY214" s="130">
        <v>74</v>
      </c>
      <c r="AZ214" s="33">
        <v>359</v>
      </c>
      <c r="BA214" s="239"/>
    </row>
    <row r="215" spans="1:53" x14ac:dyDescent="0.2">
      <c r="A215" s="8" t="s">
        <v>137</v>
      </c>
      <c r="B215" s="33">
        <f>IFERROR(VLOOKUP(A215,lajit!B:D,3,0),"")</f>
        <v>388</v>
      </c>
      <c r="C215" s="21">
        <f>COUNTIF(D215:AP215,"x")</f>
        <v>34</v>
      </c>
      <c r="D215" s="9" t="s">
        <v>5017</v>
      </c>
      <c r="E215" s="9"/>
      <c r="F215" s="9" t="s">
        <v>5017</v>
      </c>
      <c r="G215" s="9" t="s">
        <v>5017</v>
      </c>
      <c r="H215" s="9" t="s">
        <v>5017</v>
      </c>
      <c r="I215" s="9"/>
      <c r="J215" s="9" t="s">
        <v>5017</v>
      </c>
      <c r="K215" s="9" t="s">
        <v>5017</v>
      </c>
      <c r="L215" s="9" t="s">
        <v>5017</v>
      </c>
      <c r="M215" s="9" t="s">
        <v>5017</v>
      </c>
      <c r="N215" s="9"/>
      <c r="O215" s="9"/>
      <c r="P215" s="9" t="s">
        <v>5017</v>
      </c>
      <c r="Q215" s="9"/>
      <c r="R215" s="9" t="s">
        <v>5017</v>
      </c>
      <c r="S215" s="9" t="s">
        <v>5017</v>
      </c>
      <c r="T215" s="9" t="s">
        <v>5017</v>
      </c>
      <c r="U215" s="11" t="s">
        <v>5017</v>
      </c>
      <c r="V215" s="11" t="s">
        <v>5017</v>
      </c>
      <c r="W215" s="11" t="s">
        <v>5017</v>
      </c>
      <c r="X215" s="11" t="s">
        <v>5017</v>
      </c>
      <c r="Y215" s="11" t="s">
        <v>5017</v>
      </c>
      <c r="Z215" s="9" t="s">
        <v>5017</v>
      </c>
      <c r="AA215" s="9" t="s">
        <v>5017</v>
      </c>
      <c r="AB215" s="9" t="s">
        <v>5017</v>
      </c>
      <c r="AC215" s="9" t="s">
        <v>5017</v>
      </c>
      <c r="AD215" s="9" t="s">
        <v>5017</v>
      </c>
      <c r="AE215" s="9" t="s">
        <v>5017</v>
      </c>
      <c r="AF215" s="9" t="s">
        <v>5017</v>
      </c>
      <c r="AG215" s="9" t="s">
        <v>5017</v>
      </c>
      <c r="AH215" s="9" t="s">
        <v>5017</v>
      </c>
      <c r="AI215" s="9" t="s">
        <v>5017</v>
      </c>
      <c r="AJ215" s="9" t="s">
        <v>5017</v>
      </c>
      <c r="AK215" s="9" t="s">
        <v>5017</v>
      </c>
      <c r="AL215" s="9" t="s">
        <v>5017</v>
      </c>
      <c r="AM215" s="9" t="s">
        <v>5017</v>
      </c>
      <c r="AN215" s="9" t="s">
        <v>5017</v>
      </c>
      <c r="AO215" s="9" t="s">
        <v>5017</v>
      </c>
      <c r="AP215" s="9" t="s">
        <v>5017</v>
      </c>
      <c r="AQ215" s="39">
        <f>SUM(D215:AP215)</f>
        <v>0</v>
      </c>
      <c r="AR215" s="38">
        <v>123</v>
      </c>
      <c r="AS215" s="2">
        <f>SUM(D215:P215)</f>
        <v>0</v>
      </c>
      <c r="AT215" s="2">
        <v>144</v>
      </c>
      <c r="AU215" s="2">
        <f>SUM(Q215:AP215)</f>
        <v>0</v>
      </c>
      <c r="AV215" s="2">
        <v>112</v>
      </c>
      <c r="AW215" s="2">
        <f>AS215-AU215</f>
        <v>0</v>
      </c>
      <c r="AX215" s="2">
        <f>AT215-AV215</f>
        <v>32</v>
      </c>
      <c r="AY215" s="130">
        <v>123</v>
      </c>
      <c r="AZ215" s="33">
        <v>360</v>
      </c>
      <c r="BA215" s="239"/>
    </row>
    <row r="216" spans="1:53" x14ac:dyDescent="0.2">
      <c r="A216" s="8" t="s">
        <v>111</v>
      </c>
      <c r="B216" s="33">
        <f>IFERROR(VLOOKUP(A216,lajit!B:D,3,0),"")</f>
        <v>389</v>
      </c>
      <c r="C216" s="21">
        <f>COUNTIF(D216:AP216,"x")</f>
        <v>37</v>
      </c>
      <c r="D216" s="9" t="s">
        <v>5017</v>
      </c>
      <c r="E216" s="9"/>
      <c r="F216" s="9" t="s">
        <v>5017</v>
      </c>
      <c r="G216" s="9" t="s">
        <v>5017</v>
      </c>
      <c r="H216" s="9" t="s">
        <v>5017</v>
      </c>
      <c r="I216" s="9"/>
      <c r="J216" s="9" t="s">
        <v>5017</v>
      </c>
      <c r="K216" s="9" t="s">
        <v>5017</v>
      </c>
      <c r="L216" s="9" t="s">
        <v>5017</v>
      </c>
      <c r="M216" s="9" t="s">
        <v>5017</v>
      </c>
      <c r="N216" s="9" t="s">
        <v>5017</v>
      </c>
      <c r="O216" s="9" t="s">
        <v>5017</v>
      </c>
      <c r="P216" s="9" t="s">
        <v>5017</v>
      </c>
      <c r="Q216" s="9" t="s">
        <v>5017</v>
      </c>
      <c r="R216" s="9" t="s">
        <v>5017</v>
      </c>
      <c r="S216" s="9" t="s">
        <v>5017</v>
      </c>
      <c r="T216" s="9" t="s">
        <v>5017</v>
      </c>
      <c r="U216" s="11" t="s">
        <v>5017</v>
      </c>
      <c r="V216" s="11" t="s">
        <v>5017</v>
      </c>
      <c r="W216" s="11" t="s">
        <v>5017</v>
      </c>
      <c r="X216" s="11" t="s">
        <v>5017</v>
      </c>
      <c r="Y216" s="11" t="s">
        <v>5017</v>
      </c>
      <c r="Z216" s="9" t="s">
        <v>5017</v>
      </c>
      <c r="AA216" s="9" t="s">
        <v>5017</v>
      </c>
      <c r="AB216" s="9" t="s">
        <v>5017</v>
      </c>
      <c r="AC216" s="9" t="s">
        <v>5017</v>
      </c>
      <c r="AD216" s="9" t="s">
        <v>5017</v>
      </c>
      <c r="AE216" s="9" t="s">
        <v>5017</v>
      </c>
      <c r="AF216" s="9" t="s">
        <v>5017</v>
      </c>
      <c r="AG216" s="9" t="s">
        <v>5017</v>
      </c>
      <c r="AH216" s="9" t="s">
        <v>5017</v>
      </c>
      <c r="AI216" s="9" t="s">
        <v>5017</v>
      </c>
      <c r="AJ216" s="9" t="s">
        <v>5017</v>
      </c>
      <c r="AK216" s="9" t="s">
        <v>5017</v>
      </c>
      <c r="AL216" s="9" t="s">
        <v>5017</v>
      </c>
      <c r="AM216" s="9" t="s">
        <v>5017</v>
      </c>
      <c r="AN216" s="9" t="s">
        <v>5017</v>
      </c>
      <c r="AO216" s="9" t="s">
        <v>5017</v>
      </c>
      <c r="AP216" s="9" t="s">
        <v>5017</v>
      </c>
      <c r="AQ216" s="39">
        <f>SUM(D216:AP216)</f>
        <v>0</v>
      </c>
      <c r="AR216" s="38">
        <v>97</v>
      </c>
      <c r="AS216" s="2">
        <f>SUM(D216:P216)</f>
        <v>0</v>
      </c>
      <c r="AT216" s="2">
        <v>108</v>
      </c>
      <c r="AU216" s="2">
        <f>SUM(Q216:AP216)</f>
        <v>0</v>
      </c>
      <c r="AV216" s="2">
        <v>86</v>
      </c>
      <c r="AW216" s="2">
        <f>AS216-AU216</f>
        <v>0</v>
      </c>
      <c r="AX216" s="2">
        <f>AT216-AV216</f>
        <v>22</v>
      </c>
      <c r="AY216" s="130">
        <v>97</v>
      </c>
      <c r="AZ216" s="33">
        <v>357</v>
      </c>
      <c r="BA216" s="239"/>
    </row>
    <row r="217" spans="1:53" x14ac:dyDescent="0.2">
      <c r="A217" s="8" t="s">
        <v>179</v>
      </c>
      <c r="B217" s="33">
        <f>IFERROR(VLOOKUP(A217,lajit!B:D,3,0),"")</f>
        <v>390</v>
      </c>
      <c r="C217" s="21">
        <f>COUNTIF(D217:AP217,"x")</f>
        <v>31</v>
      </c>
      <c r="D217" s="9" t="s">
        <v>5017</v>
      </c>
      <c r="E217" s="9"/>
      <c r="F217" s="9" t="s">
        <v>5017</v>
      </c>
      <c r="G217" s="9" t="s">
        <v>5017</v>
      </c>
      <c r="H217" s="9" t="s">
        <v>5017</v>
      </c>
      <c r="I217" s="9"/>
      <c r="J217" s="9" t="s">
        <v>5017</v>
      </c>
      <c r="K217" s="9" t="s">
        <v>5017</v>
      </c>
      <c r="L217" s="9"/>
      <c r="M217" s="9"/>
      <c r="N217" s="9"/>
      <c r="O217" s="9"/>
      <c r="P217" s="9"/>
      <c r="Q217" s="9" t="s">
        <v>5017</v>
      </c>
      <c r="R217" s="9" t="s">
        <v>5017</v>
      </c>
      <c r="S217" s="9"/>
      <c r="T217" s="9" t="s">
        <v>5017</v>
      </c>
      <c r="U217" s="11" t="s">
        <v>5017</v>
      </c>
      <c r="V217" s="11" t="s">
        <v>5017</v>
      </c>
      <c r="W217" s="11" t="s">
        <v>5017</v>
      </c>
      <c r="X217" s="11" t="s">
        <v>5017</v>
      </c>
      <c r="Y217" s="11" t="s">
        <v>5017</v>
      </c>
      <c r="Z217" s="9" t="s">
        <v>5017</v>
      </c>
      <c r="AA217" s="9" t="s">
        <v>5017</v>
      </c>
      <c r="AB217" s="9" t="s">
        <v>5017</v>
      </c>
      <c r="AC217" s="9" t="s">
        <v>5017</v>
      </c>
      <c r="AD217" s="9" t="s">
        <v>5017</v>
      </c>
      <c r="AE217" s="9" t="s">
        <v>5017</v>
      </c>
      <c r="AF217" s="9" t="s">
        <v>5017</v>
      </c>
      <c r="AG217" s="9" t="s">
        <v>5017</v>
      </c>
      <c r="AH217" s="9" t="s">
        <v>5017</v>
      </c>
      <c r="AI217" s="9" t="s">
        <v>5017</v>
      </c>
      <c r="AJ217" s="9" t="s">
        <v>5017</v>
      </c>
      <c r="AK217" s="9" t="s">
        <v>5017</v>
      </c>
      <c r="AL217" s="9" t="s">
        <v>5017</v>
      </c>
      <c r="AM217" s="9" t="s">
        <v>5017</v>
      </c>
      <c r="AN217" s="9" t="s">
        <v>5017</v>
      </c>
      <c r="AO217" s="9" t="s">
        <v>5017</v>
      </c>
      <c r="AP217" s="9" t="s">
        <v>5017</v>
      </c>
      <c r="AQ217" s="39">
        <f>SUM(D217:AP217)</f>
        <v>0</v>
      </c>
      <c r="AR217" s="38">
        <v>165</v>
      </c>
      <c r="AS217" s="2">
        <f>SUM(D217:P217)</f>
        <v>0</v>
      </c>
      <c r="AT217" s="2">
        <v>169</v>
      </c>
      <c r="AU217" s="2">
        <f>SUM(Q217:AP217)</f>
        <v>0</v>
      </c>
      <c r="AV217" s="2">
        <v>155</v>
      </c>
      <c r="AW217" s="2">
        <f>AS217-AU217</f>
        <v>0</v>
      </c>
      <c r="AX217" s="2">
        <f>AT217-AV217</f>
        <v>14</v>
      </c>
      <c r="AY217" s="130">
        <v>165</v>
      </c>
      <c r="AZ217" s="33">
        <v>356</v>
      </c>
      <c r="BA217" s="239"/>
    </row>
    <row r="218" spans="1:53" x14ac:dyDescent="0.2">
      <c r="A218" s="8" t="s">
        <v>249</v>
      </c>
      <c r="B218" s="33">
        <f>IFERROR(VLOOKUP(A218,lajit!B:D,3,0),"")</f>
        <v>394</v>
      </c>
      <c r="C218" s="21">
        <f>COUNTIF(D218:AP218,"x")</f>
        <v>9</v>
      </c>
      <c r="D218" s="9"/>
      <c r="E218" s="9"/>
      <c r="F218" s="9"/>
      <c r="G218" s="9"/>
      <c r="H218" s="9"/>
      <c r="I218" s="9"/>
      <c r="J218" s="9"/>
      <c r="K218" s="9"/>
      <c r="L218" s="9"/>
      <c r="M218" s="9" t="s">
        <v>5017</v>
      </c>
      <c r="N218" s="9"/>
      <c r="O218" s="9"/>
      <c r="P218" s="9"/>
      <c r="Q218" s="9"/>
      <c r="R218" s="9" t="s">
        <v>5017</v>
      </c>
      <c r="S218" s="9"/>
      <c r="T218" s="9"/>
      <c r="U218" s="11"/>
      <c r="V218" s="11"/>
      <c r="W218" s="11"/>
      <c r="X218" s="11"/>
      <c r="Y218" s="11"/>
      <c r="Z218" s="9"/>
      <c r="AA218" s="9"/>
      <c r="AB218" s="9" t="s">
        <v>5017</v>
      </c>
      <c r="AC218" s="9" t="str">
        <f>IFERROR(VLOOKUP(A218,apu!A:B,2,0),"")</f>
        <v/>
      </c>
      <c r="AD218" s="9" t="s">
        <v>5017</v>
      </c>
      <c r="AE218" s="9" t="s">
        <v>5017</v>
      </c>
      <c r="AF218" s="9" t="s">
        <v>5017</v>
      </c>
      <c r="AG218" s="9" t="str">
        <f>IFERROR(VLOOKUP(A218,apu!Q:R,2,0),"")</f>
        <v/>
      </c>
      <c r="AH218" s="9" t="s">
        <v>5017</v>
      </c>
      <c r="AI218" s="9" t="str">
        <f>IFERROR(VLOOKUP(A218,apu!Y:Z,2,0),"")</f>
        <v/>
      </c>
      <c r="AJ218" s="9" t="str">
        <f>IFERROR(VLOOKUP(A218,apu!AC:AD,2,0),"")</f>
        <v/>
      </c>
      <c r="AK218" s="9" t="s">
        <v>5017</v>
      </c>
      <c r="AL218" s="9" t="s">
        <v>5017</v>
      </c>
      <c r="AM218" s="9" t="str">
        <f>IFERROR(VLOOKUP(A218,apu!AO:AP,2,0),"")</f>
        <v/>
      </c>
      <c r="AN218" s="9" t="str">
        <f>IFERROR(VLOOKUP(A218,apu!AS:AT,2,0),"")</f>
        <v/>
      </c>
      <c r="AO218" s="9" t="str">
        <f>IFERROR(VLOOKUP(A218,apu!AW:AX,2,0),"")</f>
        <v/>
      </c>
      <c r="AP218" s="9" t="str">
        <f>IFERROR(VLOOKUP(A218,apu!BA:BB,2,0),"")</f>
        <v/>
      </c>
      <c r="AQ218" s="39">
        <f>SUM(D218:AP218)</f>
        <v>0</v>
      </c>
      <c r="AR218" s="38">
        <v>227</v>
      </c>
      <c r="AS218" s="2">
        <f>SUM(D218:P218)</f>
        <v>0</v>
      </c>
      <c r="AT218" s="2">
        <v>222</v>
      </c>
      <c r="AU218" s="2">
        <f>SUM(Q218:AP218)</f>
        <v>0</v>
      </c>
      <c r="AV218" s="2">
        <v>226</v>
      </c>
      <c r="AW218" s="2">
        <f>AS218-AU218</f>
        <v>0</v>
      </c>
      <c r="AX218" s="2">
        <f>AT218-AV218</f>
        <v>-4</v>
      </c>
      <c r="AY218" s="130">
        <v>235</v>
      </c>
      <c r="AZ218" s="33">
        <v>367</v>
      </c>
      <c r="BA218" s="239"/>
    </row>
    <row r="219" spans="1:53" x14ac:dyDescent="0.2">
      <c r="A219" s="8" t="s">
        <v>118</v>
      </c>
      <c r="B219" s="33">
        <f>IFERROR(VLOOKUP(A219,lajit!B:D,3,0),"")</f>
        <v>404</v>
      </c>
      <c r="C219" s="21">
        <f>COUNTIF(D219:AP219,"x")</f>
        <v>36</v>
      </c>
      <c r="D219" s="9" t="s">
        <v>5017</v>
      </c>
      <c r="E219" s="9"/>
      <c r="F219" s="9" t="s">
        <v>5017</v>
      </c>
      <c r="G219" s="9" t="s">
        <v>5017</v>
      </c>
      <c r="H219" s="9" t="s">
        <v>5017</v>
      </c>
      <c r="I219" s="9" t="s">
        <v>5017</v>
      </c>
      <c r="J219" s="9" t="s">
        <v>5017</v>
      </c>
      <c r="K219" s="9" t="s">
        <v>5017</v>
      </c>
      <c r="L219" s="9" t="s">
        <v>5017</v>
      </c>
      <c r="M219" s="9" t="s">
        <v>5017</v>
      </c>
      <c r="N219" s="9"/>
      <c r="O219" s="9"/>
      <c r="P219" s="9" t="s">
        <v>5017</v>
      </c>
      <c r="Q219" s="9" t="s">
        <v>5017</v>
      </c>
      <c r="R219" s="9" t="s">
        <v>5017</v>
      </c>
      <c r="S219" s="9" t="s">
        <v>5017</v>
      </c>
      <c r="T219" s="9" t="s">
        <v>5017</v>
      </c>
      <c r="U219" s="11" t="s">
        <v>5017</v>
      </c>
      <c r="V219" s="11" t="s">
        <v>5017</v>
      </c>
      <c r="W219" s="11" t="s">
        <v>5017</v>
      </c>
      <c r="X219" s="11" t="s">
        <v>5017</v>
      </c>
      <c r="Y219" s="11" t="s">
        <v>5017</v>
      </c>
      <c r="Z219" s="9" t="s">
        <v>5017</v>
      </c>
      <c r="AA219" s="9" t="s">
        <v>5017</v>
      </c>
      <c r="AB219" s="9" t="s">
        <v>5017</v>
      </c>
      <c r="AC219" s="9" t="s">
        <v>5017</v>
      </c>
      <c r="AD219" s="9" t="s">
        <v>5017</v>
      </c>
      <c r="AE219" s="9" t="s">
        <v>5017</v>
      </c>
      <c r="AF219" s="9" t="s">
        <v>5017</v>
      </c>
      <c r="AG219" s="9" t="s">
        <v>5017</v>
      </c>
      <c r="AH219" s="9" t="s">
        <v>5017</v>
      </c>
      <c r="AI219" s="9" t="s">
        <v>5017</v>
      </c>
      <c r="AJ219" s="9" t="s">
        <v>5017</v>
      </c>
      <c r="AK219" s="9" t="s">
        <v>5017</v>
      </c>
      <c r="AL219" s="9" t="s">
        <v>5017</v>
      </c>
      <c r="AM219" s="9" t="s">
        <v>5017</v>
      </c>
      <c r="AN219" s="9" t="s">
        <v>5017</v>
      </c>
      <c r="AO219" s="9" t="s">
        <v>5017</v>
      </c>
      <c r="AP219" s="9" t="s">
        <v>5017</v>
      </c>
      <c r="AQ219" s="39">
        <f>SUM(D219:AP219)</f>
        <v>0</v>
      </c>
      <c r="AR219" s="38">
        <v>104</v>
      </c>
      <c r="AS219" s="2">
        <f>SUM(D219:P219)</f>
        <v>0</v>
      </c>
      <c r="AT219" s="2">
        <v>110</v>
      </c>
      <c r="AU219" s="2">
        <f>SUM(Q219:AP219)</f>
        <v>0</v>
      </c>
      <c r="AV219" s="2">
        <v>92</v>
      </c>
      <c r="AW219" s="2">
        <f>AS219-AU219</f>
        <v>0</v>
      </c>
      <c r="AX219" s="2">
        <f>AT219-AV219</f>
        <v>18</v>
      </c>
      <c r="AY219" s="130">
        <v>104</v>
      </c>
      <c r="AZ219" s="33">
        <v>376</v>
      </c>
      <c r="BA219" s="239"/>
    </row>
    <row r="220" spans="1:53" x14ac:dyDescent="0.2">
      <c r="A220" s="8" t="s">
        <v>120</v>
      </c>
      <c r="B220" s="33">
        <f>IFERROR(VLOOKUP(A220,lajit!B:D,3,0),"")</f>
        <v>405</v>
      </c>
      <c r="C220" s="21">
        <f>COUNTIF(D220:AP220,"x")</f>
        <v>39</v>
      </c>
      <c r="D220" s="9" t="s">
        <v>5017</v>
      </c>
      <c r="E220" s="9" t="s">
        <v>5017</v>
      </c>
      <c r="F220" s="9" t="s">
        <v>5017</v>
      </c>
      <c r="G220" s="9" t="s">
        <v>5017</v>
      </c>
      <c r="H220" s="9" t="s">
        <v>5017</v>
      </c>
      <c r="I220" s="9" t="s">
        <v>5017</v>
      </c>
      <c r="J220" s="9" t="s">
        <v>5017</v>
      </c>
      <c r="K220" s="9" t="s">
        <v>5017</v>
      </c>
      <c r="L220" s="9" t="s">
        <v>5017</v>
      </c>
      <c r="M220" s="9" t="s">
        <v>5017</v>
      </c>
      <c r="N220" s="9" t="s">
        <v>5017</v>
      </c>
      <c r="O220" s="9" t="s">
        <v>5017</v>
      </c>
      <c r="P220" s="9" t="s">
        <v>5017</v>
      </c>
      <c r="Q220" s="9" t="s">
        <v>5017</v>
      </c>
      <c r="R220" s="9" t="s">
        <v>5017</v>
      </c>
      <c r="S220" s="9" t="s">
        <v>5017</v>
      </c>
      <c r="T220" s="9" t="s">
        <v>5017</v>
      </c>
      <c r="U220" s="11" t="s">
        <v>5017</v>
      </c>
      <c r="V220" s="11" t="s">
        <v>5017</v>
      </c>
      <c r="W220" s="11" t="s">
        <v>5017</v>
      </c>
      <c r="X220" s="11" t="s">
        <v>5017</v>
      </c>
      <c r="Y220" s="11" t="s">
        <v>5017</v>
      </c>
      <c r="Z220" s="9" t="s">
        <v>5017</v>
      </c>
      <c r="AA220" s="9" t="s">
        <v>5017</v>
      </c>
      <c r="AB220" s="9" t="s">
        <v>5017</v>
      </c>
      <c r="AC220" s="9" t="s">
        <v>5017</v>
      </c>
      <c r="AD220" s="9" t="s">
        <v>5017</v>
      </c>
      <c r="AE220" s="9" t="s">
        <v>5017</v>
      </c>
      <c r="AF220" s="9" t="s">
        <v>5017</v>
      </c>
      <c r="AG220" s="9" t="s">
        <v>5017</v>
      </c>
      <c r="AH220" s="9" t="s">
        <v>5017</v>
      </c>
      <c r="AI220" s="9" t="s">
        <v>5017</v>
      </c>
      <c r="AJ220" s="9" t="s">
        <v>5017</v>
      </c>
      <c r="AK220" s="9" t="s">
        <v>5017</v>
      </c>
      <c r="AL220" s="9" t="s">
        <v>5017</v>
      </c>
      <c r="AM220" s="9" t="s">
        <v>5017</v>
      </c>
      <c r="AN220" s="9" t="s">
        <v>5017</v>
      </c>
      <c r="AO220" s="9" t="s">
        <v>5017</v>
      </c>
      <c r="AP220" s="9" t="s">
        <v>5017</v>
      </c>
      <c r="AQ220" s="39">
        <f>SUM(D220:AP220)</f>
        <v>0</v>
      </c>
      <c r="AR220" s="38">
        <v>106</v>
      </c>
      <c r="AS220" s="2">
        <f>SUM(D220:P220)</f>
        <v>0</v>
      </c>
      <c r="AT220" s="2">
        <v>111</v>
      </c>
      <c r="AU220" s="2">
        <f>SUM(Q220:AP220)</f>
        <v>0</v>
      </c>
      <c r="AV220" s="2">
        <v>102</v>
      </c>
      <c r="AW220" s="2">
        <f>AS220-AU220</f>
        <v>0</v>
      </c>
      <c r="AX220" s="2">
        <f>AT220-AV220</f>
        <v>9</v>
      </c>
      <c r="AY220" s="130">
        <v>106</v>
      </c>
      <c r="AZ220" s="33">
        <v>377</v>
      </c>
      <c r="BA220" s="239"/>
    </row>
    <row r="221" spans="1:53" x14ac:dyDescent="0.2">
      <c r="A221" s="8" t="s">
        <v>27</v>
      </c>
      <c r="B221" s="33">
        <f>IFERROR(VLOOKUP(A221,lajit!B:D,3,0),"")</f>
        <v>407</v>
      </c>
      <c r="C221" s="21">
        <f>COUNTIF(D221:AP221,"x")</f>
        <v>39</v>
      </c>
      <c r="D221" s="9" t="s">
        <v>5017</v>
      </c>
      <c r="E221" s="9" t="s">
        <v>5017</v>
      </c>
      <c r="F221" s="9" t="s">
        <v>5017</v>
      </c>
      <c r="G221" s="9" t="s">
        <v>5017</v>
      </c>
      <c r="H221" s="9" t="s">
        <v>5017</v>
      </c>
      <c r="I221" s="9" t="s">
        <v>5017</v>
      </c>
      <c r="J221" s="9" t="s">
        <v>5017</v>
      </c>
      <c r="K221" s="9" t="s">
        <v>5017</v>
      </c>
      <c r="L221" s="9" t="s">
        <v>5017</v>
      </c>
      <c r="M221" s="9" t="s">
        <v>5017</v>
      </c>
      <c r="N221" s="9" t="s">
        <v>5017</v>
      </c>
      <c r="O221" s="9" t="s">
        <v>5017</v>
      </c>
      <c r="P221" s="9" t="s">
        <v>5017</v>
      </c>
      <c r="Q221" s="9" t="s">
        <v>5017</v>
      </c>
      <c r="R221" s="9" t="s">
        <v>5017</v>
      </c>
      <c r="S221" s="9" t="s">
        <v>5017</v>
      </c>
      <c r="T221" s="9" t="s">
        <v>5017</v>
      </c>
      <c r="U221" s="11" t="s">
        <v>5017</v>
      </c>
      <c r="V221" s="11" t="s">
        <v>5017</v>
      </c>
      <c r="W221" s="11" t="s">
        <v>5017</v>
      </c>
      <c r="X221" s="11" t="s">
        <v>5017</v>
      </c>
      <c r="Y221" s="11" t="s">
        <v>5017</v>
      </c>
      <c r="Z221" s="9" t="s">
        <v>5017</v>
      </c>
      <c r="AA221" s="9" t="s">
        <v>5017</v>
      </c>
      <c r="AB221" s="9" t="s">
        <v>5017</v>
      </c>
      <c r="AC221" s="9" t="s">
        <v>5017</v>
      </c>
      <c r="AD221" s="9" t="s">
        <v>5017</v>
      </c>
      <c r="AE221" s="9" t="s">
        <v>5017</v>
      </c>
      <c r="AF221" s="9" t="s">
        <v>5017</v>
      </c>
      <c r="AG221" s="9" t="s">
        <v>5017</v>
      </c>
      <c r="AH221" s="9" t="s">
        <v>5017</v>
      </c>
      <c r="AI221" s="9" t="s">
        <v>5017</v>
      </c>
      <c r="AJ221" s="9" t="s">
        <v>5017</v>
      </c>
      <c r="AK221" s="9" t="s">
        <v>5017</v>
      </c>
      <c r="AL221" s="9" t="s">
        <v>5017</v>
      </c>
      <c r="AM221" s="9" t="s">
        <v>5017</v>
      </c>
      <c r="AN221" s="9" t="s">
        <v>5017</v>
      </c>
      <c r="AO221" s="9" t="s">
        <v>5017</v>
      </c>
      <c r="AP221" s="9" t="s">
        <v>5017</v>
      </c>
      <c r="AQ221" s="39">
        <f>SUM(D221:AP221)</f>
        <v>0</v>
      </c>
      <c r="AR221" s="38">
        <v>13</v>
      </c>
      <c r="AS221" s="2">
        <f>SUM(D221:P221)</f>
        <v>0</v>
      </c>
      <c r="AT221" s="2">
        <v>23</v>
      </c>
      <c r="AU221" s="2">
        <f>SUM(Q221:AP221)</f>
        <v>0</v>
      </c>
      <c r="AV221" s="2">
        <v>19</v>
      </c>
      <c r="AW221" s="2">
        <f>AS221-AU221</f>
        <v>0</v>
      </c>
      <c r="AX221" s="2">
        <f>AT221-AV221</f>
        <v>4</v>
      </c>
      <c r="AY221" s="130">
        <v>13</v>
      </c>
      <c r="AZ221" s="33">
        <v>378</v>
      </c>
      <c r="BA221" s="239"/>
    </row>
    <row r="222" spans="1:53" x14ac:dyDescent="0.2">
      <c r="A222" s="8" t="s">
        <v>102</v>
      </c>
      <c r="B222" s="33">
        <f>IFERROR(VLOOKUP(A222,lajit!B:D,3,0),"")</f>
        <v>408</v>
      </c>
      <c r="C222" s="21">
        <f>COUNTIF(D222:AP222,"x")</f>
        <v>39</v>
      </c>
      <c r="D222" s="9" t="s">
        <v>5017</v>
      </c>
      <c r="E222" s="9" t="s">
        <v>5017</v>
      </c>
      <c r="F222" s="9" t="s">
        <v>5017</v>
      </c>
      <c r="G222" s="9" t="s">
        <v>5017</v>
      </c>
      <c r="H222" s="9" t="s">
        <v>5017</v>
      </c>
      <c r="I222" s="9" t="s">
        <v>5017</v>
      </c>
      <c r="J222" s="9" t="s">
        <v>5017</v>
      </c>
      <c r="K222" s="9" t="s">
        <v>5017</v>
      </c>
      <c r="L222" s="9" t="s">
        <v>5017</v>
      </c>
      <c r="M222" s="9" t="s">
        <v>5017</v>
      </c>
      <c r="N222" s="9" t="s">
        <v>5017</v>
      </c>
      <c r="O222" s="9" t="s">
        <v>5017</v>
      </c>
      <c r="P222" s="9" t="s">
        <v>5017</v>
      </c>
      <c r="Q222" s="9" t="s">
        <v>5017</v>
      </c>
      <c r="R222" s="9" t="s">
        <v>5017</v>
      </c>
      <c r="S222" s="9" t="s">
        <v>5017</v>
      </c>
      <c r="T222" s="9" t="s">
        <v>5017</v>
      </c>
      <c r="U222" s="11" t="s">
        <v>5017</v>
      </c>
      <c r="V222" s="11" t="s">
        <v>5017</v>
      </c>
      <c r="W222" s="11" t="s">
        <v>5017</v>
      </c>
      <c r="X222" s="11" t="s">
        <v>5017</v>
      </c>
      <c r="Y222" s="11" t="s">
        <v>5017</v>
      </c>
      <c r="Z222" s="9" t="s">
        <v>5017</v>
      </c>
      <c r="AA222" s="9" t="s">
        <v>5017</v>
      </c>
      <c r="AB222" s="9" t="s">
        <v>5017</v>
      </c>
      <c r="AC222" s="9" t="s">
        <v>5017</v>
      </c>
      <c r="AD222" s="9" t="s">
        <v>5017</v>
      </c>
      <c r="AE222" s="9" t="s">
        <v>5017</v>
      </c>
      <c r="AF222" s="9" t="s">
        <v>5017</v>
      </c>
      <c r="AG222" s="9" t="s">
        <v>5017</v>
      </c>
      <c r="AH222" s="9" t="s">
        <v>5017</v>
      </c>
      <c r="AI222" s="9" t="s">
        <v>5017</v>
      </c>
      <c r="AJ222" s="9" t="s">
        <v>5017</v>
      </c>
      <c r="AK222" s="9" t="s">
        <v>5017</v>
      </c>
      <c r="AL222" s="9" t="s">
        <v>5017</v>
      </c>
      <c r="AM222" s="9" t="s">
        <v>5017</v>
      </c>
      <c r="AN222" s="9" t="s">
        <v>5017</v>
      </c>
      <c r="AO222" s="9" t="s">
        <v>5017</v>
      </c>
      <c r="AP222" s="9" t="s">
        <v>5017</v>
      </c>
      <c r="AQ222" s="39">
        <f>SUM(D222:AP222)</f>
        <v>0</v>
      </c>
      <c r="AR222" s="38">
        <v>88</v>
      </c>
      <c r="AS222" s="2">
        <f>SUM(D222:P222)</f>
        <v>0</v>
      </c>
      <c r="AT222" s="2">
        <v>85</v>
      </c>
      <c r="AU222" s="2">
        <f>SUM(Q222:AP222)</f>
        <v>0</v>
      </c>
      <c r="AV222" s="2">
        <v>93</v>
      </c>
      <c r="AW222" s="2">
        <f>AS222-AU222</f>
        <v>0</v>
      </c>
      <c r="AX222" s="2">
        <f>AT222-AV222</f>
        <v>-8</v>
      </c>
      <c r="AY222" s="130">
        <v>88</v>
      </c>
      <c r="AZ222" s="33">
        <v>379</v>
      </c>
      <c r="BA222" s="239"/>
    </row>
    <row r="223" spans="1:53" x14ac:dyDescent="0.2">
      <c r="A223" s="8" t="s">
        <v>81</v>
      </c>
      <c r="B223" s="33">
        <f>IFERROR(VLOOKUP(A223,lajit!B:D,3,0),"")</f>
        <v>410</v>
      </c>
      <c r="C223" s="21">
        <f>COUNTIF(D223:AP223,"x")</f>
        <v>39</v>
      </c>
      <c r="D223" s="9" t="s">
        <v>5017</v>
      </c>
      <c r="E223" s="9" t="s">
        <v>5017</v>
      </c>
      <c r="F223" s="9" t="s">
        <v>5017</v>
      </c>
      <c r="G223" s="9" t="s">
        <v>5017</v>
      </c>
      <c r="H223" s="9" t="s">
        <v>5017</v>
      </c>
      <c r="I223" s="9" t="s">
        <v>5017</v>
      </c>
      <c r="J223" s="9" t="s">
        <v>5017</v>
      </c>
      <c r="K223" s="9" t="s">
        <v>5017</v>
      </c>
      <c r="L223" s="9" t="s">
        <v>5017</v>
      </c>
      <c r="M223" s="9" t="s">
        <v>5017</v>
      </c>
      <c r="N223" s="9" t="s">
        <v>5017</v>
      </c>
      <c r="O223" s="9" t="s">
        <v>5017</v>
      </c>
      <c r="P223" s="9" t="s">
        <v>5017</v>
      </c>
      <c r="Q223" s="9" t="s">
        <v>5017</v>
      </c>
      <c r="R223" s="9" t="s">
        <v>5017</v>
      </c>
      <c r="S223" s="9" t="s">
        <v>5017</v>
      </c>
      <c r="T223" s="9" t="s">
        <v>5017</v>
      </c>
      <c r="U223" s="11" t="s">
        <v>5017</v>
      </c>
      <c r="V223" s="11" t="s">
        <v>5017</v>
      </c>
      <c r="W223" s="11" t="s">
        <v>5017</v>
      </c>
      <c r="X223" s="11" t="s">
        <v>5017</v>
      </c>
      <c r="Y223" s="11" t="s">
        <v>5017</v>
      </c>
      <c r="Z223" s="9" t="s">
        <v>5017</v>
      </c>
      <c r="AA223" s="9" t="s">
        <v>5017</v>
      </c>
      <c r="AB223" s="9" t="s">
        <v>5017</v>
      </c>
      <c r="AC223" s="9" t="s">
        <v>5017</v>
      </c>
      <c r="AD223" s="9" t="s">
        <v>5017</v>
      </c>
      <c r="AE223" s="9" t="s">
        <v>5017</v>
      </c>
      <c r="AF223" s="9" t="s">
        <v>5017</v>
      </c>
      <c r="AG223" s="9" t="s">
        <v>5017</v>
      </c>
      <c r="AH223" s="9" t="s">
        <v>5017</v>
      </c>
      <c r="AI223" s="9" t="s">
        <v>5017</v>
      </c>
      <c r="AJ223" s="9" t="s">
        <v>5017</v>
      </c>
      <c r="AK223" s="9" t="s">
        <v>5017</v>
      </c>
      <c r="AL223" s="9" t="s">
        <v>5017</v>
      </c>
      <c r="AM223" s="9" t="s">
        <v>5017</v>
      </c>
      <c r="AN223" s="9" t="s">
        <v>5017</v>
      </c>
      <c r="AO223" s="9" t="s">
        <v>5017</v>
      </c>
      <c r="AP223" s="9" t="s">
        <v>5017</v>
      </c>
      <c r="AQ223" s="39">
        <f>SUM(D223:AP223)</f>
        <v>0</v>
      </c>
      <c r="AR223" s="38">
        <v>66</v>
      </c>
      <c r="AS223" s="2">
        <f>SUM(D223:P223)</f>
        <v>0</v>
      </c>
      <c r="AT223" s="2">
        <v>77</v>
      </c>
      <c r="AU223" s="2">
        <f>SUM(Q223:AP223)</f>
        <v>0</v>
      </c>
      <c r="AV223" s="2">
        <v>57</v>
      </c>
      <c r="AW223" s="2">
        <f>AS223-AU223</f>
        <v>0</v>
      </c>
      <c r="AX223" s="2">
        <f>AT223-AV223</f>
        <v>20</v>
      </c>
      <c r="AY223" s="130">
        <v>66</v>
      </c>
      <c r="AZ223" s="33">
        <v>381</v>
      </c>
      <c r="BA223" s="239"/>
    </row>
    <row r="224" spans="1:53" x14ac:dyDescent="0.2">
      <c r="A224" s="8" t="s">
        <v>240</v>
      </c>
      <c r="B224" s="33">
        <f>IFERROR(VLOOKUP(A224,lajit!B:D,3,0),"")</f>
        <v>411</v>
      </c>
      <c r="C224" s="21">
        <f>COUNTIF(D224:AP224,"x")</f>
        <v>14</v>
      </c>
      <c r="D224" s="9"/>
      <c r="E224" s="9"/>
      <c r="F224" s="9"/>
      <c r="G224" s="9"/>
      <c r="H224" s="9"/>
      <c r="I224" s="9"/>
      <c r="J224" s="9"/>
      <c r="K224" s="9"/>
      <c r="L224" s="9"/>
      <c r="M224" s="9" t="s">
        <v>5017</v>
      </c>
      <c r="N224" s="9"/>
      <c r="O224" s="9"/>
      <c r="P224" s="9"/>
      <c r="Q224" s="9"/>
      <c r="R224" s="9" t="s">
        <v>5017</v>
      </c>
      <c r="S224" s="9" t="s">
        <v>5017</v>
      </c>
      <c r="T224" s="9"/>
      <c r="U224" s="11"/>
      <c r="V224" s="11" t="s">
        <v>5017</v>
      </c>
      <c r="W224" s="11"/>
      <c r="X224" s="11"/>
      <c r="Y224" s="11"/>
      <c r="Z224" s="9"/>
      <c r="AA224" s="9"/>
      <c r="AB224" s="9" t="s">
        <v>5017</v>
      </c>
      <c r="AC224" s="9" t="s">
        <v>5017</v>
      </c>
      <c r="AD224" s="9" t="s">
        <v>5017</v>
      </c>
      <c r="AE224" s="9" t="s">
        <v>5017</v>
      </c>
      <c r="AF224" s="9" t="s">
        <v>5017</v>
      </c>
      <c r="AG224" s="9" t="str">
        <f>IFERROR(VLOOKUP(A224,apu!Q:R,2,0),"")</f>
        <v/>
      </c>
      <c r="AH224" s="9" t="s">
        <v>5017</v>
      </c>
      <c r="AI224" s="9" t="str">
        <f>IFERROR(VLOOKUP(A224,apu!Y:Z,2,0),"")</f>
        <v/>
      </c>
      <c r="AJ224" s="9" t="s">
        <v>5017</v>
      </c>
      <c r="AK224" s="9" t="str">
        <f>IFERROR(VLOOKUP(A224,apu!AG:AH,2,0),"")</f>
        <v/>
      </c>
      <c r="AL224" s="9" t="s">
        <v>5017</v>
      </c>
      <c r="AM224" s="9" t="s">
        <v>5017</v>
      </c>
      <c r="AN224" s="9" t="str">
        <f>IFERROR(VLOOKUP(A224,apu!AS:AT,2,0),"")</f>
        <v/>
      </c>
      <c r="AO224" s="9" t="str">
        <f>IFERROR(VLOOKUP(A224,apu!AW:AX,2,0),"")</f>
        <v/>
      </c>
      <c r="AP224" s="9" t="s">
        <v>5017</v>
      </c>
      <c r="AQ224" s="39">
        <f>SUM(D224:AP224)</f>
        <v>0</v>
      </c>
      <c r="AR224" s="38">
        <v>220</v>
      </c>
      <c r="AS224" s="2">
        <f>SUM(D224:P224)</f>
        <v>0</v>
      </c>
      <c r="AT224" s="2">
        <v>236</v>
      </c>
      <c r="AU224" s="2">
        <f>SUM(Q224:AP224)</f>
        <v>0</v>
      </c>
      <c r="AV224" s="2">
        <v>213</v>
      </c>
      <c r="AW224" s="2">
        <f>AS224-AU224</f>
        <v>0</v>
      </c>
      <c r="AX224" s="2">
        <f>AT224-AV224</f>
        <v>23</v>
      </c>
      <c r="AY224" s="130">
        <v>224</v>
      </c>
      <c r="AZ224" s="33">
        <v>382</v>
      </c>
      <c r="BA224" s="239"/>
    </row>
    <row r="225" spans="1:53" x14ac:dyDescent="0.2">
      <c r="A225" s="8" t="s">
        <v>38</v>
      </c>
      <c r="B225" s="33">
        <f>IFERROR(VLOOKUP(A225,lajit!B:D,3,0),"")</f>
        <v>414</v>
      </c>
      <c r="C225" s="21">
        <f>COUNTIF(D225:AP225,"x")</f>
        <v>39</v>
      </c>
      <c r="D225" s="9" t="s">
        <v>5017</v>
      </c>
      <c r="E225" s="9" t="s">
        <v>5017</v>
      </c>
      <c r="F225" s="9" t="s">
        <v>5017</v>
      </c>
      <c r="G225" s="9" t="s">
        <v>5017</v>
      </c>
      <c r="H225" s="9" t="s">
        <v>5017</v>
      </c>
      <c r="I225" s="9" t="s">
        <v>5017</v>
      </c>
      <c r="J225" s="9" t="s">
        <v>5017</v>
      </c>
      <c r="K225" s="9" t="s">
        <v>5017</v>
      </c>
      <c r="L225" s="9" t="s">
        <v>5017</v>
      </c>
      <c r="M225" s="9" t="s">
        <v>5017</v>
      </c>
      <c r="N225" s="9" t="s">
        <v>5017</v>
      </c>
      <c r="O225" s="9" t="s">
        <v>5017</v>
      </c>
      <c r="P225" s="9" t="s">
        <v>5017</v>
      </c>
      <c r="Q225" s="9" t="s">
        <v>5017</v>
      </c>
      <c r="R225" s="9" t="s">
        <v>5017</v>
      </c>
      <c r="S225" s="9" t="s">
        <v>5017</v>
      </c>
      <c r="T225" s="9" t="s">
        <v>5017</v>
      </c>
      <c r="U225" s="11" t="s">
        <v>5017</v>
      </c>
      <c r="V225" s="11" t="s">
        <v>5017</v>
      </c>
      <c r="W225" s="11" t="s">
        <v>5017</v>
      </c>
      <c r="X225" s="11" t="s">
        <v>5017</v>
      </c>
      <c r="Y225" s="11" t="s">
        <v>5017</v>
      </c>
      <c r="Z225" s="9" t="s">
        <v>5017</v>
      </c>
      <c r="AA225" s="9" t="s">
        <v>5017</v>
      </c>
      <c r="AB225" s="9" t="s">
        <v>5017</v>
      </c>
      <c r="AC225" s="9" t="s">
        <v>5017</v>
      </c>
      <c r="AD225" s="9" t="s">
        <v>5017</v>
      </c>
      <c r="AE225" s="9" t="s">
        <v>5017</v>
      </c>
      <c r="AF225" s="9" t="s">
        <v>5017</v>
      </c>
      <c r="AG225" s="9" t="s">
        <v>5017</v>
      </c>
      <c r="AH225" s="9" t="s">
        <v>5017</v>
      </c>
      <c r="AI225" s="9" t="s">
        <v>5017</v>
      </c>
      <c r="AJ225" s="9" t="s">
        <v>5017</v>
      </c>
      <c r="AK225" s="9" t="s">
        <v>5017</v>
      </c>
      <c r="AL225" s="9" t="s">
        <v>5017</v>
      </c>
      <c r="AM225" s="9" t="s">
        <v>5017</v>
      </c>
      <c r="AN225" s="9" t="s">
        <v>5017</v>
      </c>
      <c r="AO225" s="9" t="s">
        <v>5017</v>
      </c>
      <c r="AP225" s="9" t="s">
        <v>5017</v>
      </c>
      <c r="AQ225" s="39">
        <f>SUM(D225:AP225)</f>
        <v>0</v>
      </c>
      <c r="AR225" s="38">
        <v>24</v>
      </c>
      <c r="AS225" s="2">
        <f>SUM(D225:P225)</f>
        <v>0</v>
      </c>
      <c r="AT225" s="2">
        <v>36</v>
      </c>
      <c r="AU225" s="2">
        <f>SUM(Q225:AP225)</f>
        <v>0</v>
      </c>
      <c r="AV225" s="2">
        <v>20</v>
      </c>
      <c r="AW225" s="2">
        <f>AS225-AU225</f>
        <v>0</v>
      </c>
      <c r="AX225" s="2">
        <f>AT225-AV225</f>
        <v>16</v>
      </c>
      <c r="AY225" s="130">
        <v>24</v>
      </c>
      <c r="AZ225" s="33">
        <v>384</v>
      </c>
      <c r="BA225" s="239"/>
    </row>
    <row r="226" spans="1:53" x14ac:dyDescent="0.2">
      <c r="A226" s="8" t="s">
        <v>238</v>
      </c>
      <c r="B226" s="33">
        <f>IFERROR(VLOOKUP(A226,lajit!B:D,3,0),"")</f>
        <v>415</v>
      </c>
      <c r="C226" s="21">
        <f>COUNTIF(D226:AP226,"x")</f>
        <v>5</v>
      </c>
      <c r="D226" s="9"/>
      <c r="E226" s="9"/>
      <c r="F226" s="9"/>
      <c r="G226" s="9"/>
      <c r="H226" s="9"/>
      <c r="I226" s="9"/>
      <c r="J226" s="9"/>
      <c r="K226" s="9" t="s">
        <v>5017</v>
      </c>
      <c r="L226" s="9"/>
      <c r="M226" s="9"/>
      <c r="N226" s="9"/>
      <c r="O226" s="9" t="s">
        <v>5017</v>
      </c>
      <c r="P226" s="9" t="s">
        <v>5017</v>
      </c>
      <c r="Q226" s="9" t="s">
        <v>5017</v>
      </c>
      <c r="R226" s="9"/>
      <c r="S226" s="9"/>
      <c r="T226" s="9"/>
      <c r="U226" s="11"/>
      <c r="V226" s="11" t="s">
        <v>5017</v>
      </c>
      <c r="W226" s="11"/>
      <c r="X226" s="11"/>
      <c r="Y226" s="11"/>
      <c r="Z226" s="9"/>
      <c r="AA226" s="9"/>
      <c r="AB226" s="9"/>
      <c r="AC226" s="9" t="str">
        <f>IFERROR(VLOOKUP(A226,apu!A:B,2,0),"")</f>
        <v/>
      </c>
      <c r="AD226" s="9" t="str">
        <f>IFERROR(VLOOKUP(A226,apu!E:F,2,0),"")</f>
        <v/>
      </c>
      <c r="AE226" s="9" t="str">
        <f>IFERROR(VLOOKUP(A226,apu!I:J,2,0),"")</f>
        <v/>
      </c>
      <c r="AF226" s="9" t="str">
        <f>IFERROR(VLOOKUP(A226,apu!M:N,2,0),"")</f>
        <v/>
      </c>
      <c r="AG226" s="9" t="str">
        <f>IFERROR(VLOOKUP(A226,apu!Q:R,2,0),"")</f>
        <v/>
      </c>
      <c r="AH226" s="9" t="str">
        <f>IFERROR(VLOOKUP(A226,apu!U:V,2,0),"")</f>
        <v/>
      </c>
      <c r="AI226" s="9" t="str">
        <f>IFERROR(VLOOKUP(A226,apu!Y:Z,2,0),"")</f>
        <v/>
      </c>
      <c r="AJ226" s="9" t="str">
        <f>IFERROR(VLOOKUP(A226,apu!AC:AD,2,0),"")</f>
        <v/>
      </c>
      <c r="AK226" s="9" t="str">
        <f>IFERROR(VLOOKUP(A226,apu!AG:AH,2,0),"")</f>
        <v/>
      </c>
      <c r="AL226" s="9" t="str">
        <f>IFERROR(VLOOKUP(A226,apu!AK:AL,2,0),"")</f>
        <v/>
      </c>
      <c r="AM226" s="9" t="str">
        <f>IFERROR(VLOOKUP(A226,apu!AO:AP,2,0),"")</f>
        <v/>
      </c>
      <c r="AN226" s="9" t="str">
        <f>IFERROR(VLOOKUP(A226,apu!AS:AT,2,0),"")</f>
        <v/>
      </c>
      <c r="AO226" s="9" t="str">
        <f>IFERROR(VLOOKUP(A226,apu!AW:AX,2,0),"")</f>
        <v/>
      </c>
      <c r="AP226" s="9" t="str">
        <f>IFERROR(VLOOKUP(A226,apu!BA:BB,2,0),"")</f>
        <v/>
      </c>
      <c r="AQ226" s="39">
        <f>SUM(D226:AP226)</f>
        <v>0</v>
      </c>
      <c r="AR226" s="38">
        <v>221</v>
      </c>
      <c r="AS226" s="2">
        <f>SUM(D226:P226)</f>
        <v>0</v>
      </c>
      <c r="AT226" s="2">
        <v>203</v>
      </c>
      <c r="AU226" s="2">
        <f>SUM(Q226:AP226)</f>
        <v>0</v>
      </c>
      <c r="AV226" s="2">
        <v>234</v>
      </c>
      <c r="AW226" s="2">
        <f>AS226-AU226</f>
        <v>0</v>
      </c>
      <c r="AX226" s="2">
        <f>AT226-AV226</f>
        <v>-31</v>
      </c>
      <c r="AY226" s="130">
        <v>225</v>
      </c>
      <c r="AZ226" s="33">
        <v>385</v>
      </c>
      <c r="BA226" s="239"/>
    </row>
    <row r="227" spans="1:53" x14ac:dyDescent="0.2">
      <c r="A227" s="8" t="s">
        <v>220</v>
      </c>
      <c r="B227" s="33">
        <f>IFERROR(VLOOKUP(A227,lajit!B:D,3,0),"")</f>
        <v>416</v>
      </c>
      <c r="C227" s="21">
        <f>COUNTIF(D227:AP227,"x")</f>
        <v>16</v>
      </c>
      <c r="D227" s="9"/>
      <c r="E227" s="9"/>
      <c r="F227" s="9"/>
      <c r="G227" s="9"/>
      <c r="H227" s="9"/>
      <c r="I227" s="9" t="s">
        <v>5017</v>
      </c>
      <c r="J227" s="9"/>
      <c r="K227" s="9"/>
      <c r="L227" s="9"/>
      <c r="M227" s="9"/>
      <c r="N227" s="9" t="s">
        <v>5017</v>
      </c>
      <c r="O227" s="9"/>
      <c r="P227" s="9"/>
      <c r="Q227" s="9" t="s">
        <v>5017</v>
      </c>
      <c r="R227" s="9"/>
      <c r="S227" s="9"/>
      <c r="T227" s="9"/>
      <c r="U227" s="11"/>
      <c r="V227" s="11" t="s">
        <v>5017</v>
      </c>
      <c r="W227" s="11" t="s">
        <v>5017</v>
      </c>
      <c r="X227" s="11"/>
      <c r="Y227" s="11" t="s">
        <v>5017</v>
      </c>
      <c r="Z227" s="9" t="s">
        <v>5017</v>
      </c>
      <c r="AA227" s="9" t="s">
        <v>5017</v>
      </c>
      <c r="AB227" s="9"/>
      <c r="AC227" s="9" t="str">
        <f>IFERROR(VLOOKUP(A227,apu!A:B,2,0),"")</f>
        <v/>
      </c>
      <c r="AD227" s="9" t="s">
        <v>5017</v>
      </c>
      <c r="AE227" s="9" t="s">
        <v>5017</v>
      </c>
      <c r="AF227" s="9" t="str">
        <f>IFERROR(VLOOKUP(A227,apu!M:N,2,0),"")</f>
        <v/>
      </c>
      <c r="AG227" s="9" t="s">
        <v>5017</v>
      </c>
      <c r="AH227" s="9" t="str">
        <f>IFERROR(VLOOKUP(A227,apu!U:V,2,0),"")</f>
        <v/>
      </c>
      <c r="AI227" s="9" t="s">
        <v>5017</v>
      </c>
      <c r="AJ227" s="9" t="str">
        <f>IFERROR(VLOOKUP(A227,apu!AC:AD,2,0),"")</f>
        <v/>
      </c>
      <c r="AK227" s="9" t="s">
        <v>5017</v>
      </c>
      <c r="AL227" s="9" t="s">
        <v>5017</v>
      </c>
      <c r="AM227" s="9" t="str">
        <f>IFERROR(VLOOKUP(A227,apu!AO:AP,2,0),"")</f>
        <v/>
      </c>
      <c r="AN227" s="9" t="str">
        <f>IFERROR(VLOOKUP(A227,apu!AS:AT,2,0),"")</f>
        <v/>
      </c>
      <c r="AO227" s="9" t="s">
        <v>5017</v>
      </c>
      <c r="AP227" s="9" t="s">
        <v>5017</v>
      </c>
      <c r="AQ227" s="39">
        <f>SUM(D227:AP227)</f>
        <v>0</v>
      </c>
      <c r="AR227" s="38">
        <v>207</v>
      </c>
      <c r="AS227" s="2">
        <f>SUM(D227:P227)</f>
        <v>0</v>
      </c>
      <c r="AT227" s="2">
        <v>223</v>
      </c>
      <c r="AU227" s="2">
        <f>SUM(Q227:AP227)</f>
        <v>0</v>
      </c>
      <c r="AV227" s="2">
        <v>201</v>
      </c>
      <c r="AW227" s="2">
        <f>AS227-AU227</f>
        <v>0</v>
      </c>
      <c r="AX227" s="2">
        <f>AT227-AV227</f>
        <v>22</v>
      </c>
      <c r="AY227" s="130">
        <v>208</v>
      </c>
      <c r="AZ227" s="33">
        <v>386</v>
      </c>
      <c r="BA227" s="239"/>
    </row>
    <row r="228" spans="1:53" x14ac:dyDescent="0.2">
      <c r="A228" s="8" t="s">
        <v>73</v>
      </c>
      <c r="B228" s="33">
        <f>IFERROR(VLOOKUP(A228,lajit!B:D,3,0),"")</f>
        <v>418</v>
      </c>
      <c r="C228" s="21">
        <f>COUNTIF(D228:AP228,"x")</f>
        <v>39</v>
      </c>
      <c r="D228" s="9" t="s">
        <v>5017</v>
      </c>
      <c r="E228" s="9" t="s">
        <v>5017</v>
      </c>
      <c r="F228" s="9" t="s">
        <v>5017</v>
      </c>
      <c r="G228" s="9" t="s">
        <v>5017</v>
      </c>
      <c r="H228" s="9" t="s">
        <v>5017</v>
      </c>
      <c r="I228" s="9" t="s">
        <v>5017</v>
      </c>
      <c r="J228" s="9" t="s">
        <v>5017</v>
      </c>
      <c r="K228" s="9" t="s">
        <v>5017</v>
      </c>
      <c r="L228" s="9" t="s">
        <v>5017</v>
      </c>
      <c r="M228" s="9" t="s">
        <v>5017</v>
      </c>
      <c r="N228" s="9" t="s">
        <v>5017</v>
      </c>
      <c r="O228" s="9" t="s">
        <v>5017</v>
      </c>
      <c r="P228" s="9" t="s">
        <v>5017</v>
      </c>
      <c r="Q228" s="9" t="s">
        <v>5017</v>
      </c>
      <c r="R228" s="9" t="s">
        <v>5017</v>
      </c>
      <c r="S228" s="9" t="s">
        <v>5017</v>
      </c>
      <c r="T228" s="9" t="s">
        <v>5017</v>
      </c>
      <c r="U228" s="11" t="s">
        <v>5017</v>
      </c>
      <c r="V228" s="11" t="s">
        <v>5017</v>
      </c>
      <c r="W228" s="11" t="s">
        <v>5017</v>
      </c>
      <c r="X228" s="11" t="s">
        <v>5017</v>
      </c>
      <c r="Y228" s="11" t="s">
        <v>5017</v>
      </c>
      <c r="Z228" s="9" t="s">
        <v>5017</v>
      </c>
      <c r="AA228" s="9" t="s">
        <v>5017</v>
      </c>
      <c r="AB228" s="9" t="s">
        <v>5017</v>
      </c>
      <c r="AC228" s="9" t="s">
        <v>5017</v>
      </c>
      <c r="AD228" s="9" t="s">
        <v>5017</v>
      </c>
      <c r="AE228" s="9" t="s">
        <v>5017</v>
      </c>
      <c r="AF228" s="9" t="s">
        <v>5017</v>
      </c>
      <c r="AG228" s="9" t="s">
        <v>5017</v>
      </c>
      <c r="AH228" s="9" t="s">
        <v>5017</v>
      </c>
      <c r="AI228" s="9" t="s">
        <v>5017</v>
      </c>
      <c r="AJ228" s="9" t="s">
        <v>5017</v>
      </c>
      <c r="AK228" s="9" t="s">
        <v>5017</v>
      </c>
      <c r="AL228" s="9" t="s">
        <v>5017</v>
      </c>
      <c r="AM228" s="9" t="s">
        <v>5017</v>
      </c>
      <c r="AN228" s="9" t="s">
        <v>5017</v>
      </c>
      <c r="AO228" s="9" t="s">
        <v>5017</v>
      </c>
      <c r="AP228" s="9" t="s">
        <v>5017</v>
      </c>
      <c r="AQ228" s="39">
        <f>SUM(D228:AP228)</f>
        <v>0</v>
      </c>
      <c r="AR228" s="38">
        <v>59</v>
      </c>
      <c r="AS228" s="2">
        <f>SUM(D228:P228)</f>
        <v>0</v>
      </c>
      <c r="AT228" s="2">
        <v>71</v>
      </c>
      <c r="AU228" s="2">
        <f>SUM(Q228:AP228)</f>
        <v>0</v>
      </c>
      <c r="AV228" s="2">
        <v>37</v>
      </c>
      <c r="AW228" s="2">
        <f>AS228-AU228</f>
        <v>0</v>
      </c>
      <c r="AX228" s="2">
        <f>AT228-AV228</f>
        <v>34</v>
      </c>
      <c r="AY228" s="130">
        <v>59</v>
      </c>
      <c r="AZ228" s="33">
        <v>392</v>
      </c>
      <c r="BA228" s="239"/>
    </row>
    <row r="229" spans="1:53" x14ac:dyDescent="0.2">
      <c r="A229" s="8" t="s">
        <v>28</v>
      </c>
      <c r="B229" s="33">
        <f>IFERROR(VLOOKUP(A229,lajit!B:D,3,0),"")</f>
        <v>419</v>
      </c>
      <c r="C229" s="21">
        <f>COUNTIF(D229:AP229,"x")</f>
        <v>39</v>
      </c>
      <c r="D229" s="9" t="s">
        <v>5017</v>
      </c>
      <c r="E229" s="9" t="s">
        <v>5017</v>
      </c>
      <c r="F229" s="9" t="s">
        <v>5017</v>
      </c>
      <c r="G229" s="9" t="s">
        <v>5017</v>
      </c>
      <c r="H229" s="9" t="s">
        <v>5017</v>
      </c>
      <c r="I229" s="9" t="s">
        <v>5017</v>
      </c>
      <c r="J229" s="9" t="s">
        <v>5017</v>
      </c>
      <c r="K229" s="9" t="s">
        <v>5017</v>
      </c>
      <c r="L229" s="9" t="s">
        <v>5017</v>
      </c>
      <c r="M229" s="9" t="s">
        <v>5017</v>
      </c>
      <c r="N229" s="9" t="s">
        <v>5017</v>
      </c>
      <c r="O229" s="9" t="s">
        <v>5017</v>
      </c>
      <c r="P229" s="9" t="s">
        <v>5017</v>
      </c>
      <c r="Q229" s="9" t="s">
        <v>5017</v>
      </c>
      <c r="R229" s="9" t="s">
        <v>5017</v>
      </c>
      <c r="S229" s="9" t="s">
        <v>5017</v>
      </c>
      <c r="T229" s="9" t="s">
        <v>5017</v>
      </c>
      <c r="U229" s="11" t="s">
        <v>5017</v>
      </c>
      <c r="V229" s="11" t="s">
        <v>5017</v>
      </c>
      <c r="W229" s="11" t="s">
        <v>5017</v>
      </c>
      <c r="X229" s="11" t="s">
        <v>5017</v>
      </c>
      <c r="Y229" s="11" t="s">
        <v>5017</v>
      </c>
      <c r="Z229" s="9" t="s">
        <v>5017</v>
      </c>
      <c r="AA229" s="9" t="s">
        <v>5017</v>
      </c>
      <c r="AB229" s="9" t="s">
        <v>5017</v>
      </c>
      <c r="AC229" s="9" t="s">
        <v>5017</v>
      </c>
      <c r="AD229" s="9" t="s">
        <v>5017</v>
      </c>
      <c r="AE229" s="9" t="s">
        <v>5017</v>
      </c>
      <c r="AF229" s="9" t="s">
        <v>5017</v>
      </c>
      <c r="AG229" s="9" t="s">
        <v>5017</v>
      </c>
      <c r="AH229" s="9" t="s">
        <v>5017</v>
      </c>
      <c r="AI229" s="9" t="s">
        <v>5017</v>
      </c>
      <c r="AJ229" s="9" t="s">
        <v>5017</v>
      </c>
      <c r="AK229" s="9" t="s">
        <v>5017</v>
      </c>
      <c r="AL229" s="9" t="s">
        <v>5017</v>
      </c>
      <c r="AM229" s="9" t="s">
        <v>5017</v>
      </c>
      <c r="AN229" s="9" t="s">
        <v>5017</v>
      </c>
      <c r="AO229" s="9" t="s">
        <v>5017</v>
      </c>
      <c r="AP229" s="9" t="s">
        <v>5017</v>
      </c>
      <c r="AQ229" s="39">
        <f>SUM(D229:AP229)</f>
        <v>0</v>
      </c>
      <c r="AR229" s="38">
        <v>14</v>
      </c>
      <c r="AS229" s="2">
        <f>SUM(D229:P229)</f>
        <v>0</v>
      </c>
      <c r="AT229" s="2">
        <v>24</v>
      </c>
      <c r="AU229" s="2">
        <f>SUM(Q229:AP229)</f>
        <v>0</v>
      </c>
      <c r="AV229" s="2">
        <v>21</v>
      </c>
      <c r="AW229" s="2">
        <f>AS229-AU229</f>
        <v>0</v>
      </c>
      <c r="AX229" s="2">
        <f>AT229-AV229</f>
        <v>3</v>
      </c>
      <c r="AY229" s="130">
        <v>14</v>
      </c>
      <c r="AZ229" s="33">
        <v>394</v>
      </c>
      <c r="BA229" s="239"/>
    </row>
    <row r="230" spans="1:53" x14ac:dyDescent="0.2">
      <c r="A230" s="8" t="s">
        <v>155</v>
      </c>
      <c r="B230" s="33">
        <f>IFERROR(VLOOKUP(A230,lajit!B:D,3,0),"")</f>
        <v>420</v>
      </c>
      <c r="C230" s="21">
        <f>COUNTIF(D230:AP230,"x")</f>
        <v>36</v>
      </c>
      <c r="D230" s="9"/>
      <c r="E230" s="9"/>
      <c r="F230" s="9"/>
      <c r="G230" s="9" t="s">
        <v>5017</v>
      </c>
      <c r="H230" s="9" t="s">
        <v>5017</v>
      </c>
      <c r="I230" s="9" t="s">
        <v>5017</v>
      </c>
      <c r="J230" s="9" t="s">
        <v>5017</v>
      </c>
      <c r="K230" s="9" t="s">
        <v>5017</v>
      </c>
      <c r="L230" s="9" t="s">
        <v>5017</v>
      </c>
      <c r="M230" s="9" t="s">
        <v>5017</v>
      </c>
      <c r="N230" s="9" t="s">
        <v>5017</v>
      </c>
      <c r="O230" s="9" t="s">
        <v>5017</v>
      </c>
      <c r="P230" s="9" t="s">
        <v>5017</v>
      </c>
      <c r="Q230" s="9" t="s">
        <v>5017</v>
      </c>
      <c r="R230" s="9" t="s">
        <v>5017</v>
      </c>
      <c r="S230" s="9" t="s">
        <v>5017</v>
      </c>
      <c r="T230" s="9" t="s">
        <v>5017</v>
      </c>
      <c r="U230" s="11" t="s">
        <v>5017</v>
      </c>
      <c r="V230" s="11" t="s">
        <v>5017</v>
      </c>
      <c r="W230" s="11" t="s">
        <v>5017</v>
      </c>
      <c r="X230" s="11" t="s">
        <v>5017</v>
      </c>
      <c r="Y230" s="11" t="s">
        <v>5017</v>
      </c>
      <c r="Z230" s="9" t="s">
        <v>5017</v>
      </c>
      <c r="AA230" s="9" t="s">
        <v>5017</v>
      </c>
      <c r="AB230" s="9" t="s">
        <v>5017</v>
      </c>
      <c r="AC230" s="9" t="s">
        <v>5017</v>
      </c>
      <c r="AD230" s="9" t="s">
        <v>5017</v>
      </c>
      <c r="AE230" s="9" t="s">
        <v>5017</v>
      </c>
      <c r="AF230" s="9" t="s">
        <v>5017</v>
      </c>
      <c r="AG230" s="9" t="s">
        <v>5017</v>
      </c>
      <c r="AH230" s="9" t="s">
        <v>5017</v>
      </c>
      <c r="AI230" s="9" t="s">
        <v>5017</v>
      </c>
      <c r="AJ230" s="9" t="s">
        <v>5017</v>
      </c>
      <c r="AK230" s="9" t="s">
        <v>5017</v>
      </c>
      <c r="AL230" s="9" t="s">
        <v>5017</v>
      </c>
      <c r="AM230" s="9" t="s">
        <v>5017</v>
      </c>
      <c r="AN230" s="9" t="s">
        <v>5017</v>
      </c>
      <c r="AO230" s="9" t="s">
        <v>5017</v>
      </c>
      <c r="AP230" s="9" t="s">
        <v>5017</v>
      </c>
      <c r="AQ230" s="39">
        <f>SUM(D230:AP230)</f>
        <v>0</v>
      </c>
      <c r="AR230" s="38">
        <v>141</v>
      </c>
      <c r="AS230" s="2">
        <f>SUM(D230:P230)</f>
        <v>0</v>
      </c>
      <c r="AT230" s="2">
        <v>146</v>
      </c>
      <c r="AU230" s="2">
        <f>SUM(Q230:AP230)</f>
        <v>0</v>
      </c>
      <c r="AV230" s="2">
        <v>133</v>
      </c>
      <c r="AW230" s="2">
        <f>AS230-AU230</f>
        <v>0</v>
      </c>
      <c r="AX230" s="2">
        <f>AT230-AV230</f>
        <v>13</v>
      </c>
      <c r="AY230" s="130">
        <v>141</v>
      </c>
      <c r="AZ230" s="33">
        <v>391</v>
      </c>
      <c r="BA230" s="239"/>
    </row>
    <row r="231" spans="1:53" x14ac:dyDescent="0.2">
      <c r="A231" s="8" t="s">
        <v>157</v>
      </c>
      <c r="B231" s="33">
        <f>IFERROR(VLOOKUP(A231,lajit!B:D,3,0),"")</f>
        <v>421</v>
      </c>
      <c r="C231" s="21">
        <f>COUNTIF(D231:AP231,"x")</f>
        <v>39</v>
      </c>
      <c r="D231" s="9" t="s">
        <v>5017</v>
      </c>
      <c r="E231" s="9" t="s">
        <v>5017</v>
      </c>
      <c r="F231" s="9" t="s">
        <v>5017</v>
      </c>
      <c r="G231" s="9" t="s">
        <v>5017</v>
      </c>
      <c r="H231" s="9" t="s">
        <v>5017</v>
      </c>
      <c r="I231" s="9" t="s">
        <v>5017</v>
      </c>
      <c r="J231" s="9" t="s">
        <v>5017</v>
      </c>
      <c r="K231" s="9" t="s">
        <v>5017</v>
      </c>
      <c r="L231" s="9" t="s">
        <v>5017</v>
      </c>
      <c r="M231" s="9" t="s">
        <v>5017</v>
      </c>
      <c r="N231" s="9" t="s">
        <v>5017</v>
      </c>
      <c r="O231" s="9" t="s">
        <v>5017</v>
      </c>
      <c r="P231" s="9" t="s">
        <v>5017</v>
      </c>
      <c r="Q231" s="9" t="s">
        <v>5017</v>
      </c>
      <c r="R231" s="9" t="s">
        <v>5017</v>
      </c>
      <c r="S231" s="9" t="s">
        <v>5017</v>
      </c>
      <c r="T231" s="9" t="s">
        <v>5017</v>
      </c>
      <c r="U231" s="11" t="s">
        <v>5017</v>
      </c>
      <c r="V231" s="11" t="s">
        <v>5017</v>
      </c>
      <c r="W231" s="11" t="s">
        <v>5017</v>
      </c>
      <c r="X231" s="11" t="s">
        <v>5017</v>
      </c>
      <c r="Y231" s="11" t="s">
        <v>5017</v>
      </c>
      <c r="Z231" s="9" t="s">
        <v>5017</v>
      </c>
      <c r="AA231" s="9" t="s">
        <v>5017</v>
      </c>
      <c r="AB231" s="9" t="s">
        <v>5017</v>
      </c>
      <c r="AC231" s="9" t="s">
        <v>5017</v>
      </c>
      <c r="AD231" s="9" t="s">
        <v>5017</v>
      </c>
      <c r="AE231" s="9" t="s">
        <v>5017</v>
      </c>
      <c r="AF231" s="9" t="s">
        <v>5017</v>
      </c>
      <c r="AG231" s="9" t="s">
        <v>5017</v>
      </c>
      <c r="AH231" s="9" t="s">
        <v>5017</v>
      </c>
      <c r="AI231" s="9" t="s">
        <v>5017</v>
      </c>
      <c r="AJ231" s="9" t="s">
        <v>5017</v>
      </c>
      <c r="AK231" s="9" t="s">
        <v>5017</v>
      </c>
      <c r="AL231" s="9" t="s">
        <v>5017</v>
      </c>
      <c r="AM231" s="9" t="s">
        <v>5017</v>
      </c>
      <c r="AN231" s="9" t="s">
        <v>5017</v>
      </c>
      <c r="AO231" s="9" t="s">
        <v>5017</v>
      </c>
      <c r="AP231" s="9" t="s">
        <v>5017</v>
      </c>
      <c r="AQ231" s="39">
        <f>SUM(D231:AP231)</f>
        <v>0</v>
      </c>
      <c r="AR231" s="38">
        <v>143</v>
      </c>
      <c r="AS231" s="2">
        <f>SUM(D231:P231)</f>
        <v>0</v>
      </c>
      <c r="AT231" s="2">
        <v>145</v>
      </c>
      <c r="AU231" s="2">
        <f>SUM(Q231:AP231)</f>
        <v>0</v>
      </c>
      <c r="AV231" s="2">
        <v>141</v>
      </c>
      <c r="AW231" s="2">
        <f>AS231-AU231</f>
        <v>0</v>
      </c>
      <c r="AX231" s="2">
        <f>AT231-AV231</f>
        <v>4</v>
      </c>
      <c r="AY231" s="130">
        <v>143</v>
      </c>
      <c r="AZ231" s="33">
        <v>390</v>
      </c>
      <c r="BA231" s="239"/>
    </row>
    <row r="232" spans="1:53" x14ac:dyDescent="0.2">
      <c r="A232" s="8" t="s">
        <v>78</v>
      </c>
      <c r="B232" s="33">
        <f>IFERROR(VLOOKUP(A232,lajit!B:D,3,0),"")</f>
        <v>423</v>
      </c>
      <c r="C232" s="21">
        <f>COUNTIF(D232:AP232,"x")</f>
        <v>39</v>
      </c>
      <c r="D232" s="9" t="s">
        <v>5017</v>
      </c>
      <c r="E232" s="9" t="s">
        <v>5017</v>
      </c>
      <c r="F232" s="9" t="s">
        <v>5017</v>
      </c>
      <c r="G232" s="9" t="s">
        <v>5017</v>
      </c>
      <c r="H232" s="9" t="s">
        <v>5017</v>
      </c>
      <c r="I232" s="9" t="s">
        <v>5017</v>
      </c>
      <c r="J232" s="9" t="s">
        <v>5017</v>
      </c>
      <c r="K232" s="9" t="s">
        <v>5017</v>
      </c>
      <c r="L232" s="9" t="s">
        <v>5017</v>
      </c>
      <c r="M232" s="9" t="s">
        <v>5017</v>
      </c>
      <c r="N232" s="9" t="s">
        <v>5017</v>
      </c>
      <c r="O232" s="9" t="s">
        <v>5017</v>
      </c>
      <c r="P232" s="9" t="s">
        <v>5017</v>
      </c>
      <c r="Q232" s="9" t="s">
        <v>5017</v>
      </c>
      <c r="R232" s="9" t="s">
        <v>5017</v>
      </c>
      <c r="S232" s="9" t="s">
        <v>5017</v>
      </c>
      <c r="T232" s="9" t="s">
        <v>5017</v>
      </c>
      <c r="U232" s="11" t="s">
        <v>5017</v>
      </c>
      <c r="V232" s="11" t="s">
        <v>5017</v>
      </c>
      <c r="W232" s="11" t="s">
        <v>5017</v>
      </c>
      <c r="X232" s="11" t="s">
        <v>5017</v>
      </c>
      <c r="Y232" s="11" t="s">
        <v>5017</v>
      </c>
      <c r="Z232" s="9" t="s">
        <v>5017</v>
      </c>
      <c r="AA232" s="9" t="s">
        <v>5017</v>
      </c>
      <c r="AB232" s="9" t="s">
        <v>5017</v>
      </c>
      <c r="AC232" s="9" t="s">
        <v>5017</v>
      </c>
      <c r="AD232" s="9" t="s">
        <v>5017</v>
      </c>
      <c r="AE232" s="9" t="s">
        <v>5017</v>
      </c>
      <c r="AF232" s="9" t="s">
        <v>5017</v>
      </c>
      <c r="AG232" s="9" t="s">
        <v>5017</v>
      </c>
      <c r="AH232" s="9" t="s">
        <v>5017</v>
      </c>
      <c r="AI232" s="9" t="s">
        <v>5017</v>
      </c>
      <c r="AJ232" s="9" t="s">
        <v>5017</v>
      </c>
      <c r="AK232" s="9" t="s">
        <v>5017</v>
      </c>
      <c r="AL232" s="9" t="s">
        <v>5017</v>
      </c>
      <c r="AM232" s="9" t="s">
        <v>5017</v>
      </c>
      <c r="AN232" s="9" t="s">
        <v>5017</v>
      </c>
      <c r="AO232" s="9" t="s">
        <v>5017</v>
      </c>
      <c r="AP232" s="9" t="s">
        <v>5017</v>
      </c>
      <c r="AQ232" s="39">
        <f>SUM(D232:AP232)</f>
        <v>0</v>
      </c>
      <c r="AR232" s="38">
        <v>65</v>
      </c>
      <c r="AS232" s="2">
        <f>SUM(D232:P232)</f>
        <v>0</v>
      </c>
      <c r="AT232" s="2">
        <v>59</v>
      </c>
      <c r="AU232" s="2">
        <f>SUM(Q232:AP232)</f>
        <v>0</v>
      </c>
      <c r="AV232" s="2">
        <v>74</v>
      </c>
      <c r="AW232" s="2">
        <f>AS232-AU232</f>
        <v>0</v>
      </c>
      <c r="AX232" s="2">
        <f>AT232-AV232</f>
        <v>-15</v>
      </c>
      <c r="AY232" s="130">
        <v>65</v>
      </c>
      <c r="AZ232" s="33">
        <v>388</v>
      </c>
      <c r="BA232" s="239"/>
    </row>
    <row r="233" spans="1:53" x14ac:dyDescent="0.2">
      <c r="A233" s="8" t="s">
        <v>248</v>
      </c>
      <c r="B233" s="33">
        <f>IFERROR(VLOOKUP(A233,lajit!B:D,3,0),"")</f>
        <v>424</v>
      </c>
      <c r="C233" s="21">
        <f>COUNTIF(D233:AP233,"x")</f>
        <v>5</v>
      </c>
      <c r="D233" s="9"/>
      <c r="E233" s="9"/>
      <c r="F233" s="9"/>
      <c r="G233" s="9" t="s">
        <v>5017</v>
      </c>
      <c r="H233" s="9" t="s">
        <v>5017</v>
      </c>
      <c r="I233" s="9"/>
      <c r="J233" s="9" t="s">
        <v>5017</v>
      </c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11"/>
      <c r="V233" s="11" t="s">
        <v>5017</v>
      </c>
      <c r="W233" s="11" t="s">
        <v>5017</v>
      </c>
      <c r="X233" s="11"/>
      <c r="Y233" s="11"/>
      <c r="Z233" s="9"/>
      <c r="AA233" s="9"/>
      <c r="AB233" s="9"/>
      <c r="AC233" s="9" t="str">
        <f>IFERROR(VLOOKUP(A233,apu!A:B,2,0),"")</f>
        <v/>
      </c>
      <c r="AD233" s="9" t="str">
        <f>IFERROR(VLOOKUP(A233,apu!E:F,2,0),"")</f>
        <v/>
      </c>
      <c r="AE233" s="9" t="str">
        <f>IFERROR(VLOOKUP(A233,apu!I:J,2,0),"")</f>
        <v/>
      </c>
      <c r="AF233" s="9" t="str">
        <f>IFERROR(VLOOKUP(A233,apu!M:N,2,0),"")</f>
        <v/>
      </c>
      <c r="AG233" s="9" t="str">
        <f>IFERROR(VLOOKUP(A233,apu!Q:R,2,0),"")</f>
        <v/>
      </c>
      <c r="AH233" s="9" t="str">
        <f>IFERROR(VLOOKUP(A233,apu!U:V,2,0),"")</f>
        <v/>
      </c>
      <c r="AI233" s="9" t="str">
        <f>IFERROR(VLOOKUP(A233,apu!Y:Z,2,0),"")</f>
        <v/>
      </c>
      <c r="AJ233" s="9" t="str">
        <f>IFERROR(VLOOKUP(A233,apu!AC:AD,2,0),"")</f>
        <v/>
      </c>
      <c r="AK233" s="9" t="str">
        <f>IFERROR(VLOOKUP(A233,apu!AG:AH,2,0),"")</f>
        <v/>
      </c>
      <c r="AL233" s="9" t="str">
        <f>IFERROR(VLOOKUP(A233,apu!AK:AL,2,0),"")</f>
        <v/>
      </c>
      <c r="AM233" s="9" t="str">
        <f>IFERROR(VLOOKUP(A233,apu!AO:AP,2,0),"")</f>
        <v/>
      </c>
      <c r="AN233" s="9" t="str">
        <f>IFERROR(VLOOKUP(A233,apu!AS:AT,2,0),"")</f>
        <v/>
      </c>
      <c r="AO233" s="9" t="str">
        <f>IFERROR(VLOOKUP(A233,apu!AW:AX,2,0),"")</f>
        <v/>
      </c>
      <c r="AP233" s="9" t="str">
        <f>IFERROR(VLOOKUP(A233,apu!BA:BB,2,0),"")</f>
        <v/>
      </c>
      <c r="AQ233" s="39">
        <f>SUM(D233:AP233)</f>
        <v>0</v>
      </c>
      <c r="AR233" s="38">
        <v>228</v>
      </c>
      <c r="AS233" s="2">
        <f>SUM(D233:P233)</f>
        <v>0</v>
      </c>
      <c r="AT233" s="2">
        <v>213</v>
      </c>
      <c r="AU233" s="2">
        <f>SUM(Q233:AP233)</f>
        <v>0</v>
      </c>
      <c r="AV233" s="2">
        <v>235</v>
      </c>
      <c r="AW233" s="2">
        <f>AS233-AU233</f>
        <v>0</v>
      </c>
      <c r="AX233" s="2">
        <f>AT233-AV233</f>
        <v>-22</v>
      </c>
      <c r="AY233" s="130">
        <v>236</v>
      </c>
      <c r="AZ233" s="33">
        <v>389</v>
      </c>
      <c r="BA233" s="239"/>
    </row>
    <row r="234" spans="1:53" x14ac:dyDescent="0.2">
      <c r="A234" s="8" t="s">
        <v>256</v>
      </c>
      <c r="B234" s="33">
        <f>IFERROR(VLOOKUP(A234,lajit!B:D,3,0),"")</f>
        <v>425</v>
      </c>
      <c r="C234" s="21">
        <f>COUNTIF(D234:AP234,"x")</f>
        <v>3</v>
      </c>
      <c r="D234" s="9"/>
      <c r="E234" s="9"/>
      <c r="F234" s="9" t="s">
        <v>5017</v>
      </c>
      <c r="G234" s="9"/>
      <c r="H234" s="9"/>
      <c r="I234" s="9"/>
      <c r="J234" s="9"/>
      <c r="K234" s="9"/>
      <c r="L234" s="9"/>
      <c r="M234" s="9"/>
      <c r="N234" s="9" t="s">
        <v>5017</v>
      </c>
      <c r="O234" s="9"/>
      <c r="P234" s="9"/>
      <c r="Q234" s="9"/>
      <c r="R234" s="9"/>
      <c r="S234" s="9"/>
      <c r="T234" s="9"/>
      <c r="U234" s="11"/>
      <c r="V234" s="11"/>
      <c r="W234" s="11"/>
      <c r="X234" s="11"/>
      <c r="Y234" s="11"/>
      <c r="Z234" s="9"/>
      <c r="AA234" s="9"/>
      <c r="AB234" s="9"/>
      <c r="AC234" s="9" t="str">
        <f>IFERROR(VLOOKUP(A234,apu!A:B,2,0),"")</f>
        <v/>
      </c>
      <c r="AD234" s="9" t="str">
        <f>IFERROR(VLOOKUP(A234,apu!E:F,2,0),"")</f>
        <v/>
      </c>
      <c r="AE234" s="9" t="str">
        <f>IFERROR(VLOOKUP(A234,apu!I:J,2,0),"")</f>
        <v/>
      </c>
      <c r="AF234" s="9" t="s">
        <v>5017</v>
      </c>
      <c r="AG234" s="9" t="str">
        <f>IFERROR(VLOOKUP(A234,apu!Q:R,2,0),"")</f>
        <v/>
      </c>
      <c r="AH234" s="9" t="str">
        <f>IFERROR(VLOOKUP(A234,apu!U:V,2,0),"")</f>
        <v/>
      </c>
      <c r="AI234" s="9" t="str">
        <f>IFERROR(VLOOKUP(A234,apu!Y:Z,2,0),"")</f>
        <v/>
      </c>
      <c r="AJ234" s="9" t="str">
        <f>IFERROR(VLOOKUP(A234,apu!AC:AD,2,0),"")</f>
        <v/>
      </c>
      <c r="AK234" s="9" t="str">
        <f>IFERROR(VLOOKUP(A234,apu!AG:AH,2,0),"")</f>
        <v/>
      </c>
      <c r="AL234" s="9" t="str">
        <f>IFERROR(VLOOKUP(A234,apu!AK:AL,2,0),"")</f>
        <v/>
      </c>
      <c r="AM234" s="9" t="str">
        <f>IFERROR(VLOOKUP(A234,apu!AO:AP,2,0),"")</f>
        <v/>
      </c>
      <c r="AN234" s="9" t="str">
        <f>IFERROR(VLOOKUP(A234,apu!AS:AT,2,0),"")</f>
        <v/>
      </c>
      <c r="AO234" s="9" t="str">
        <f>IFERROR(VLOOKUP(A234,apu!AW:AX,2,0),"")</f>
        <v/>
      </c>
      <c r="AP234" s="9" t="str">
        <f>IFERROR(VLOOKUP(A234,apu!BA:BB,2,0),"")</f>
        <v/>
      </c>
      <c r="AQ234" s="39">
        <f>SUM(D234:AP234)</f>
        <v>0</v>
      </c>
      <c r="AR234" s="38">
        <v>234</v>
      </c>
      <c r="AS234" s="2">
        <f>SUM(D234:P234)</f>
        <v>0</v>
      </c>
      <c r="AT234" s="2">
        <v>204</v>
      </c>
      <c r="AU234" s="2">
        <f>SUM(Q234:AP234)</f>
        <v>0</v>
      </c>
      <c r="AV234" s="2">
        <v>252</v>
      </c>
      <c r="AW234" s="2">
        <f>AS234-AU234</f>
        <v>0</v>
      </c>
      <c r="AX234" s="2">
        <f>AT234-AV234</f>
        <v>-48</v>
      </c>
      <c r="AY234" s="130">
        <v>243</v>
      </c>
      <c r="AZ234" s="33">
        <v>395</v>
      </c>
      <c r="BA234" s="239"/>
    </row>
    <row r="235" spans="1:53" x14ac:dyDescent="0.2">
      <c r="A235" s="8" t="s">
        <v>152</v>
      </c>
      <c r="B235" s="33">
        <f>IFERROR(VLOOKUP(A235,lajit!B:D,3,0),"")</f>
        <v>426</v>
      </c>
      <c r="C235" s="21">
        <f>COUNTIF(D235:AP235,"x")</f>
        <v>38</v>
      </c>
      <c r="D235" s="9"/>
      <c r="E235" s="9" t="s">
        <v>5017</v>
      </c>
      <c r="F235" s="9" t="s">
        <v>5017</v>
      </c>
      <c r="G235" s="9" t="s">
        <v>5017</v>
      </c>
      <c r="H235" s="9" t="s">
        <v>5017</v>
      </c>
      <c r="I235" s="9" t="s">
        <v>5017</v>
      </c>
      <c r="J235" s="9" t="s">
        <v>5017</v>
      </c>
      <c r="K235" s="9" t="s">
        <v>5017</v>
      </c>
      <c r="L235" s="9" t="s">
        <v>5017</v>
      </c>
      <c r="M235" s="9" t="s">
        <v>5017</v>
      </c>
      <c r="N235" s="9" t="s">
        <v>5017</v>
      </c>
      <c r="O235" s="9" t="s">
        <v>5017</v>
      </c>
      <c r="P235" s="9" t="s">
        <v>5017</v>
      </c>
      <c r="Q235" s="9" t="s">
        <v>5017</v>
      </c>
      <c r="R235" s="9" t="s">
        <v>5017</v>
      </c>
      <c r="S235" s="9" t="s">
        <v>5017</v>
      </c>
      <c r="T235" s="9" t="s">
        <v>5017</v>
      </c>
      <c r="U235" s="11" t="s">
        <v>5017</v>
      </c>
      <c r="V235" s="11" t="s">
        <v>5017</v>
      </c>
      <c r="W235" s="11" t="s">
        <v>5017</v>
      </c>
      <c r="X235" s="11" t="s">
        <v>5017</v>
      </c>
      <c r="Y235" s="11" t="s">
        <v>5017</v>
      </c>
      <c r="Z235" s="9" t="s">
        <v>5017</v>
      </c>
      <c r="AA235" s="9" t="s">
        <v>5017</v>
      </c>
      <c r="AB235" s="9" t="s">
        <v>5017</v>
      </c>
      <c r="AC235" s="9" t="s">
        <v>5017</v>
      </c>
      <c r="AD235" s="9" t="s">
        <v>5017</v>
      </c>
      <c r="AE235" s="9" t="s">
        <v>5017</v>
      </c>
      <c r="AF235" s="9" t="s">
        <v>5017</v>
      </c>
      <c r="AG235" s="9" t="s">
        <v>5017</v>
      </c>
      <c r="AH235" s="9" t="s">
        <v>5017</v>
      </c>
      <c r="AI235" s="9" t="s">
        <v>5017</v>
      </c>
      <c r="AJ235" s="9" t="s">
        <v>5017</v>
      </c>
      <c r="AK235" s="9" t="s">
        <v>5017</v>
      </c>
      <c r="AL235" s="9" t="s">
        <v>5017</v>
      </c>
      <c r="AM235" s="9" t="s">
        <v>5017</v>
      </c>
      <c r="AN235" s="9" t="s">
        <v>5017</v>
      </c>
      <c r="AO235" s="9" t="s">
        <v>5017</v>
      </c>
      <c r="AP235" s="9" t="s">
        <v>5017</v>
      </c>
      <c r="AQ235" s="39">
        <f>SUM(D235:AP235)</f>
        <v>0</v>
      </c>
      <c r="AR235" s="38">
        <v>138</v>
      </c>
      <c r="AS235" s="2">
        <f>SUM(D235:P235)</f>
        <v>0</v>
      </c>
      <c r="AT235" s="2">
        <v>140</v>
      </c>
      <c r="AU235" s="2">
        <f>SUM(Q235:AP235)</f>
        <v>0</v>
      </c>
      <c r="AV235" s="2">
        <v>131</v>
      </c>
      <c r="AW235" s="2">
        <f>AS235-AU235</f>
        <v>0</v>
      </c>
      <c r="AX235" s="2">
        <f>AT235-AV235</f>
        <v>9</v>
      </c>
      <c r="AY235" s="130">
        <v>138</v>
      </c>
      <c r="AZ235" s="33">
        <v>396</v>
      </c>
      <c r="BA235" s="239"/>
    </row>
    <row r="236" spans="1:53" ht="15" customHeight="1" x14ac:dyDescent="0.2">
      <c r="A236" s="253" t="s">
        <v>148</v>
      </c>
      <c r="B236" s="33">
        <f>IFERROR(VLOOKUP(A236,lajit!B:D,3,0),"")</f>
        <v>431</v>
      </c>
      <c r="C236" s="21">
        <f>COUNTIF(D236:AP236,"x")</f>
        <v>39</v>
      </c>
      <c r="D236" s="9" t="s">
        <v>5017</v>
      </c>
      <c r="E236" s="9" t="s">
        <v>5017</v>
      </c>
      <c r="F236" s="9" t="s">
        <v>5017</v>
      </c>
      <c r="G236" s="9" t="s">
        <v>5017</v>
      </c>
      <c r="H236" s="9" t="s">
        <v>5017</v>
      </c>
      <c r="I236" s="9" t="s">
        <v>5017</v>
      </c>
      <c r="J236" s="9" t="s">
        <v>5017</v>
      </c>
      <c r="K236" s="9" t="s">
        <v>5017</v>
      </c>
      <c r="L236" s="9" t="s">
        <v>5017</v>
      </c>
      <c r="M236" s="9" t="s">
        <v>5017</v>
      </c>
      <c r="N236" s="9" t="s">
        <v>5017</v>
      </c>
      <c r="O236" s="9" t="s">
        <v>5017</v>
      </c>
      <c r="P236" s="9" t="s">
        <v>5017</v>
      </c>
      <c r="Q236" s="9" t="s">
        <v>5017</v>
      </c>
      <c r="R236" s="9" t="s">
        <v>5017</v>
      </c>
      <c r="S236" s="9" t="s">
        <v>5017</v>
      </c>
      <c r="T236" s="9" t="s">
        <v>5017</v>
      </c>
      <c r="U236" s="11" t="s">
        <v>5017</v>
      </c>
      <c r="V236" s="11" t="s">
        <v>5017</v>
      </c>
      <c r="W236" s="11" t="s">
        <v>5017</v>
      </c>
      <c r="X236" s="11" t="s">
        <v>5017</v>
      </c>
      <c r="Y236" s="11" t="s">
        <v>5017</v>
      </c>
      <c r="Z236" s="9" t="s">
        <v>5017</v>
      </c>
      <c r="AA236" s="9" t="s">
        <v>5017</v>
      </c>
      <c r="AB236" s="9" t="s">
        <v>5017</v>
      </c>
      <c r="AC236" s="9" t="s">
        <v>5017</v>
      </c>
      <c r="AD236" s="9" t="s">
        <v>5017</v>
      </c>
      <c r="AE236" s="9" t="s">
        <v>5017</v>
      </c>
      <c r="AF236" s="9" t="s">
        <v>5017</v>
      </c>
      <c r="AG236" s="9" t="s">
        <v>5017</v>
      </c>
      <c r="AH236" s="9" t="s">
        <v>5017</v>
      </c>
      <c r="AI236" s="9" t="s">
        <v>5017</v>
      </c>
      <c r="AJ236" s="9" t="s">
        <v>5017</v>
      </c>
      <c r="AK236" s="9" t="s">
        <v>5017</v>
      </c>
      <c r="AL236" s="9" t="s">
        <v>5017</v>
      </c>
      <c r="AM236" s="9" t="s">
        <v>5017</v>
      </c>
      <c r="AN236" s="9" t="s">
        <v>5017</v>
      </c>
      <c r="AO236" s="9" t="s">
        <v>5017</v>
      </c>
      <c r="AP236" s="9" t="s">
        <v>5017</v>
      </c>
      <c r="AQ236" s="39">
        <f>SUM(D236:AP236)</f>
        <v>0</v>
      </c>
      <c r="AR236" s="38">
        <v>134</v>
      </c>
      <c r="AS236" s="2">
        <f>SUM(D236:P236)</f>
        <v>0</v>
      </c>
      <c r="AT236" s="2">
        <v>134</v>
      </c>
      <c r="AU236" s="2">
        <f>SUM(Q236:AP236)</f>
        <v>0</v>
      </c>
      <c r="AV236" s="2">
        <v>136</v>
      </c>
      <c r="AW236" s="2">
        <f>AS236-AU236</f>
        <v>0</v>
      </c>
      <c r="AX236" s="2">
        <f>AT236-AV236</f>
        <v>-2</v>
      </c>
      <c r="AY236" s="130">
        <v>134</v>
      </c>
      <c r="AZ236" s="33">
        <v>400</v>
      </c>
      <c r="BA236" s="239"/>
    </row>
    <row r="237" spans="1:53" ht="15" customHeight="1" x14ac:dyDescent="0.2">
      <c r="A237" s="244" t="s">
        <v>302</v>
      </c>
      <c r="B237" s="33">
        <f>IFERROR(VLOOKUP(A237,lajit!B:D,3,0),"")</f>
        <v>432</v>
      </c>
      <c r="C237" s="21">
        <f>COUNTIF(D237:AP237,"x")</f>
        <v>3</v>
      </c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11"/>
      <c r="V237" s="11"/>
      <c r="W237" s="11"/>
      <c r="X237" s="11"/>
      <c r="Y237" s="11" t="s">
        <v>5017</v>
      </c>
      <c r="Z237" s="9"/>
      <c r="AA237" s="9"/>
      <c r="AB237" s="9"/>
      <c r="AC237" s="9" t="str">
        <f>IFERROR(VLOOKUP(A237,apu!A:B,2,0),"")</f>
        <v/>
      </c>
      <c r="AD237" s="9" t="str">
        <f>IFERROR(VLOOKUP(A237,apu!E:F,2,0),"")</f>
        <v/>
      </c>
      <c r="AE237" s="9" t="s">
        <v>5017</v>
      </c>
      <c r="AF237" s="9" t="str">
        <f>IFERROR(VLOOKUP(A237,apu!M:N,2,0),"")</f>
        <v/>
      </c>
      <c r="AG237" s="9" t="str">
        <f>IFERROR(VLOOKUP(A237,apu!Q:R,2,0),"")</f>
        <v/>
      </c>
      <c r="AH237" s="9" t="str">
        <f>IFERROR(VLOOKUP(A237,apu!U:V,2,0),"")</f>
        <v/>
      </c>
      <c r="AI237" s="9" t="str">
        <f>IFERROR(VLOOKUP(A237,apu!Y:Z,2,0),"")</f>
        <v/>
      </c>
      <c r="AJ237" s="9" t="str">
        <f>IFERROR(VLOOKUP(A237,apu!AC:AD,2,0),"")</f>
        <v/>
      </c>
      <c r="AK237" s="9" t="str">
        <f>IFERROR(VLOOKUP(A237,apu!AG:AH,2,0),"")</f>
        <v/>
      </c>
      <c r="AL237" s="9" t="str">
        <f>IFERROR(VLOOKUP(A237,apu!AK:AL,2,0),"")</f>
        <v/>
      </c>
      <c r="AM237" s="9" t="s">
        <v>5017</v>
      </c>
      <c r="AN237" s="9" t="str">
        <f>IFERROR(VLOOKUP(A237,apu!AS:AT,2,0),"")</f>
        <v/>
      </c>
      <c r="AO237" s="9" t="str">
        <f>IFERROR(VLOOKUP(A237,apu!AW:AX,2,0),"")</f>
        <v/>
      </c>
      <c r="AP237" s="9" t="str">
        <f>IFERROR(VLOOKUP(A237,apu!BA:BB,2,0),"")</f>
        <v/>
      </c>
      <c r="AQ237" s="39">
        <f>SUM(D237:AP237)</f>
        <v>0</v>
      </c>
      <c r="AR237" s="38">
        <v>222</v>
      </c>
      <c r="AS237" s="2">
        <f>SUM(D237:P237)</f>
        <v>0</v>
      </c>
      <c r="AT237" s="2">
        <v>251</v>
      </c>
      <c r="AU237" s="2">
        <f>SUM(Q237:AP237)</f>
        <v>0</v>
      </c>
      <c r="AV237" s="2">
        <v>212</v>
      </c>
      <c r="AW237" s="2">
        <f>AS237-AU237</f>
        <v>0</v>
      </c>
      <c r="AX237" s="2">
        <f>AT237-AV237</f>
        <v>39</v>
      </c>
      <c r="AY237" s="130">
        <v>226</v>
      </c>
      <c r="AZ237" s="33">
        <v>401</v>
      </c>
      <c r="BA237" s="239"/>
    </row>
    <row r="238" spans="1:53" x14ac:dyDescent="0.2">
      <c r="A238" s="8" t="s">
        <v>4339</v>
      </c>
      <c r="B238" s="33">
        <f>IFERROR(VLOOKUP(A238,lajit!B:D,3,0),"")</f>
        <v>433</v>
      </c>
      <c r="C238" s="21">
        <f>COUNTIF(D238:AP238,"x")</f>
        <v>32</v>
      </c>
      <c r="D238" s="9" t="s">
        <v>5017</v>
      </c>
      <c r="E238" s="9"/>
      <c r="F238" s="9" t="s">
        <v>5017</v>
      </c>
      <c r="G238" s="9" t="s">
        <v>5017</v>
      </c>
      <c r="H238" s="9" t="s">
        <v>5017</v>
      </c>
      <c r="I238" s="9" t="s">
        <v>5017</v>
      </c>
      <c r="J238" s="9" t="s">
        <v>5017</v>
      </c>
      <c r="K238" s="9"/>
      <c r="L238" s="9"/>
      <c r="M238" s="9" t="s">
        <v>5017</v>
      </c>
      <c r="N238" s="9" t="s">
        <v>5017</v>
      </c>
      <c r="O238" s="9" t="s">
        <v>5017</v>
      </c>
      <c r="P238" s="9" t="s">
        <v>5017</v>
      </c>
      <c r="Q238" s="9"/>
      <c r="R238" s="9" t="s">
        <v>5017</v>
      </c>
      <c r="S238" s="9" t="s">
        <v>5017</v>
      </c>
      <c r="T238" s="9" t="s">
        <v>5017</v>
      </c>
      <c r="U238" s="11" t="s">
        <v>5017</v>
      </c>
      <c r="V238" s="11" t="s">
        <v>5017</v>
      </c>
      <c r="W238" s="11" t="s">
        <v>5017</v>
      </c>
      <c r="X238" s="11" t="s">
        <v>5017</v>
      </c>
      <c r="Y238" s="11" t="s">
        <v>5017</v>
      </c>
      <c r="Z238" s="9" t="s">
        <v>5017</v>
      </c>
      <c r="AA238" s="9"/>
      <c r="AB238" s="9"/>
      <c r="AC238" s="9" t="s">
        <v>5017</v>
      </c>
      <c r="AD238" s="9" t="s">
        <v>5017</v>
      </c>
      <c r="AE238" s="9" t="str">
        <f>IFERROR(VLOOKUP(A238,apu!I:J,2,0),"")</f>
        <v/>
      </c>
      <c r="AF238" s="9" t="s">
        <v>5017</v>
      </c>
      <c r="AG238" s="9" t="s">
        <v>5017</v>
      </c>
      <c r="AH238" s="9" t="s">
        <v>5017</v>
      </c>
      <c r="AI238" s="9" t="s">
        <v>5017</v>
      </c>
      <c r="AJ238" s="9" t="s">
        <v>5017</v>
      </c>
      <c r="AK238" s="9" t="s">
        <v>5017</v>
      </c>
      <c r="AL238" s="9" t="s">
        <v>5017</v>
      </c>
      <c r="AM238" s="9" t="s">
        <v>5017</v>
      </c>
      <c r="AN238" s="9" t="s">
        <v>5017</v>
      </c>
      <c r="AO238" s="9" t="s">
        <v>5017</v>
      </c>
      <c r="AP238" s="9" t="s">
        <v>5017</v>
      </c>
      <c r="AQ238" s="39">
        <f>SUM(D238:AP238)</f>
        <v>0</v>
      </c>
      <c r="AR238" s="38">
        <v>178</v>
      </c>
      <c r="AS238" s="2">
        <f>SUM(D238:P238)</f>
        <v>0</v>
      </c>
      <c r="AT238" s="2">
        <v>172</v>
      </c>
      <c r="AU238" s="2">
        <f>SUM(Q238:AP238)</f>
        <v>0</v>
      </c>
      <c r="AV238" s="2">
        <v>175</v>
      </c>
      <c r="AW238" s="2">
        <f>AS238-AU238</f>
        <v>0</v>
      </c>
      <c r="AX238" s="2">
        <f>AT238-AV238</f>
        <v>-3</v>
      </c>
      <c r="AY238" s="130">
        <v>179</v>
      </c>
      <c r="AZ238" s="33">
        <v>402</v>
      </c>
      <c r="BA238" s="239"/>
    </row>
    <row r="239" spans="1:53" x14ac:dyDescent="0.2">
      <c r="A239" s="8" t="s">
        <v>110</v>
      </c>
      <c r="B239" s="33">
        <f>IFERROR(VLOOKUP(A239,lajit!B:D,3,0),"")</f>
        <v>437</v>
      </c>
      <c r="C239" s="21">
        <f>COUNTIF(D239:AP239,"x")</f>
        <v>39</v>
      </c>
      <c r="D239" s="9" t="s">
        <v>5017</v>
      </c>
      <c r="E239" s="9" t="s">
        <v>5017</v>
      </c>
      <c r="F239" s="9" t="s">
        <v>5017</v>
      </c>
      <c r="G239" s="9" t="s">
        <v>5017</v>
      </c>
      <c r="H239" s="9" t="s">
        <v>5017</v>
      </c>
      <c r="I239" s="9" t="s">
        <v>5017</v>
      </c>
      <c r="J239" s="9" t="s">
        <v>5017</v>
      </c>
      <c r="K239" s="9" t="s">
        <v>5017</v>
      </c>
      <c r="L239" s="9" t="s">
        <v>5017</v>
      </c>
      <c r="M239" s="9" t="s">
        <v>5017</v>
      </c>
      <c r="N239" s="9" t="s">
        <v>5017</v>
      </c>
      <c r="O239" s="9" t="s">
        <v>5017</v>
      </c>
      <c r="P239" s="9" t="s">
        <v>5017</v>
      </c>
      <c r="Q239" s="9" t="s">
        <v>5017</v>
      </c>
      <c r="R239" s="9" t="s">
        <v>5017</v>
      </c>
      <c r="S239" s="9" t="s">
        <v>5017</v>
      </c>
      <c r="T239" s="9" t="s">
        <v>5017</v>
      </c>
      <c r="U239" s="11" t="s">
        <v>5017</v>
      </c>
      <c r="V239" s="11" t="s">
        <v>5017</v>
      </c>
      <c r="W239" s="11" t="s">
        <v>5017</v>
      </c>
      <c r="X239" s="11" t="s">
        <v>5017</v>
      </c>
      <c r="Y239" s="11" t="s">
        <v>5017</v>
      </c>
      <c r="Z239" s="9" t="s">
        <v>5017</v>
      </c>
      <c r="AA239" s="9" t="s">
        <v>5017</v>
      </c>
      <c r="AB239" s="9" t="s">
        <v>5017</v>
      </c>
      <c r="AC239" s="9" t="s">
        <v>5017</v>
      </c>
      <c r="AD239" s="9" t="s">
        <v>5017</v>
      </c>
      <c r="AE239" s="9" t="s">
        <v>5017</v>
      </c>
      <c r="AF239" s="9" t="s">
        <v>5017</v>
      </c>
      <c r="AG239" s="9" t="s">
        <v>5017</v>
      </c>
      <c r="AH239" s="9" t="s">
        <v>5017</v>
      </c>
      <c r="AI239" s="9" t="s">
        <v>5017</v>
      </c>
      <c r="AJ239" s="9" t="s">
        <v>5017</v>
      </c>
      <c r="AK239" s="9" t="s">
        <v>5017</v>
      </c>
      <c r="AL239" s="9" t="s">
        <v>5017</v>
      </c>
      <c r="AM239" s="9" t="s">
        <v>5017</v>
      </c>
      <c r="AN239" s="9" t="s">
        <v>5017</v>
      </c>
      <c r="AO239" s="9" t="s">
        <v>5017</v>
      </c>
      <c r="AP239" s="9" t="s">
        <v>5017</v>
      </c>
      <c r="AQ239" s="39">
        <f>SUM(D239:AP239)</f>
        <v>0</v>
      </c>
      <c r="AR239" s="38">
        <v>96</v>
      </c>
      <c r="AS239" s="2">
        <f>SUM(D239:P239)</f>
        <v>0</v>
      </c>
      <c r="AT239" s="2">
        <v>96</v>
      </c>
      <c r="AU239" s="2">
        <f>SUM(Q239:AP239)</f>
        <v>0</v>
      </c>
      <c r="AV239" s="2">
        <v>103</v>
      </c>
      <c r="AW239" s="2">
        <f>AS239-AU239</f>
        <v>0</v>
      </c>
      <c r="AX239" s="2">
        <f>AT239-AV239</f>
        <v>-7</v>
      </c>
      <c r="AY239" s="130">
        <v>96</v>
      </c>
      <c r="AZ239" s="33">
        <v>406</v>
      </c>
      <c r="BA239" s="239"/>
    </row>
    <row r="240" spans="1:53" x14ac:dyDescent="0.2">
      <c r="A240" s="8" t="s">
        <v>261</v>
      </c>
      <c r="B240" s="33">
        <f>IFERROR(VLOOKUP(A240,lajit!B:D,3,0),"")</f>
        <v>438</v>
      </c>
      <c r="C240" s="21">
        <f>COUNTIF(D240:AP240,"x")</f>
        <v>5</v>
      </c>
      <c r="D240" s="9"/>
      <c r="E240" s="9" t="s">
        <v>5017</v>
      </c>
      <c r="F240" s="9"/>
      <c r="G240" s="9" t="s">
        <v>5017</v>
      </c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11"/>
      <c r="V240" s="11"/>
      <c r="W240" s="11"/>
      <c r="X240" s="11"/>
      <c r="Y240" s="11"/>
      <c r="Z240" s="9" t="s">
        <v>5017</v>
      </c>
      <c r="AA240" s="9"/>
      <c r="AB240" s="9"/>
      <c r="AC240" s="9" t="s">
        <v>5017</v>
      </c>
      <c r="AD240" s="9" t="str">
        <f>IFERROR(VLOOKUP(A240,apu!E:F,2,0),"")</f>
        <v/>
      </c>
      <c r="AE240" s="9" t="str">
        <f>IFERROR(VLOOKUP(A240,apu!I:J,2,0),"")</f>
        <v/>
      </c>
      <c r="AF240" s="9" t="str">
        <f>IFERROR(VLOOKUP(A240,apu!M:N,2,0),"")</f>
        <v/>
      </c>
      <c r="AG240" s="9" t="str">
        <f>IFERROR(VLOOKUP(A240,apu!Q:R,2,0),"")</f>
        <v/>
      </c>
      <c r="AH240" s="9" t="str">
        <f>IFERROR(VLOOKUP(A240,apu!U:V,2,0),"")</f>
        <v/>
      </c>
      <c r="AI240" s="9" t="str">
        <f>IFERROR(VLOOKUP(A240,apu!Y:Z,2,0),"")</f>
        <v/>
      </c>
      <c r="AJ240" s="9" t="str">
        <f>IFERROR(VLOOKUP(A240,apu!AC:AD,2,0),"")</f>
        <v/>
      </c>
      <c r="AK240" s="9" t="str">
        <f>IFERROR(VLOOKUP(A240,apu!AG:AH,2,0),"")</f>
        <v/>
      </c>
      <c r="AL240" s="9" t="str">
        <f>IFERROR(VLOOKUP(A240,apu!AK:AL,2,0),"")</f>
        <v/>
      </c>
      <c r="AM240" s="9" t="str">
        <f>IFERROR(VLOOKUP(A240,apu!AO:AP,2,0),"")</f>
        <v/>
      </c>
      <c r="AN240" s="9" t="str">
        <f>IFERROR(VLOOKUP(A240,apu!AS:AT,2,0),"")</f>
        <v/>
      </c>
      <c r="AO240" s="9" t="str">
        <f>IFERROR(VLOOKUP(A240,apu!AW:AX,2,0),"")</f>
        <v/>
      </c>
      <c r="AP240" s="9" t="s">
        <v>5017</v>
      </c>
      <c r="AQ240" s="39">
        <f>SUM(D240:AP240)</f>
        <v>0</v>
      </c>
      <c r="AR240" s="38">
        <v>239</v>
      </c>
      <c r="AS240" s="2">
        <f>SUM(D240:P240)</f>
        <v>0</v>
      </c>
      <c r="AT240" s="2">
        <v>224</v>
      </c>
      <c r="AU240" s="2">
        <f>SUM(Q240:AP240)</f>
        <v>0</v>
      </c>
      <c r="AV240" s="2">
        <v>241</v>
      </c>
      <c r="AW240" s="2">
        <f>AS240-AU240</f>
        <v>0</v>
      </c>
      <c r="AX240" s="2">
        <f>AT240-AV240</f>
        <v>-17</v>
      </c>
      <c r="AY240" s="130">
        <v>249</v>
      </c>
      <c r="AZ240" s="33">
        <v>407</v>
      </c>
      <c r="BA240" s="239"/>
    </row>
    <row r="241" spans="1:53" x14ac:dyDescent="0.2">
      <c r="A241" s="8" t="s">
        <v>49</v>
      </c>
      <c r="B241" s="33">
        <f>IFERROR(VLOOKUP(A241,lajit!B:D,3,0),"")</f>
        <v>439</v>
      </c>
      <c r="C241" s="21">
        <f>COUNTIF(D241:AP241,"x")</f>
        <v>39</v>
      </c>
      <c r="D241" s="9" t="s">
        <v>5017</v>
      </c>
      <c r="E241" s="9" t="s">
        <v>5017</v>
      </c>
      <c r="F241" s="9" t="s">
        <v>5017</v>
      </c>
      <c r="G241" s="9" t="s">
        <v>5017</v>
      </c>
      <c r="H241" s="9" t="s">
        <v>5017</v>
      </c>
      <c r="I241" s="9" t="s">
        <v>5017</v>
      </c>
      <c r="J241" s="9" t="s">
        <v>5017</v>
      </c>
      <c r="K241" s="9" t="s">
        <v>5017</v>
      </c>
      <c r="L241" s="9" t="s">
        <v>5017</v>
      </c>
      <c r="M241" s="9" t="s">
        <v>5017</v>
      </c>
      <c r="N241" s="9" t="s">
        <v>5017</v>
      </c>
      <c r="O241" s="9" t="s">
        <v>5017</v>
      </c>
      <c r="P241" s="9" t="s">
        <v>5017</v>
      </c>
      <c r="Q241" s="9" t="s">
        <v>5017</v>
      </c>
      <c r="R241" s="9" t="s">
        <v>5017</v>
      </c>
      <c r="S241" s="9" t="s">
        <v>5017</v>
      </c>
      <c r="T241" s="9" t="s">
        <v>5017</v>
      </c>
      <c r="U241" s="11" t="s">
        <v>5017</v>
      </c>
      <c r="V241" s="11" t="s">
        <v>5017</v>
      </c>
      <c r="W241" s="11" t="s">
        <v>5017</v>
      </c>
      <c r="X241" s="11" t="s">
        <v>5017</v>
      </c>
      <c r="Y241" s="11" t="s">
        <v>5017</v>
      </c>
      <c r="Z241" s="9" t="s">
        <v>5017</v>
      </c>
      <c r="AA241" s="9" t="s">
        <v>5017</v>
      </c>
      <c r="AB241" s="9" t="s">
        <v>5017</v>
      </c>
      <c r="AC241" s="9" t="s">
        <v>5017</v>
      </c>
      <c r="AD241" s="9" t="s">
        <v>5017</v>
      </c>
      <c r="AE241" s="9" t="s">
        <v>5017</v>
      </c>
      <c r="AF241" s="9" t="s">
        <v>5017</v>
      </c>
      <c r="AG241" s="9" t="s">
        <v>5017</v>
      </c>
      <c r="AH241" s="9" t="s">
        <v>5017</v>
      </c>
      <c r="AI241" s="9" t="s">
        <v>5017</v>
      </c>
      <c r="AJ241" s="9" t="s">
        <v>5017</v>
      </c>
      <c r="AK241" s="9" t="s">
        <v>5017</v>
      </c>
      <c r="AL241" s="9" t="s">
        <v>5017</v>
      </c>
      <c r="AM241" s="9" t="s">
        <v>5017</v>
      </c>
      <c r="AN241" s="9" t="s">
        <v>5017</v>
      </c>
      <c r="AO241" s="9" t="s">
        <v>5017</v>
      </c>
      <c r="AP241" s="9" t="s">
        <v>5017</v>
      </c>
      <c r="AQ241" s="39">
        <f>SUM(D241:AP241)</f>
        <v>0</v>
      </c>
      <c r="AR241" s="38">
        <v>35</v>
      </c>
      <c r="AS241" s="2">
        <f>SUM(D241:P241)</f>
        <v>0</v>
      </c>
      <c r="AT241" s="2">
        <v>25</v>
      </c>
      <c r="AU241" s="2">
        <f>SUM(Q241:AP241)</f>
        <v>0</v>
      </c>
      <c r="AV241" s="2">
        <v>43</v>
      </c>
      <c r="AW241" s="2">
        <f>AS241-AU241</f>
        <v>0</v>
      </c>
      <c r="AX241" s="2">
        <f>AT241-AV241</f>
        <v>-18</v>
      </c>
      <c r="AY241" s="130">
        <v>35</v>
      </c>
      <c r="AZ241" s="33">
        <v>408</v>
      </c>
      <c r="BA241" s="239"/>
    </row>
    <row r="242" spans="1:53" x14ac:dyDescent="0.2">
      <c r="A242" s="10" t="s">
        <v>4414</v>
      </c>
      <c r="B242" s="33">
        <f>IFERROR(VLOOKUP(A242,lajit!B:D,3,0),"")</f>
        <v>440</v>
      </c>
      <c r="C242" s="21">
        <f>COUNTIF(D242:AP242,"x")</f>
        <v>2</v>
      </c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11"/>
      <c r="V242" s="11"/>
      <c r="W242" s="11"/>
      <c r="X242" s="11"/>
      <c r="Y242" s="11"/>
      <c r="Z242" s="9"/>
      <c r="AA242" s="9"/>
      <c r="AB242" s="9"/>
      <c r="AC242" s="9" t="str">
        <f>IFERROR(VLOOKUP(A242,apu!A:B,2,0),"")</f>
        <v/>
      </c>
      <c r="AD242" s="9" t="str">
        <f>IFERROR(VLOOKUP(A242,apu!E:F,2,0),"")</f>
        <v/>
      </c>
      <c r="AE242" s="9" t="s">
        <v>5017</v>
      </c>
      <c r="AF242" s="9" t="str">
        <f>IFERROR(VLOOKUP(A242,apu!M:N,2,0),"")</f>
        <v/>
      </c>
      <c r="AG242" s="9" t="str">
        <f>IFERROR(VLOOKUP(A242,apu!Q:R,2,0),"")</f>
        <v/>
      </c>
      <c r="AH242" s="9" t="str">
        <f>IFERROR(VLOOKUP(A242,apu!U:V,2,0),"")</f>
        <v/>
      </c>
      <c r="AI242" s="9" t="str">
        <f>IFERROR(VLOOKUP(A242,apu!Y:Z,2,0),"")</f>
        <v/>
      </c>
      <c r="AJ242" s="9" t="str">
        <f>IFERROR(VLOOKUP(A242,apu!AC:AD,2,0),"")</f>
        <v/>
      </c>
      <c r="AK242" s="9" t="str">
        <f>IFERROR(VLOOKUP(A242,apu!AG:AH,2,0),"")</f>
        <v/>
      </c>
      <c r="AL242" s="9" t="str">
        <f>IFERROR(VLOOKUP(A242,apu!AK:AL,2,0),"")</f>
        <v/>
      </c>
      <c r="AM242" s="9" t="str">
        <f>IFERROR(VLOOKUP(A242,apu!AO:AP,2,0),"")</f>
        <v/>
      </c>
      <c r="AN242" s="9" t="str">
        <f>IFERROR(VLOOKUP(A242,apu!AS:AT,2,0),"")</f>
        <v/>
      </c>
      <c r="AO242" s="9" t="str">
        <f>IFERROR(VLOOKUP(A242,apu!AW:AX,2,0),"")</f>
        <v/>
      </c>
      <c r="AP242" s="9" t="s">
        <v>5017</v>
      </c>
      <c r="AQ242" s="39">
        <f>SUM(D242:AP242)</f>
        <v>0</v>
      </c>
      <c r="AR242" s="38"/>
      <c r="AS242" s="2">
        <f>SUM(D242:P242)</f>
        <v>0</v>
      </c>
      <c r="AU242" s="2">
        <f>SUM(Q242:AP242)</f>
        <v>0</v>
      </c>
      <c r="AW242" s="2">
        <f>AS242-AU242</f>
        <v>0</v>
      </c>
      <c r="AX242" s="2">
        <f>AT242-AV242</f>
        <v>0</v>
      </c>
      <c r="AY242" s="130">
        <v>279</v>
      </c>
      <c r="AZ242" s="33"/>
      <c r="BA242" s="239"/>
    </row>
    <row r="243" spans="1:53" x14ac:dyDescent="0.2">
      <c r="A243" s="8" t="s">
        <v>83</v>
      </c>
      <c r="B243" s="33">
        <f>IFERROR(VLOOKUP(A243,lajit!B:D,3,0),"")</f>
        <v>441</v>
      </c>
      <c r="C243" s="21">
        <f>COUNTIF(D243:AP243,"x")</f>
        <v>39</v>
      </c>
      <c r="D243" s="9" t="s">
        <v>5017</v>
      </c>
      <c r="E243" s="9" t="s">
        <v>5017</v>
      </c>
      <c r="F243" s="9" t="s">
        <v>5017</v>
      </c>
      <c r="G243" s="9" t="s">
        <v>5017</v>
      </c>
      <c r="H243" s="9" t="s">
        <v>5017</v>
      </c>
      <c r="I243" s="9" t="s">
        <v>5017</v>
      </c>
      <c r="J243" s="9" t="s">
        <v>5017</v>
      </c>
      <c r="K243" s="9" t="s">
        <v>5017</v>
      </c>
      <c r="L243" s="9" t="s">
        <v>5017</v>
      </c>
      <c r="M243" s="9" t="s">
        <v>5017</v>
      </c>
      <c r="N243" s="9" t="s">
        <v>5017</v>
      </c>
      <c r="O243" s="9" t="s">
        <v>5017</v>
      </c>
      <c r="P243" s="9" t="s">
        <v>5017</v>
      </c>
      <c r="Q243" s="9" t="s">
        <v>5017</v>
      </c>
      <c r="R243" s="9" t="s">
        <v>5017</v>
      </c>
      <c r="S243" s="9" t="s">
        <v>5017</v>
      </c>
      <c r="T243" s="9" t="s">
        <v>5017</v>
      </c>
      <c r="U243" s="11" t="s">
        <v>5017</v>
      </c>
      <c r="V243" s="11" t="s">
        <v>5017</v>
      </c>
      <c r="W243" s="11" t="s">
        <v>5017</v>
      </c>
      <c r="X243" s="11" t="s">
        <v>5017</v>
      </c>
      <c r="Y243" s="11" t="s">
        <v>5017</v>
      </c>
      <c r="Z243" s="9" t="s">
        <v>5017</v>
      </c>
      <c r="AA243" s="9" t="s">
        <v>5017</v>
      </c>
      <c r="AB243" s="9" t="s">
        <v>5017</v>
      </c>
      <c r="AC243" s="9" t="s">
        <v>5017</v>
      </c>
      <c r="AD243" s="9" t="s">
        <v>5017</v>
      </c>
      <c r="AE243" s="9" t="s">
        <v>5017</v>
      </c>
      <c r="AF243" s="9" t="s">
        <v>5017</v>
      </c>
      <c r="AG243" s="9" t="s">
        <v>5017</v>
      </c>
      <c r="AH243" s="9" t="s">
        <v>5017</v>
      </c>
      <c r="AI243" s="9" t="s">
        <v>5017</v>
      </c>
      <c r="AJ243" s="9" t="s">
        <v>5017</v>
      </c>
      <c r="AK243" s="9" t="s">
        <v>5017</v>
      </c>
      <c r="AL243" s="9" t="s">
        <v>5017</v>
      </c>
      <c r="AM243" s="9" t="s">
        <v>5017</v>
      </c>
      <c r="AN243" s="9" t="s">
        <v>5017</v>
      </c>
      <c r="AO243" s="9" t="s">
        <v>5017</v>
      </c>
      <c r="AP243" s="9" t="s">
        <v>5017</v>
      </c>
      <c r="AQ243" s="39">
        <f>SUM(D243:AP243)</f>
        <v>0</v>
      </c>
      <c r="AR243" s="38">
        <v>68</v>
      </c>
      <c r="AS243" s="2">
        <f>SUM(D243:P243)</f>
        <v>0</v>
      </c>
      <c r="AT243" s="2">
        <v>70</v>
      </c>
      <c r="AU243" s="2">
        <f>SUM(Q243:AP243)</f>
        <v>0</v>
      </c>
      <c r="AV243" s="2">
        <v>70</v>
      </c>
      <c r="AW243" s="2">
        <f>AS243-AU243</f>
        <v>0</v>
      </c>
      <c r="AX243" s="2">
        <f>AT243-AV243</f>
        <v>0</v>
      </c>
      <c r="AY243" s="130">
        <v>68</v>
      </c>
      <c r="AZ243" s="33">
        <v>410</v>
      </c>
      <c r="BA243" s="239"/>
    </row>
    <row r="244" spans="1:53" x14ac:dyDescent="0.2">
      <c r="A244" s="8" t="s">
        <v>91</v>
      </c>
      <c r="B244" s="33">
        <f>IFERROR(VLOOKUP(A244,lajit!B:D,3,0),"")</f>
        <v>443</v>
      </c>
      <c r="C244" s="21">
        <f>COUNTIF(D244:AP244,"x")</f>
        <v>39</v>
      </c>
      <c r="D244" s="9" t="s">
        <v>5017</v>
      </c>
      <c r="E244" s="9" t="s">
        <v>5017</v>
      </c>
      <c r="F244" s="9" t="s">
        <v>5017</v>
      </c>
      <c r="G244" s="9" t="s">
        <v>5017</v>
      </c>
      <c r="H244" s="9" t="s">
        <v>5017</v>
      </c>
      <c r="I244" s="9" t="s">
        <v>5017</v>
      </c>
      <c r="J244" s="9" t="s">
        <v>5017</v>
      </c>
      <c r="K244" s="9" t="s">
        <v>5017</v>
      </c>
      <c r="L244" s="9" t="s">
        <v>5017</v>
      </c>
      <c r="M244" s="9" t="s">
        <v>5017</v>
      </c>
      <c r="N244" s="9" t="s">
        <v>5017</v>
      </c>
      <c r="O244" s="9" t="s">
        <v>5017</v>
      </c>
      <c r="P244" s="9" t="s">
        <v>5017</v>
      </c>
      <c r="Q244" s="9" t="s">
        <v>5017</v>
      </c>
      <c r="R244" s="9" t="s">
        <v>5017</v>
      </c>
      <c r="S244" s="9" t="s">
        <v>5017</v>
      </c>
      <c r="T244" s="9" t="s">
        <v>5017</v>
      </c>
      <c r="U244" s="11" t="s">
        <v>5017</v>
      </c>
      <c r="V244" s="11" t="s">
        <v>5017</v>
      </c>
      <c r="W244" s="11" t="s">
        <v>5017</v>
      </c>
      <c r="X244" s="11" t="s">
        <v>5017</v>
      </c>
      <c r="Y244" s="11" t="s">
        <v>5017</v>
      </c>
      <c r="Z244" s="9" t="s">
        <v>5017</v>
      </c>
      <c r="AA244" s="9" t="s">
        <v>5017</v>
      </c>
      <c r="AB244" s="9" t="s">
        <v>5017</v>
      </c>
      <c r="AC244" s="9" t="s">
        <v>5017</v>
      </c>
      <c r="AD244" s="9" t="s">
        <v>5017</v>
      </c>
      <c r="AE244" s="9" t="s">
        <v>5017</v>
      </c>
      <c r="AF244" s="9" t="s">
        <v>5017</v>
      </c>
      <c r="AG244" s="9" t="s">
        <v>5017</v>
      </c>
      <c r="AH244" s="9" t="s">
        <v>5017</v>
      </c>
      <c r="AI244" s="9" t="s">
        <v>5017</v>
      </c>
      <c r="AJ244" s="9" t="s">
        <v>5017</v>
      </c>
      <c r="AK244" s="9" t="s">
        <v>5017</v>
      </c>
      <c r="AL244" s="9" t="s">
        <v>5017</v>
      </c>
      <c r="AM244" s="9" t="s">
        <v>5017</v>
      </c>
      <c r="AN244" s="9" t="s">
        <v>5017</v>
      </c>
      <c r="AO244" s="9" t="s">
        <v>5017</v>
      </c>
      <c r="AP244" s="9" t="s">
        <v>5017</v>
      </c>
      <c r="AQ244" s="39">
        <f>SUM(D244:AP244)</f>
        <v>0</v>
      </c>
      <c r="AR244" s="38">
        <v>77</v>
      </c>
      <c r="AS244" s="2">
        <f>SUM(D244:P244)</f>
        <v>0</v>
      </c>
      <c r="AT244" s="2">
        <v>79</v>
      </c>
      <c r="AU244" s="2">
        <f>SUM(Q244:AP244)</f>
        <v>0</v>
      </c>
      <c r="AV244" s="2">
        <v>75</v>
      </c>
      <c r="AW244" s="2">
        <f>AS244-AU244</f>
        <v>0</v>
      </c>
      <c r="AX244" s="2">
        <f>AT244-AV244</f>
        <v>4</v>
      </c>
      <c r="AY244" s="130">
        <v>77</v>
      </c>
      <c r="AZ244" s="33">
        <v>412</v>
      </c>
      <c r="BA244" s="239"/>
    </row>
    <row r="245" spans="1:53" x14ac:dyDescent="0.2">
      <c r="A245" s="8" t="s">
        <v>29</v>
      </c>
      <c r="B245" s="33">
        <f>IFERROR(VLOOKUP(A245,lajit!B:D,3,0),"")</f>
        <v>444</v>
      </c>
      <c r="C245" s="21">
        <f>COUNTIF(D245:AP245,"x")</f>
        <v>39</v>
      </c>
      <c r="D245" s="9" t="s">
        <v>5017</v>
      </c>
      <c r="E245" s="9" t="s">
        <v>5017</v>
      </c>
      <c r="F245" s="9" t="s">
        <v>5017</v>
      </c>
      <c r="G245" s="9" t="s">
        <v>5017</v>
      </c>
      <c r="H245" s="9" t="s">
        <v>5017</v>
      </c>
      <c r="I245" s="9" t="s">
        <v>5017</v>
      </c>
      <c r="J245" s="9" t="s">
        <v>5017</v>
      </c>
      <c r="K245" s="9" t="s">
        <v>5017</v>
      </c>
      <c r="L245" s="9" t="s">
        <v>5017</v>
      </c>
      <c r="M245" s="9" t="s">
        <v>5017</v>
      </c>
      <c r="N245" s="9" t="s">
        <v>5017</v>
      </c>
      <c r="O245" s="9" t="s">
        <v>5017</v>
      </c>
      <c r="P245" s="9" t="s">
        <v>5017</v>
      </c>
      <c r="Q245" s="9" t="s">
        <v>5017</v>
      </c>
      <c r="R245" s="9" t="s">
        <v>5017</v>
      </c>
      <c r="S245" s="9" t="s">
        <v>5017</v>
      </c>
      <c r="T245" s="9" t="s">
        <v>5017</v>
      </c>
      <c r="U245" s="11" t="s">
        <v>5017</v>
      </c>
      <c r="V245" s="11" t="s">
        <v>5017</v>
      </c>
      <c r="W245" s="11" t="s">
        <v>5017</v>
      </c>
      <c r="X245" s="11" t="s">
        <v>5017</v>
      </c>
      <c r="Y245" s="11" t="s">
        <v>5017</v>
      </c>
      <c r="Z245" s="9" t="s">
        <v>5017</v>
      </c>
      <c r="AA245" s="9" t="s">
        <v>5017</v>
      </c>
      <c r="AB245" s="9" t="s">
        <v>5017</v>
      </c>
      <c r="AC245" s="9" t="s">
        <v>5017</v>
      </c>
      <c r="AD245" s="9" t="s">
        <v>5017</v>
      </c>
      <c r="AE245" s="9" t="s">
        <v>5017</v>
      </c>
      <c r="AF245" s="9" t="s">
        <v>5017</v>
      </c>
      <c r="AG245" s="9" t="s">
        <v>5017</v>
      </c>
      <c r="AH245" s="9" t="s">
        <v>5017</v>
      </c>
      <c r="AI245" s="9" t="s">
        <v>5017</v>
      </c>
      <c r="AJ245" s="9" t="s">
        <v>5017</v>
      </c>
      <c r="AK245" s="9" t="s">
        <v>5017</v>
      </c>
      <c r="AL245" s="9" t="s">
        <v>5017</v>
      </c>
      <c r="AM245" s="9" t="s">
        <v>5017</v>
      </c>
      <c r="AN245" s="9" t="s">
        <v>5017</v>
      </c>
      <c r="AO245" s="9" t="s">
        <v>5017</v>
      </c>
      <c r="AP245" s="9" t="s">
        <v>5017</v>
      </c>
      <c r="AQ245" s="39">
        <f>SUM(D245:AP245)</f>
        <v>0</v>
      </c>
      <c r="AR245" s="38">
        <v>15</v>
      </c>
      <c r="AS245" s="2">
        <f>SUM(D245:P245)</f>
        <v>0</v>
      </c>
      <c r="AT245" s="2">
        <v>26</v>
      </c>
      <c r="AU245" s="2">
        <f>SUM(Q245:AP245)</f>
        <v>0</v>
      </c>
      <c r="AV245" s="2">
        <v>22</v>
      </c>
      <c r="AW245" s="2">
        <f>AS245-AU245</f>
        <v>0</v>
      </c>
      <c r="AX245" s="2">
        <f>AT245-AV245</f>
        <v>4</v>
      </c>
      <c r="AY245" s="130">
        <v>15</v>
      </c>
      <c r="AZ245" s="33">
        <v>413</v>
      </c>
      <c r="BA245" s="239"/>
    </row>
    <row r="246" spans="1:53" x14ac:dyDescent="0.2">
      <c r="A246" s="8" t="s">
        <v>94</v>
      </c>
      <c r="B246" s="33">
        <f>IFERROR(VLOOKUP(A246,lajit!B:D,3,0),"")</f>
        <v>445</v>
      </c>
      <c r="C246" s="21">
        <f>COUNTIF(D246:AP246,"x")</f>
        <v>39</v>
      </c>
      <c r="D246" s="9" t="s">
        <v>5017</v>
      </c>
      <c r="E246" s="9" t="s">
        <v>5017</v>
      </c>
      <c r="F246" s="9" t="s">
        <v>5017</v>
      </c>
      <c r="G246" s="9" t="s">
        <v>5017</v>
      </c>
      <c r="H246" s="9" t="s">
        <v>5017</v>
      </c>
      <c r="I246" s="9" t="s">
        <v>5017</v>
      </c>
      <c r="J246" s="9" t="s">
        <v>5017</v>
      </c>
      <c r="K246" s="9" t="s">
        <v>5017</v>
      </c>
      <c r="L246" s="9" t="s">
        <v>5017</v>
      </c>
      <c r="M246" s="9" t="s">
        <v>5017</v>
      </c>
      <c r="N246" s="9" t="s">
        <v>5017</v>
      </c>
      <c r="O246" s="9" t="s">
        <v>5017</v>
      </c>
      <c r="P246" s="9" t="s">
        <v>5017</v>
      </c>
      <c r="Q246" s="9" t="s">
        <v>5017</v>
      </c>
      <c r="R246" s="9" t="s">
        <v>5017</v>
      </c>
      <c r="S246" s="9" t="s">
        <v>5017</v>
      </c>
      <c r="T246" s="9" t="s">
        <v>5017</v>
      </c>
      <c r="U246" s="11" t="s">
        <v>5017</v>
      </c>
      <c r="V246" s="11" t="s">
        <v>5017</v>
      </c>
      <c r="W246" s="11" t="s">
        <v>5017</v>
      </c>
      <c r="X246" s="11" t="s">
        <v>5017</v>
      </c>
      <c r="Y246" s="11" t="s">
        <v>5017</v>
      </c>
      <c r="Z246" s="9" t="s">
        <v>5017</v>
      </c>
      <c r="AA246" s="9" t="s">
        <v>5017</v>
      </c>
      <c r="AB246" s="9" t="s">
        <v>5017</v>
      </c>
      <c r="AC246" s="9" t="s">
        <v>5017</v>
      </c>
      <c r="AD246" s="9" t="s">
        <v>5017</v>
      </c>
      <c r="AE246" s="9" t="s">
        <v>5017</v>
      </c>
      <c r="AF246" s="9" t="s">
        <v>5017</v>
      </c>
      <c r="AG246" s="9" t="s">
        <v>5017</v>
      </c>
      <c r="AH246" s="9" t="s">
        <v>5017</v>
      </c>
      <c r="AI246" s="9" t="s">
        <v>5017</v>
      </c>
      <c r="AJ246" s="9" t="s">
        <v>5017</v>
      </c>
      <c r="AK246" s="9" t="s">
        <v>5017</v>
      </c>
      <c r="AL246" s="9" t="s">
        <v>5017</v>
      </c>
      <c r="AM246" s="9" t="s">
        <v>5017</v>
      </c>
      <c r="AN246" s="9" t="s">
        <v>5017</v>
      </c>
      <c r="AO246" s="9" t="s">
        <v>5017</v>
      </c>
      <c r="AP246" s="9" t="s">
        <v>5017</v>
      </c>
      <c r="AQ246" s="39">
        <f>SUM(D246:AP246)</f>
        <v>0</v>
      </c>
      <c r="AR246" s="38">
        <v>80</v>
      </c>
      <c r="AS246" s="2">
        <f>SUM(D246:P246)</f>
        <v>0</v>
      </c>
      <c r="AT246" s="2">
        <v>87</v>
      </c>
      <c r="AU246" s="2">
        <f>SUM(Q246:AP246)</f>
        <v>0</v>
      </c>
      <c r="AV246" s="2">
        <v>65</v>
      </c>
      <c r="AW246" s="2">
        <f>AS246-AU246</f>
        <v>0</v>
      </c>
      <c r="AX246" s="2">
        <f>AT246-AV246</f>
        <v>22</v>
      </c>
      <c r="AY246" s="130">
        <v>80</v>
      </c>
      <c r="AZ246" s="33">
        <v>414</v>
      </c>
      <c r="BA246" s="239"/>
    </row>
    <row r="247" spans="1:53" x14ac:dyDescent="0.2">
      <c r="A247" s="8" t="s">
        <v>82</v>
      </c>
      <c r="B247" s="33">
        <f>IFERROR(VLOOKUP(A247,lajit!B:D,3,0),"")</f>
        <v>446</v>
      </c>
      <c r="C247" s="21">
        <f>COUNTIF(D247:AP247,"x")</f>
        <v>39</v>
      </c>
      <c r="D247" s="9" t="s">
        <v>5017</v>
      </c>
      <c r="E247" s="9" t="s">
        <v>5017</v>
      </c>
      <c r="F247" s="9" t="s">
        <v>5017</v>
      </c>
      <c r="G247" s="9" t="s">
        <v>5017</v>
      </c>
      <c r="H247" s="9" t="s">
        <v>5017</v>
      </c>
      <c r="I247" s="9" t="s">
        <v>5017</v>
      </c>
      <c r="J247" s="9" t="s">
        <v>5017</v>
      </c>
      <c r="K247" s="9" t="s">
        <v>5017</v>
      </c>
      <c r="L247" s="9" t="s">
        <v>5017</v>
      </c>
      <c r="M247" s="9" t="s">
        <v>5017</v>
      </c>
      <c r="N247" s="9" t="s">
        <v>5017</v>
      </c>
      <c r="O247" s="9" t="s">
        <v>5017</v>
      </c>
      <c r="P247" s="9" t="s">
        <v>5017</v>
      </c>
      <c r="Q247" s="9" t="s">
        <v>5017</v>
      </c>
      <c r="R247" s="9" t="s">
        <v>5017</v>
      </c>
      <c r="S247" s="9" t="s">
        <v>5017</v>
      </c>
      <c r="T247" s="9" t="s">
        <v>5017</v>
      </c>
      <c r="U247" s="11" t="s">
        <v>5017</v>
      </c>
      <c r="V247" s="11" t="s">
        <v>5017</v>
      </c>
      <c r="W247" s="11" t="s">
        <v>5017</v>
      </c>
      <c r="X247" s="11" t="s">
        <v>5017</v>
      </c>
      <c r="Y247" s="11" t="s">
        <v>5017</v>
      </c>
      <c r="Z247" s="9" t="s">
        <v>5017</v>
      </c>
      <c r="AA247" s="9" t="s">
        <v>5017</v>
      </c>
      <c r="AB247" s="9" t="s">
        <v>5017</v>
      </c>
      <c r="AC247" s="9" t="s">
        <v>5017</v>
      </c>
      <c r="AD247" s="9" t="s">
        <v>5017</v>
      </c>
      <c r="AE247" s="9" t="s">
        <v>5017</v>
      </c>
      <c r="AF247" s="9" t="s">
        <v>5017</v>
      </c>
      <c r="AG247" s="9" t="s">
        <v>5017</v>
      </c>
      <c r="AH247" s="9" t="s">
        <v>5017</v>
      </c>
      <c r="AI247" s="9" t="s">
        <v>5017</v>
      </c>
      <c r="AJ247" s="9" t="s">
        <v>5017</v>
      </c>
      <c r="AK247" s="9" t="s">
        <v>5017</v>
      </c>
      <c r="AL247" s="9" t="s">
        <v>5017</v>
      </c>
      <c r="AM247" s="9" t="s">
        <v>5017</v>
      </c>
      <c r="AN247" s="9" t="s">
        <v>5017</v>
      </c>
      <c r="AO247" s="9" t="s">
        <v>5017</v>
      </c>
      <c r="AP247" s="9" t="s">
        <v>5017</v>
      </c>
      <c r="AQ247" s="39">
        <f>SUM(D247:AP247)</f>
        <v>0</v>
      </c>
      <c r="AR247" s="38">
        <v>69</v>
      </c>
      <c r="AS247" s="2">
        <f>SUM(D247:P247)</f>
        <v>0</v>
      </c>
      <c r="AT247" s="2">
        <v>60</v>
      </c>
      <c r="AU247" s="2">
        <f>SUM(Q247:AP247)</f>
        <v>0</v>
      </c>
      <c r="AV247" s="2">
        <v>82</v>
      </c>
      <c r="AW247" s="2">
        <f>AS247-AU247</f>
        <v>0</v>
      </c>
      <c r="AX247" s="2">
        <f>AT247-AV247</f>
        <v>-22</v>
      </c>
      <c r="AY247" s="130">
        <v>69</v>
      </c>
      <c r="AZ247" s="33">
        <v>415</v>
      </c>
      <c r="BA247" s="239"/>
    </row>
    <row r="248" spans="1:53" x14ac:dyDescent="0.2">
      <c r="A248" s="8" t="s">
        <v>58</v>
      </c>
      <c r="B248" s="33">
        <f>IFERROR(VLOOKUP(A248,lajit!B:D,3,0),"")</f>
        <v>448</v>
      </c>
      <c r="C248" s="21">
        <f>COUNTIF(D248:AP248,"x")</f>
        <v>39</v>
      </c>
      <c r="D248" s="9" t="s">
        <v>5017</v>
      </c>
      <c r="E248" s="9" t="s">
        <v>5017</v>
      </c>
      <c r="F248" s="9" t="s">
        <v>5017</v>
      </c>
      <c r="G248" s="9" t="s">
        <v>5017</v>
      </c>
      <c r="H248" s="9" t="s">
        <v>5017</v>
      </c>
      <c r="I248" s="9" t="s">
        <v>5017</v>
      </c>
      <c r="J248" s="9" t="s">
        <v>5017</v>
      </c>
      <c r="K248" s="9" t="s">
        <v>5017</v>
      </c>
      <c r="L248" s="9" t="s">
        <v>5017</v>
      </c>
      <c r="M248" s="9" t="s">
        <v>5017</v>
      </c>
      <c r="N248" s="9" t="s">
        <v>5017</v>
      </c>
      <c r="O248" s="9" t="s">
        <v>5017</v>
      </c>
      <c r="P248" s="9" t="s">
        <v>5017</v>
      </c>
      <c r="Q248" s="9" t="s">
        <v>5017</v>
      </c>
      <c r="R248" s="9" t="s">
        <v>5017</v>
      </c>
      <c r="S248" s="9" t="s">
        <v>5017</v>
      </c>
      <c r="T248" s="9" t="s">
        <v>5017</v>
      </c>
      <c r="U248" s="11" t="s">
        <v>5017</v>
      </c>
      <c r="V248" s="11" t="s">
        <v>5017</v>
      </c>
      <c r="W248" s="11" t="s">
        <v>5017</v>
      </c>
      <c r="X248" s="11" t="s">
        <v>5017</v>
      </c>
      <c r="Y248" s="11" t="s">
        <v>5017</v>
      </c>
      <c r="Z248" s="9" t="s">
        <v>5017</v>
      </c>
      <c r="AA248" s="9" t="s">
        <v>5017</v>
      </c>
      <c r="AB248" s="9" t="s">
        <v>5017</v>
      </c>
      <c r="AC248" s="9" t="s">
        <v>5017</v>
      </c>
      <c r="AD248" s="9" t="s">
        <v>5017</v>
      </c>
      <c r="AE248" s="9" t="s">
        <v>5017</v>
      </c>
      <c r="AF248" s="9" t="s">
        <v>5017</v>
      </c>
      <c r="AG248" s="9" t="s">
        <v>5017</v>
      </c>
      <c r="AH248" s="9" t="s">
        <v>5017</v>
      </c>
      <c r="AI248" s="9" t="s">
        <v>5017</v>
      </c>
      <c r="AJ248" s="9" t="s">
        <v>5017</v>
      </c>
      <c r="AK248" s="9" t="s">
        <v>5017</v>
      </c>
      <c r="AL248" s="9" t="s">
        <v>5017</v>
      </c>
      <c r="AM248" s="9" t="s">
        <v>5017</v>
      </c>
      <c r="AN248" s="9" t="s">
        <v>5017</v>
      </c>
      <c r="AO248" s="9" t="s">
        <v>5017</v>
      </c>
      <c r="AP248" s="9" t="s">
        <v>5017</v>
      </c>
      <c r="AQ248" s="39">
        <f>SUM(D248:AP248)</f>
        <v>0</v>
      </c>
      <c r="AR248" s="38">
        <v>44</v>
      </c>
      <c r="AS248" s="2">
        <f>SUM(D248:P248)</f>
        <v>0</v>
      </c>
      <c r="AT248" s="2">
        <v>27</v>
      </c>
      <c r="AU248" s="2">
        <f>SUM(Q248:AP248)</f>
        <v>0</v>
      </c>
      <c r="AV248" s="2">
        <v>58</v>
      </c>
      <c r="AW248" s="2">
        <f>AS248-AU248</f>
        <v>0</v>
      </c>
      <c r="AX248" s="2">
        <f>AT248-AV248</f>
        <v>-31</v>
      </c>
      <c r="AY248" s="130">
        <v>44</v>
      </c>
      <c r="AZ248" s="33">
        <v>417</v>
      </c>
      <c r="BA248" s="239"/>
    </row>
    <row r="249" spans="1:53" ht="12.75" customHeight="1" x14ac:dyDescent="0.2">
      <c r="A249" s="8" t="s">
        <v>147</v>
      </c>
      <c r="B249" s="33">
        <f>IFERROR(VLOOKUP(A249,lajit!B:D,3,0),"")</f>
        <v>450</v>
      </c>
      <c r="C249" s="21">
        <f>COUNTIF(D249:AP249,"x")</f>
        <v>32</v>
      </c>
      <c r="D249" s="9"/>
      <c r="E249" s="9"/>
      <c r="F249" s="9"/>
      <c r="G249" s="9"/>
      <c r="H249" s="9"/>
      <c r="I249" s="9"/>
      <c r="J249" s="9"/>
      <c r="K249" s="9" t="s">
        <v>5017</v>
      </c>
      <c r="L249" s="9" t="s">
        <v>5017</v>
      </c>
      <c r="M249" s="9" t="s">
        <v>5017</v>
      </c>
      <c r="N249" s="9" t="s">
        <v>5017</v>
      </c>
      <c r="O249" s="9" t="s">
        <v>5017</v>
      </c>
      <c r="P249" s="9" t="s">
        <v>5017</v>
      </c>
      <c r="Q249" s="9" t="s">
        <v>5017</v>
      </c>
      <c r="R249" s="9" t="s">
        <v>5017</v>
      </c>
      <c r="S249" s="9" t="s">
        <v>5017</v>
      </c>
      <c r="T249" s="9" t="s">
        <v>5017</v>
      </c>
      <c r="U249" s="11" t="s">
        <v>5017</v>
      </c>
      <c r="V249" s="11" t="s">
        <v>5017</v>
      </c>
      <c r="W249" s="11" t="s">
        <v>5017</v>
      </c>
      <c r="X249" s="11" t="s">
        <v>5017</v>
      </c>
      <c r="Y249" s="11" t="s">
        <v>5017</v>
      </c>
      <c r="Z249" s="9" t="s">
        <v>5017</v>
      </c>
      <c r="AA249" s="9" t="s">
        <v>5017</v>
      </c>
      <c r="AB249" s="9" t="s">
        <v>5017</v>
      </c>
      <c r="AC249" s="9" t="s">
        <v>5017</v>
      </c>
      <c r="AD249" s="9" t="s">
        <v>5017</v>
      </c>
      <c r="AE249" s="9" t="s">
        <v>5017</v>
      </c>
      <c r="AF249" s="9" t="s">
        <v>5017</v>
      </c>
      <c r="AG249" s="9" t="s">
        <v>5017</v>
      </c>
      <c r="AH249" s="9" t="s">
        <v>5017</v>
      </c>
      <c r="AI249" s="9" t="s">
        <v>5017</v>
      </c>
      <c r="AJ249" s="9" t="s">
        <v>5017</v>
      </c>
      <c r="AK249" s="9" t="s">
        <v>5017</v>
      </c>
      <c r="AL249" s="9" t="s">
        <v>5017</v>
      </c>
      <c r="AM249" s="9" t="s">
        <v>5017</v>
      </c>
      <c r="AN249" s="9" t="s">
        <v>5017</v>
      </c>
      <c r="AO249" s="9" t="s">
        <v>5017</v>
      </c>
      <c r="AP249" s="9" t="s">
        <v>5017</v>
      </c>
      <c r="AQ249" s="39">
        <f>SUM(D249:AP249)</f>
        <v>0</v>
      </c>
      <c r="AR249" s="38">
        <v>133</v>
      </c>
      <c r="AS249" s="2">
        <f>SUM(D249:P249)</f>
        <v>0</v>
      </c>
      <c r="AT249" s="2">
        <v>187</v>
      </c>
      <c r="AU249" s="2">
        <f>SUM(Q249:AP249)</f>
        <v>0</v>
      </c>
      <c r="AV249" s="2">
        <v>104</v>
      </c>
      <c r="AW249" s="2">
        <f>AS249-AU249</f>
        <v>0</v>
      </c>
      <c r="AX249" s="2">
        <f>AT249-AV249</f>
        <v>83</v>
      </c>
      <c r="AY249" s="130">
        <v>133</v>
      </c>
      <c r="AZ249" s="33">
        <v>419</v>
      </c>
      <c r="BA249" s="239"/>
    </row>
    <row r="250" spans="1:53" ht="15" customHeight="1" x14ac:dyDescent="0.2">
      <c r="A250" s="253" t="s">
        <v>30</v>
      </c>
      <c r="B250" s="33">
        <f>IFERROR(VLOOKUP(A250,lajit!B:D,3,0),"")</f>
        <v>451</v>
      </c>
      <c r="C250" s="21">
        <f>COUNTIF(D250:AP250,"x")</f>
        <v>39</v>
      </c>
      <c r="D250" s="9" t="s">
        <v>5017</v>
      </c>
      <c r="E250" s="9" t="s">
        <v>5017</v>
      </c>
      <c r="F250" s="9" t="s">
        <v>5017</v>
      </c>
      <c r="G250" s="9" t="s">
        <v>5017</v>
      </c>
      <c r="H250" s="9" t="s">
        <v>5017</v>
      </c>
      <c r="I250" s="9" t="s">
        <v>5017</v>
      </c>
      <c r="J250" s="9" t="s">
        <v>5017</v>
      </c>
      <c r="K250" s="9" t="s">
        <v>5017</v>
      </c>
      <c r="L250" s="9" t="s">
        <v>5017</v>
      </c>
      <c r="M250" s="9" t="s">
        <v>5017</v>
      </c>
      <c r="N250" s="9" t="s">
        <v>5017</v>
      </c>
      <c r="O250" s="9" t="s">
        <v>5017</v>
      </c>
      <c r="P250" s="9" t="s">
        <v>5017</v>
      </c>
      <c r="Q250" s="9" t="s">
        <v>5017</v>
      </c>
      <c r="R250" s="9" t="s">
        <v>5017</v>
      </c>
      <c r="S250" s="9" t="s">
        <v>5017</v>
      </c>
      <c r="T250" s="9" t="s">
        <v>5017</v>
      </c>
      <c r="U250" s="11" t="s">
        <v>5017</v>
      </c>
      <c r="V250" s="11" t="s">
        <v>5017</v>
      </c>
      <c r="W250" s="11" t="s">
        <v>5017</v>
      </c>
      <c r="X250" s="11" t="s">
        <v>5017</v>
      </c>
      <c r="Y250" s="11" t="s">
        <v>5017</v>
      </c>
      <c r="Z250" s="9" t="s">
        <v>5017</v>
      </c>
      <c r="AA250" s="9" t="s">
        <v>5017</v>
      </c>
      <c r="AB250" s="9" t="s">
        <v>5017</v>
      </c>
      <c r="AC250" s="9" t="s">
        <v>5017</v>
      </c>
      <c r="AD250" s="9" t="s">
        <v>5017</v>
      </c>
      <c r="AE250" s="9" t="s">
        <v>5017</v>
      </c>
      <c r="AF250" s="9" t="s">
        <v>5017</v>
      </c>
      <c r="AG250" s="9" t="s">
        <v>5017</v>
      </c>
      <c r="AH250" s="9" t="s">
        <v>5017</v>
      </c>
      <c r="AI250" s="9" t="s">
        <v>5017</v>
      </c>
      <c r="AJ250" s="9" t="s">
        <v>5017</v>
      </c>
      <c r="AK250" s="9" t="s">
        <v>5017</v>
      </c>
      <c r="AL250" s="9" t="s">
        <v>5017</v>
      </c>
      <c r="AM250" s="9" t="s">
        <v>5017</v>
      </c>
      <c r="AN250" s="9" t="s">
        <v>5017</v>
      </c>
      <c r="AO250" s="9" t="s">
        <v>5017</v>
      </c>
      <c r="AP250" s="9" t="s">
        <v>5017</v>
      </c>
      <c r="AQ250" s="39">
        <f>SUM(D250:AP250)</f>
        <v>0</v>
      </c>
      <c r="AR250" s="38">
        <v>16</v>
      </c>
      <c r="AS250" s="2">
        <f>SUM(D250:P250)</f>
        <v>0</v>
      </c>
      <c r="AT250" s="2">
        <v>28</v>
      </c>
      <c r="AU250" s="2">
        <f>SUM(Q250:AP250)</f>
        <v>0</v>
      </c>
      <c r="AV250" s="2">
        <v>23</v>
      </c>
      <c r="AW250" s="2">
        <f>AS250-AU250</f>
        <v>0</v>
      </c>
      <c r="AX250" s="2">
        <f>AT250-AV250</f>
        <v>5</v>
      </c>
      <c r="AY250" s="130">
        <v>16</v>
      </c>
      <c r="AZ250" s="33">
        <v>420</v>
      </c>
      <c r="BA250" s="239"/>
    </row>
    <row r="251" spans="1:53" x14ac:dyDescent="0.2">
      <c r="A251" s="8" t="s">
        <v>75</v>
      </c>
      <c r="B251" s="33">
        <f>IFERROR(VLOOKUP(A251,lajit!B:D,3,0),"")</f>
        <v>452</v>
      </c>
      <c r="C251" s="21">
        <f>COUNTIF(D251:AP251,"x")</f>
        <v>39</v>
      </c>
      <c r="D251" s="9" t="s">
        <v>5017</v>
      </c>
      <c r="E251" s="9" t="s">
        <v>5017</v>
      </c>
      <c r="F251" s="9" t="s">
        <v>5017</v>
      </c>
      <c r="G251" s="9" t="s">
        <v>5017</v>
      </c>
      <c r="H251" s="9" t="s">
        <v>5017</v>
      </c>
      <c r="I251" s="9" t="s">
        <v>5017</v>
      </c>
      <c r="J251" s="9" t="s">
        <v>5017</v>
      </c>
      <c r="K251" s="9" t="s">
        <v>5017</v>
      </c>
      <c r="L251" s="9" t="s">
        <v>5017</v>
      </c>
      <c r="M251" s="9" t="s">
        <v>5017</v>
      </c>
      <c r="N251" s="9" t="s">
        <v>5017</v>
      </c>
      <c r="O251" s="9" t="s">
        <v>5017</v>
      </c>
      <c r="P251" s="9" t="s">
        <v>5017</v>
      </c>
      <c r="Q251" s="9" t="s">
        <v>5017</v>
      </c>
      <c r="R251" s="9" t="s">
        <v>5017</v>
      </c>
      <c r="S251" s="9" t="s">
        <v>5017</v>
      </c>
      <c r="T251" s="9" t="s">
        <v>5017</v>
      </c>
      <c r="U251" s="11" t="s">
        <v>5017</v>
      </c>
      <c r="V251" s="11" t="s">
        <v>5017</v>
      </c>
      <c r="W251" s="11" t="s">
        <v>5017</v>
      </c>
      <c r="X251" s="11" t="s">
        <v>5017</v>
      </c>
      <c r="Y251" s="11" t="s">
        <v>5017</v>
      </c>
      <c r="Z251" s="9" t="s">
        <v>5017</v>
      </c>
      <c r="AA251" s="9" t="s">
        <v>5017</v>
      </c>
      <c r="AB251" s="9" t="s">
        <v>5017</v>
      </c>
      <c r="AC251" s="9" t="s">
        <v>5017</v>
      </c>
      <c r="AD251" s="9" t="s">
        <v>5017</v>
      </c>
      <c r="AE251" s="9" t="s">
        <v>5017</v>
      </c>
      <c r="AF251" s="9" t="s">
        <v>5017</v>
      </c>
      <c r="AG251" s="9" t="s">
        <v>5017</v>
      </c>
      <c r="AH251" s="9" t="s">
        <v>5017</v>
      </c>
      <c r="AI251" s="9" t="s">
        <v>5017</v>
      </c>
      <c r="AJ251" s="9" t="s">
        <v>5017</v>
      </c>
      <c r="AK251" s="9" t="s">
        <v>5017</v>
      </c>
      <c r="AL251" s="9" t="s">
        <v>5017</v>
      </c>
      <c r="AM251" s="9" t="s">
        <v>5017</v>
      </c>
      <c r="AN251" s="9" t="s">
        <v>5017</v>
      </c>
      <c r="AO251" s="9" t="s">
        <v>5017</v>
      </c>
      <c r="AP251" s="9" t="s">
        <v>5017</v>
      </c>
      <c r="AQ251" s="39">
        <f>SUM(D251:AP251)</f>
        <v>0</v>
      </c>
      <c r="AR251" s="38">
        <v>62</v>
      </c>
      <c r="AS251" s="2">
        <f>SUM(D251:P251)</f>
        <v>0</v>
      </c>
      <c r="AT251" s="2">
        <v>51</v>
      </c>
      <c r="AU251" s="2">
        <f>SUM(Q251:AP251)</f>
        <v>0</v>
      </c>
      <c r="AV251" s="2">
        <v>76</v>
      </c>
      <c r="AW251" s="2">
        <f>AS251-AU251</f>
        <v>0</v>
      </c>
      <c r="AX251" s="2">
        <f>AT251-AV251</f>
        <v>-25</v>
      </c>
      <c r="AY251" s="130">
        <v>62</v>
      </c>
      <c r="AZ251" s="33">
        <v>421</v>
      </c>
      <c r="BA251" s="239"/>
    </row>
    <row r="252" spans="1:53" x14ac:dyDescent="0.2">
      <c r="A252" s="8" t="s">
        <v>59</v>
      </c>
      <c r="B252" s="33">
        <f>IFERROR(VLOOKUP(A252,lajit!B:D,3,0),"")</f>
        <v>455</v>
      </c>
      <c r="C252" s="21">
        <f>COUNTIF(D252:AP252,"x")</f>
        <v>39</v>
      </c>
      <c r="D252" s="9" t="s">
        <v>5017</v>
      </c>
      <c r="E252" s="9" t="s">
        <v>5017</v>
      </c>
      <c r="F252" s="9" t="s">
        <v>5017</v>
      </c>
      <c r="G252" s="9" t="s">
        <v>5017</v>
      </c>
      <c r="H252" s="9" t="s">
        <v>5017</v>
      </c>
      <c r="I252" s="9" t="s">
        <v>5017</v>
      </c>
      <c r="J252" s="9" t="s">
        <v>5017</v>
      </c>
      <c r="K252" s="9" t="s">
        <v>5017</v>
      </c>
      <c r="L252" s="9" t="s">
        <v>5017</v>
      </c>
      <c r="M252" s="9" t="s">
        <v>5017</v>
      </c>
      <c r="N252" s="9" t="s">
        <v>5017</v>
      </c>
      <c r="O252" s="9" t="s">
        <v>5017</v>
      </c>
      <c r="P252" s="9" t="s">
        <v>5017</v>
      </c>
      <c r="Q252" s="9" t="s">
        <v>5017</v>
      </c>
      <c r="R252" s="9" t="s">
        <v>5017</v>
      </c>
      <c r="S252" s="9" t="s">
        <v>5017</v>
      </c>
      <c r="T252" s="9" t="s">
        <v>5017</v>
      </c>
      <c r="U252" s="11" t="s">
        <v>5017</v>
      </c>
      <c r="V252" s="11" t="s">
        <v>5017</v>
      </c>
      <c r="W252" s="11" t="s">
        <v>5017</v>
      </c>
      <c r="X252" s="11" t="s">
        <v>5017</v>
      </c>
      <c r="Y252" s="11" t="s">
        <v>5017</v>
      </c>
      <c r="Z252" s="9" t="s">
        <v>5017</v>
      </c>
      <c r="AA252" s="9" t="s">
        <v>5017</v>
      </c>
      <c r="AB252" s="9" t="s">
        <v>5017</v>
      </c>
      <c r="AC252" s="9" t="s">
        <v>5017</v>
      </c>
      <c r="AD252" s="9" t="s">
        <v>5017</v>
      </c>
      <c r="AE252" s="9" t="s">
        <v>5017</v>
      </c>
      <c r="AF252" s="9" t="s">
        <v>5017</v>
      </c>
      <c r="AG252" s="9" t="s">
        <v>5017</v>
      </c>
      <c r="AH252" s="9" t="s">
        <v>5017</v>
      </c>
      <c r="AI252" s="9" t="s">
        <v>5017</v>
      </c>
      <c r="AJ252" s="9" t="s">
        <v>5017</v>
      </c>
      <c r="AK252" s="9" t="s">
        <v>5017</v>
      </c>
      <c r="AL252" s="9" t="s">
        <v>5017</v>
      </c>
      <c r="AM252" s="9" t="s">
        <v>5017</v>
      </c>
      <c r="AN252" s="9" t="s">
        <v>5017</v>
      </c>
      <c r="AO252" s="9" t="s">
        <v>5017</v>
      </c>
      <c r="AP252" s="9" t="s">
        <v>5017</v>
      </c>
      <c r="AQ252" s="39">
        <f>SUM(D252:AP252)</f>
        <v>0</v>
      </c>
      <c r="AR252" s="38">
        <v>45</v>
      </c>
      <c r="AS252" s="2">
        <f>SUM(D252:P252)</f>
        <v>0</v>
      </c>
      <c r="AT252" s="2">
        <v>46</v>
      </c>
      <c r="AU252" s="2">
        <f>SUM(Q252:AP252)</f>
        <v>0</v>
      </c>
      <c r="AV252" s="2">
        <v>44</v>
      </c>
      <c r="AW252" s="2">
        <f>AS252-AU252</f>
        <v>0</v>
      </c>
      <c r="AX252" s="2">
        <f>AT252-AV252</f>
        <v>2</v>
      </c>
      <c r="AY252" s="130">
        <v>45</v>
      </c>
      <c r="AZ252" s="33">
        <v>423</v>
      </c>
      <c r="BA252" s="239"/>
    </row>
    <row r="253" spans="1:53" x14ac:dyDescent="0.2">
      <c r="A253" s="8" t="s">
        <v>217</v>
      </c>
      <c r="B253" s="33">
        <f>IFERROR(VLOOKUP(A253,lajit!B:D,3,0),"")</f>
        <v>456</v>
      </c>
      <c r="C253" s="21">
        <f>COUNTIF(D253:AP253,"x")</f>
        <v>23</v>
      </c>
      <c r="D253" s="9"/>
      <c r="E253" s="9"/>
      <c r="F253" s="9"/>
      <c r="G253" s="9"/>
      <c r="H253" s="9"/>
      <c r="I253" s="9"/>
      <c r="J253" s="9" t="s">
        <v>5017</v>
      </c>
      <c r="K253" s="9" t="s">
        <v>5017</v>
      </c>
      <c r="L253" s="9"/>
      <c r="M253" s="9"/>
      <c r="N253" s="9"/>
      <c r="O253" s="9"/>
      <c r="P253" s="9"/>
      <c r="Q253" s="9"/>
      <c r="R253" s="9"/>
      <c r="S253" s="9"/>
      <c r="T253" s="9" t="s">
        <v>5017</v>
      </c>
      <c r="U253" s="11" t="s">
        <v>5017</v>
      </c>
      <c r="V253" s="11" t="s">
        <v>5017</v>
      </c>
      <c r="W253" s="11" t="s">
        <v>5017</v>
      </c>
      <c r="X253" s="11" t="s">
        <v>5017</v>
      </c>
      <c r="Y253" s="11"/>
      <c r="Z253" s="9"/>
      <c r="AA253" s="9" t="s">
        <v>5017</v>
      </c>
      <c r="AB253" s="9" t="s">
        <v>5017</v>
      </c>
      <c r="AC253" s="9" t="s">
        <v>5017</v>
      </c>
      <c r="AD253" s="9" t="s">
        <v>5017</v>
      </c>
      <c r="AE253" s="9" t="s">
        <v>5017</v>
      </c>
      <c r="AF253" s="9" t="s">
        <v>5017</v>
      </c>
      <c r="AG253" s="9" t="s">
        <v>5017</v>
      </c>
      <c r="AH253" s="9" t="s">
        <v>5017</v>
      </c>
      <c r="AI253" s="9" t="s">
        <v>5017</v>
      </c>
      <c r="AJ253" s="9" t="s">
        <v>5017</v>
      </c>
      <c r="AK253" s="9" t="s">
        <v>5017</v>
      </c>
      <c r="AL253" s="9" t="s">
        <v>5017</v>
      </c>
      <c r="AM253" s="9" t="s">
        <v>5017</v>
      </c>
      <c r="AN253" s="9" t="s">
        <v>5017</v>
      </c>
      <c r="AO253" s="9" t="s">
        <v>5017</v>
      </c>
      <c r="AP253" s="9" t="s">
        <v>5017</v>
      </c>
      <c r="AQ253" s="39">
        <f>SUM(D253:AP253)</f>
        <v>0</v>
      </c>
      <c r="AR253" s="38">
        <v>203</v>
      </c>
      <c r="AS253" s="2">
        <f>SUM(D253:P253)</f>
        <v>0</v>
      </c>
      <c r="AT253" s="2">
        <v>205</v>
      </c>
      <c r="AU253" s="2">
        <f>SUM(Q253:AP253)</f>
        <v>0</v>
      </c>
      <c r="AV253" s="2">
        <v>198</v>
      </c>
      <c r="AW253" s="2">
        <f>AS253-AU253</f>
        <v>0</v>
      </c>
      <c r="AX253" s="2">
        <f>AT253-AV253</f>
        <v>7</v>
      </c>
      <c r="AY253" s="130">
        <v>204</v>
      </c>
      <c r="AZ253" s="33">
        <v>424</v>
      </c>
      <c r="BA253" s="239"/>
    </row>
    <row r="254" spans="1:53" x14ac:dyDescent="0.2">
      <c r="A254" s="8" t="s">
        <v>62</v>
      </c>
      <c r="B254" s="33">
        <f>IFERROR(VLOOKUP(A254,lajit!B:D,3,0),"")</f>
        <v>457</v>
      </c>
      <c r="C254" s="21">
        <f>COUNTIF(D254:AP254,"x")</f>
        <v>39</v>
      </c>
      <c r="D254" s="9" t="s">
        <v>5017</v>
      </c>
      <c r="E254" s="9" t="s">
        <v>5017</v>
      </c>
      <c r="F254" s="9" t="s">
        <v>5017</v>
      </c>
      <c r="G254" s="9" t="s">
        <v>5017</v>
      </c>
      <c r="H254" s="9" t="s">
        <v>5017</v>
      </c>
      <c r="I254" s="9" t="s">
        <v>5017</v>
      </c>
      <c r="J254" s="9" t="s">
        <v>5017</v>
      </c>
      <c r="K254" s="9" t="s">
        <v>5017</v>
      </c>
      <c r="L254" s="9" t="s">
        <v>5017</v>
      </c>
      <c r="M254" s="9" t="s">
        <v>5017</v>
      </c>
      <c r="N254" s="9" t="s">
        <v>5017</v>
      </c>
      <c r="O254" s="9" t="s">
        <v>5017</v>
      </c>
      <c r="P254" s="9" t="s">
        <v>5017</v>
      </c>
      <c r="Q254" s="9" t="s">
        <v>5017</v>
      </c>
      <c r="R254" s="9" t="s">
        <v>5017</v>
      </c>
      <c r="S254" s="9" t="s">
        <v>5017</v>
      </c>
      <c r="T254" s="9" t="s">
        <v>5017</v>
      </c>
      <c r="U254" s="11" t="s">
        <v>5017</v>
      </c>
      <c r="V254" s="11" t="s">
        <v>5017</v>
      </c>
      <c r="W254" s="11" t="s">
        <v>5017</v>
      </c>
      <c r="X254" s="11" t="s">
        <v>5017</v>
      </c>
      <c r="Y254" s="11" t="s">
        <v>5017</v>
      </c>
      <c r="Z254" s="9" t="s">
        <v>5017</v>
      </c>
      <c r="AA254" s="9" t="s">
        <v>5017</v>
      </c>
      <c r="AB254" s="9" t="s">
        <v>5017</v>
      </c>
      <c r="AC254" s="9" t="s">
        <v>5017</v>
      </c>
      <c r="AD254" s="9" t="s">
        <v>5017</v>
      </c>
      <c r="AE254" s="9" t="s">
        <v>5017</v>
      </c>
      <c r="AF254" s="9" t="s">
        <v>5017</v>
      </c>
      <c r="AG254" s="9" t="s">
        <v>5017</v>
      </c>
      <c r="AH254" s="9" t="s">
        <v>5017</v>
      </c>
      <c r="AI254" s="9" t="s">
        <v>5017</v>
      </c>
      <c r="AJ254" s="9" t="s">
        <v>5017</v>
      </c>
      <c r="AK254" s="9" t="s">
        <v>5017</v>
      </c>
      <c r="AL254" s="9" t="s">
        <v>5017</v>
      </c>
      <c r="AM254" s="9" t="s">
        <v>5017</v>
      </c>
      <c r="AN254" s="9" t="s">
        <v>5017</v>
      </c>
      <c r="AO254" s="9" t="s">
        <v>5017</v>
      </c>
      <c r="AP254" s="9" t="s">
        <v>5017</v>
      </c>
      <c r="AQ254" s="39">
        <f>SUM(D254:AP254)</f>
        <v>0</v>
      </c>
      <c r="AR254" s="38">
        <v>48</v>
      </c>
      <c r="AS254" s="2">
        <f>SUM(D254:P254)</f>
        <v>0</v>
      </c>
      <c r="AT254" s="2">
        <v>47</v>
      </c>
      <c r="AU254" s="2">
        <f>SUM(Q254:AP254)</f>
        <v>0</v>
      </c>
      <c r="AV254" s="2">
        <v>52</v>
      </c>
      <c r="AW254" s="2">
        <f>AS254-AU254</f>
        <v>0</v>
      </c>
      <c r="AX254" s="2">
        <f>AT254-AV254</f>
        <v>-5</v>
      </c>
      <c r="AY254" s="130">
        <v>48</v>
      </c>
      <c r="AZ254" s="33">
        <v>425</v>
      </c>
      <c r="BA254" s="239"/>
    </row>
    <row r="255" spans="1:53" x14ac:dyDescent="0.2">
      <c r="A255" s="8" t="s">
        <v>130</v>
      </c>
      <c r="B255" s="33">
        <f>IFERROR(VLOOKUP(A255,lajit!B:D,3,0),"")</f>
        <v>458</v>
      </c>
      <c r="C255" s="21">
        <f>COUNTIF(D255:AP255,"x")</f>
        <v>39</v>
      </c>
      <c r="D255" s="9" t="s">
        <v>5017</v>
      </c>
      <c r="E255" s="9" t="s">
        <v>5017</v>
      </c>
      <c r="F255" s="9" t="s">
        <v>5017</v>
      </c>
      <c r="G255" s="9" t="s">
        <v>5017</v>
      </c>
      <c r="H255" s="9" t="s">
        <v>5017</v>
      </c>
      <c r="I255" s="9" t="s">
        <v>5017</v>
      </c>
      <c r="J255" s="9" t="s">
        <v>5017</v>
      </c>
      <c r="K255" s="9" t="s">
        <v>5017</v>
      </c>
      <c r="L255" s="9" t="s">
        <v>5017</v>
      </c>
      <c r="M255" s="9" t="s">
        <v>5017</v>
      </c>
      <c r="N255" s="9" t="s">
        <v>5017</v>
      </c>
      <c r="O255" s="9" t="s">
        <v>5017</v>
      </c>
      <c r="P255" s="9" t="s">
        <v>5017</v>
      </c>
      <c r="Q255" s="9" t="s">
        <v>5017</v>
      </c>
      <c r="R255" s="9" t="s">
        <v>5017</v>
      </c>
      <c r="S255" s="9" t="s">
        <v>5017</v>
      </c>
      <c r="T255" s="9" t="s">
        <v>5017</v>
      </c>
      <c r="U255" s="11" t="s">
        <v>5017</v>
      </c>
      <c r="V255" s="11" t="s">
        <v>5017</v>
      </c>
      <c r="W255" s="11" t="s">
        <v>5017</v>
      </c>
      <c r="X255" s="11" t="s">
        <v>5017</v>
      </c>
      <c r="Y255" s="11" t="s">
        <v>5017</v>
      </c>
      <c r="Z255" s="9" t="s">
        <v>5017</v>
      </c>
      <c r="AA255" s="9" t="s">
        <v>5017</v>
      </c>
      <c r="AB255" s="9" t="s">
        <v>5017</v>
      </c>
      <c r="AC255" s="9" t="s">
        <v>5017</v>
      </c>
      <c r="AD255" s="9" t="s">
        <v>5017</v>
      </c>
      <c r="AE255" s="9" t="s">
        <v>5017</v>
      </c>
      <c r="AF255" s="9" t="s">
        <v>5017</v>
      </c>
      <c r="AG255" s="9" t="s">
        <v>5017</v>
      </c>
      <c r="AH255" s="9" t="s">
        <v>5017</v>
      </c>
      <c r="AI255" s="9" t="s">
        <v>5017</v>
      </c>
      <c r="AJ255" s="9" t="s">
        <v>5017</v>
      </c>
      <c r="AK255" s="9" t="s">
        <v>5017</v>
      </c>
      <c r="AL255" s="9" t="s">
        <v>5017</v>
      </c>
      <c r="AM255" s="9" t="s">
        <v>5017</v>
      </c>
      <c r="AN255" s="9" t="s">
        <v>5017</v>
      </c>
      <c r="AO255" s="9" t="s">
        <v>5017</v>
      </c>
      <c r="AP255" s="9" t="s">
        <v>5017</v>
      </c>
      <c r="AQ255" s="39">
        <f>SUM(D255:AP255)</f>
        <v>0</v>
      </c>
      <c r="AR255" s="38">
        <v>116</v>
      </c>
      <c r="AS255" s="2">
        <f>SUM(D255:P255)</f>
        <v>0</v>
      </c>
      <c r="AT255" s="2">
        <v>126</v>
      </c>
      <c r="AU255" s="2">
        <f>SUM(Q255:AP255)</f>
        <v>0</v>
      </c>
      <c r="AV255" s="2">
        <v>113</v>
      </c>
      <c r="AW255" s="2">
        <f>AS255-AU255</f>
        <v>0</v>
      </c>
      <c r="AX255" s="2">
        <f>AT255-AV255</f>
        <v>13</v>
      </c>
      <c r="AY255" s="130">
        <v>116</v>
      </c>
      <c r="AZ255" s="33">
        <v>426</v>
      </c>
      <c r="BA255" s="239"/>
    </row>
    <row r="256" spans="1:53" x14ac:dyDescent="0.2">
      <c r="A256" s="8" t="s">
        <v>107</v>
      </c>
      <c r="B256" s="33">
        <f>IFERROR(VLOOKUP(A256,lajit!B:D,3,0),"")</f>
        <v>460</v>
      </c>
      <c r="C256" s="21">
        <f>COUNTIF(D256:AP256,"x")</f>
        <v>39</v>
      </c>
      <c r="D256" s="9" t="s">
        <v>5017</v>
      </c>
      <c r="E256" s="9" t="s">
        <v>5017</v>
      </c>
      <c r="F256" s="9" t="s">
        <v>5017</v>
      </c>
      <c r="G256" s="9" t="s">
        <v>5017</v>
      </c>
      <c r="H256" s="9" t="s">
        <v>5017</v>
      </c>
      <c r="I256" s="9" t="s">
        <v>5017</v>
      </c>
      <c r="J256" s="9" t="s">
        <v>5017</v>
      </c>
      <c r="K256" s="9" t="s">
        <v>5017</v>
      </c>
      <c r="L256" s="9" t="s">
        <v>5017</v>
      </c>
      <c r="M256" s="9" t="s">
        <v>5017</v>
      </c>
      <c r="N256" s="9" t="s">
        <v>5017</v>
      </c>
      <c r="O256" s="9" t="s">
        <v>5017</v>
      </c>
      <c r="P256" s="9" t="s">
        <v>5017</v>
      </c>
      <c r="Q256" s="9" t="s">
        <v>5017</v>
      </c>
      <c r="R256" s="9" t="s">
        <v>5017</v>
      </c>
      <c r="S256" s="9" t="s">
        <v>5017</v>
      </c>
      <c r="T256" s="9" t="s">
        <v>5017</v>
      </c>
      <c r="U256" s="11" t="s">
        <v>5017</v>
      </c>
      <c r="V256" s="11" t="s">
        <v>5017</v>
      </c>
      <c r="W256" s="11" t="s">
        <v>5017</v>
      </c>
      <c r="X256" s="11" t="s">
        <v>5017</v>
      </c>
      <c r="Y256" s="11" t="s">
        <v>5017</v>
      </c>
      <c r="Z256" s="9" t="s">
        <v>5017</v>
      </c>
      <c r="AA256" s="9" t="s">
        <v>5017</v>
      </c>
      <c r="AB256" s="9" t="s">
        <v>5017</v>
      </c>
      <c r="AC256" s="9" t="s">
        <v>5017</v>
      </c>
      <c r="AD256" s="9" t="s">
        <v>5017</v>
      </c>
      <c r="AE256" s="9" t="s">
        <v>5017</v>
      </c>
      <c r="AF256" s="9" t="s">
        <v>5017</v>
      </c>
      <c r="AG256" s="9" t="s">
        <v>5017</v>
      </c>
      <c r="AH256" s="9" t="s">
        <v>5017</v>
      </c>
      <c r="AI256" s="9" t="s">
        <v>5017</v>
      </c>
      <c r="AJ256" s="9" t="s">
        <v>5017</v>
      </c>
      <c r="AK256" s="9" t="s">
        <v>5017</v>
      </c>
      <c r="AL256" s="9" t="s">
        <v>5017</v>
      </c>
      <c r="AM256" s="9" t="s">
        <v>5017</v>
      </c>
      <c r="AN256" s="9" t="s">
        <v>5017</v>
      </c>
      <c r="AO256" s="9" t="s">
        <v>5017</v>
      </c>
      <c r="AP256" s="9" t="s">
        <v>5017</v>
      </c>
      <c r="AQ256" s="39">
        <f>SUM(D256:AP256)</f>
        <v>0</v>
      </c>
      <c r="AR256" s="38">
        <v>93</v>
      </c>
      <c r="AS256" s="2">
        <f>SUM(D256:P256)</f>
        <v>0</v>
      </c>
      <c r="AT256" s="2">
        <v>92</v>
      </c>
      <c r="AU256" s="2">
        <f>SUM(Q256:AP256)</f>
        <v>0</v>
      </c>
      <c r="AV256" s="2">
        <v>94</v>
      </c>
      <c r="AW256" s="2">
        <f>AS256-AU256</f>
        <v>0</v>
      </c>
      <c r="AX256" s="2">
        <f>AT256-AV256</f>
        <v>-2</v>
      </c>
      <c r="AY256" s="130">
        <v>93</v>
      </c>
      <c r="AZ256" s="33">
        <v>428</v>
      </c>
      <c r="BA256" s="239"/>
    </row>
    <row r="257" spans="1:53" x14ac:dyDescent="0.2">
      <c r="A257" s="8" t="s">
        <v>213</v>
      </c>
      <c r="B257" s="33">
        <f>IFERROR(VLOOKUP(A257,lajit!B:D,3,0),"")</f>
        <v>462</v>
      </c>
      <c r="C257" s="21">
        <f>COUNTIF(D257:AP257,"x")</f>
        <v>9</v>
      </c>
      <c r="D257" s="9"/>
      <c r="E257" s="9" t="s">
        <v>5017</v>
      </c>
      <c r="F257" s="9"/>
      <c r="G257" s="9"/>
      <c r="H257" s="9" t="s">
        <v>5017</v>
      </c>
      <c r="I257" s="9"/>
      <c r="J257" s="9"/>
      <c r="K257" s="9"/>
      <c r="L257" s="9"/>
      <c r="M257" s="9" t="s">
        <v>5017</v>
      </c>
      <c r="N257" s="9" t="s">
        <v>5017</v>
      </c>
      <c r="O257" s="9"/>
      <c r="P257" s="9"/>
      <c r="Q257" s="9" t="s">
        <v>5017</v>
      </c>
      <c r="R257" s="9"/>
      <c r="S257" s="9"/>
      <c r="T257" s="9"/>
      <c r="U257" s="11"/>
      <c r="V257" s="11"/>
      <c r="W257" s="11"/>
      <c r="X257" s="11"/>
      <c r="Y257" s="11"/>
      <c r="Z257" s="9" t="s">
        <v>5017</v>
      </c>
      <c r="AA257" s="9"/>
      <c r="AB257" s="9"/>
      <c r="AC257" s="9" t="str">
        <f>IFERROR(VLOOKUP(A257,apu!A:B,2,0),"")</f>
        <v/>
      </c>
      <c r="AD257" s="9" t="s">
        <v>5017</v>
      </c>
      <c r="AE257" s="9" t="str">
        <f>IFERROR(VLOOKUP(A257,apu!I:J,2,0),"")</f>
        <v/>
      </c>
      <c r="AF257" s="9" t="str">
        <f>IFERROR(VLOOKUP(A257,apu!M:N,2,0),"")</f>
        <v/>
      </c>
      <c r="AG257" s="9" t="str">
        <f>IFERROR(VLOOKUP(A257,apu!Q:R,2,0),"")</f>
        <v/>
      </c>
      <c r="AH257" s="9" t="str">
        <f>IFERROR(VLOOKUP(A257,apu!U:V,2,0),"")</f>
        <v/>
      </c>
      <c r="AI257" s="9" t="s">
        <v>5017</v>
      </c>
      <c r="AJ257" s="9" t="str">
        <f>IFERROR(VLOOKUP(A257,apu!AC:AD,2,0),"")</f>
        <v/>
      </c>
      <c r="AK257" s="9" t="str">
        <f>IFERROR(VLOOKUP(A257,apu!AG:AH,2,0),"")</f>
        <v/>
      </c>
      <c r="AL257" s="9" t="str">
        <f>IFERROR(VLOOKUP(A257,apu!AK:AL,2,0),"")</f>
        <v/>
      </c>
      <c r="AM257" s="9" t="str">
        <f>IFERROR(VLOOKUP(A257,apu!AO:AP,2,0),"")</f>
        <v/>
      </c>
      <c r="AN257" s="9" t="s">
        <v>5017</v>
      </c>
      <c r="AO257" s="9" t="str">
        <f>IFERROR(VLOOKUP(A257,apu!AW:AX,2,0),"")</f>
        <v/>
      </c>
      <c r="AP257" s="9" t="str">
        <f>IFERROR(VLOOKUP(A257,apu!BA:BB,2,0),"")</f>
        <v/>
      </c>
      <c r="AQ257" s="39">
        <f>SUM(D257:AP257)</f>
        <v>0</v>
      </c>
      <c r="AR257" s="38">
        <v>198</v>
      </c>
      <c r="AS257" s="2">
        <f>SUM(D257:P257)</f>
        <v>0</v>
      </c>
      <c r="AT257" s="2">
        <v>180</v>
      </c>
      <c r="AU257" s="2">
        <f>SUM(Q257:AP257)</f>
        <v>0</v>
      </c>
      <c r="AV257" s="2">
        <v>214</v>
      </c>
      <c r="AW257" s="2">
        <f>AS257-AU257</f>
        <v>0</v>
      </c>
      <c r="AX257" s="2">
        <f>AT257-AV257</f>
        <v>-34</v>
      </c>
      <c r="AY257" s="130">
        <v>199</v>
      </c>
      <c r="AZ257" s="33">
        <v>430</v>
      </c>
      <c r="BA257" s="239"/>
    </row>
    <row r="258" spans="1:53" x14ac:dyDescent="0.2">
      <c r="A258" s="8" t="s">
        <v>131</v>
      </c>
      <c r="B258" s="33">
        <f>IFERROR(VLOOKUP(A258,lajit!B:D,3,0),"")</f>
        <v>463</v>
      </c>
      <c r="C258" s="21">
        <f>COUNTIF(D258:AP258,"x")</f>
        <v>39</v>
      </c>
      <c r="D258" s="9" t="s">
        <v>5017</v>
      </c>
      <c r="E258" s="9" t="s">
        <v>5017</v>
      </c>
      <c r="F258" s="9" t="s">
        <v>5017</v>
      </c>
      <c r="G258" s="9" t="s">
        <v>5017</v>
      </c>
      <c r="H258" s="9" t="s">
        <v>5017</v>
      </c>
      <c r="I258" s="9" t="s">
        <v>5017</v>
      </c>
      <c r="J258" s="9" t="s">
        <v>5017</v>
      </c>
      <c r="K258" s="9" t="s">
        <v>5017</v>
      </c>
      <c r="L258" s="9" t="s">
        <v>5017</v>
      </c>
      <c r="M258" s="9" t="s">
        <v>5017</v>
      </c>
      <c r="N258" s="9" t="s">
        <v>5017</v>
      </c>
      <c r="O258" s="9" t="s">
        <v>5017</v>
      </c>
      <c r="P258" s="9" t="s">
        <v>5017</v>
      </c>
      <c r="Q258" s="9" t="s">
        <v>5017</v>
      </c>
      <c r="R258" s="9" t="s">
        <v>5017</v>
      </c>
      <c r="S258" s="9" t="s">
        <v>5017</v>
      </c>
      <c r="T258" s="9" t="s">
        <v>5017</v>
      </c>
      <c r="U258" s="11" t="s">
        <v>5017</v>
      </c>
      <c r="V258" s="11" t="s">
        <v>5017</v>
      </c>
      <c r="W258" s="11" t="s">
        <v>5017</v>
      </c>
      <c r="X258" s="11" t="s">
        <v>5017</v>
      </c>
      <c r="Y258" s="11" t="s">
        <v>5017</v>
      </c>
      <c r="Z258" s="9" t="s">
        <v>5017</v>
      </c>
      <c r="AA258" s="9" t="s">
        <v>5017</v>
      </c>
      <c r="AB258" s="9" t="s">
        <v>5017</v>
      </c>
      <c r="AC258" s="9" t="s">
        <v>5017</v>
      </c>
      <c r="AD258" s="9" t="s">
        <v>5017</v>
      </c>
      <c r="AE258" s="9" t="s">
        <v>5017</v>
      </c>
      <c r="AF258" s="9" t="s">
        <v>5017</v>
      </c>
      <c r="AG258" s="9" t="s">
        <v>5017</v>
      </c>
      <c r="AH258" s="9" t="s">
        <v>5017</v>
      </c>
      <c r="AI258" s="9" t="s">
        <v>5017</v>
      </c>
      <c r="AJ258" s="9" t="s">
        <v>5017</v>
      </c>
      <c r="AK258" s="9" t="s">
        <v>5017</v>
      </c>
      <c r="AL258" s="9" t="s">
        <v>5017</v>
      </c>
      <c r="AM258" s="9" t="s">
        <v>5017</v>
      </c>
      <c r="AN258" s="9" t="s">
        <v>5017</v>
      </c>
      <c r="AO258" s="9" t="s">
        <v>5017</v>
      </c>
      <c r="AP258" s="9" t="s">
        <v>5017</v>
      </c>
      <c r="AQ258" s="39">
        <f>SUM(D258:AP258)</f>
        <v>0</v>
      </c>
      <c r="AR258" s="38">
        <v>117</v>
      </c>
      <c r="AS258" s="2">
        <f>SUM(D258:P258)</f>
        <v>0</v>
      </c>
      <c r="AT258" s="2">
        <v>119</v>
      </c>
      <c r="AU258" s="2">
        <f>SUM(Q258:AP258)</f>
        <v>0</v>
      </c>
      <c r="AV258" s="2">
        <v>119</v>
      </c>
      <c r="AW258" s="2">
        <f>AS258-AU258</f>
        <v>0</v>
      </c>
      <c r="AX258" s="2">
        <f>AT258-AV258</f>
        <v>0</v>
      </c>
      <c r="AY258" s="130">
        <v>117</v>
      </c>
      <c r="AZ258" s="33">
        <v>431</v>
      </c>
      <c r="BA258" s="239"/>
    </row>
    <row r="259" spans="1:53" x14ac:dyDescent="0.2">
      <c r="A259" s="8" t="s">
        <v>174</v>
      </c>
      <c r="B259" s="33">
        <f>IFERROR(VLOOKUP(A259,lajit!B:D,3,0),"")</f>
        <v>464</v>
      </c>
      <c r="C259" s="21">
        <f>COUNTIF(D259:AP259,"x")</f>
        <v>37</v>
      </c>
      <c r="D259" s="9" t="s">
        <v>5017</v>
      </c>
      <c r="E259" s="9" t="s">
        <v>5017</v>
      </c>
      <c r="F259" s="9"/>
      <c r="G259" s="9" t="s">
        <v>5017</v>
      </c>
      <c r="H259" s="9" t="s">
        <v>5017</v>
      </c>
      <c r="I259" s="9" t="s">
        <v>5017</v>
      </c>
      <c r="J259" s="9" t="s">
        <v>5017</v>
      </c>
      <c r="K259" s="9" t="s">
        <v>5017</v>
      </c>
      <c r="L259" s="9" t="s">
        <v>5017</v>
      </c>
      <c r="M259" s="9" t="s">
        <v>5017</v>
      </c>
      <c r="N259" s="9" t="s">
        <v>5017</v>
      </c>
      <c r="O259" s="9" t="s">
        <v>5017</v>
      </c>
      <c r="P259" s="9" t="s">
        <v>5017</v>
      </c>
      <c r="Q259" s="9" t="s">
        <v>5017</v>
      </c>
      <c r="R259" s="9" t="s">
        <v>5017</v>
      </c>
      <c r="S259" s="9" t="s">
        <v>5017</v>
      </c>
      <c r="T259" s="9" t="s">
        <v>5017</v>
      </c>
      <c r="U259" s="11" t="s">
        <v>5017</v>
      </c>
      <c r="V259" s="11" t="s">
        <v>5017</v>
      </c>
      <c r="W259" s="11" t="s">
        <v>5017</v>
      </c>
      <c r="X259" s="11" t="s">
        <v>5017</v>
      </c>
      <c r="Y259" s="11" t="s">
        <v>5017</v>
      </c>
      <c r="Z259" s="9" t="s">
        <v>5017</v>
      </c>
      <c r="AA259" s="9" t="s">
        <v>5017</v>
      </c>
      <c r="AB259" s="9" t="s">
        <v>5017</v>
      </c>
      <c r="AC259" s="9" t="s">
        <v>5017</v>
      </c>
      <c r="AD259" s="9" t="s">
        <v>5017</v>
      </c>
      <c r="AE259" s="9" t="s">
        <v>5017</v>
      </c>
      <c r="AF259" s="9" t="str">
        <f>IFERROR(VLOOKUP(A259,apu!M:N,2,0),"")</f>
        <v/>
      </c>
      <c r="AG259" s="9" t="s">
        <v>5017</v>
      </c>
      <c r="AH259" s="9" t="s">
        <v>5017</v>
      </c>
      <c r="AI259" s="9" t="s">
        <v>5017</v>
      </c>
      <c r="AJ259" s="9" t="s">
        <v>5017</v>
      </c>
      <c r="AK259" s="9" t="s">
        <v>5017</v>
      </c>
      <c r="AL259" s="9" t="s">
        <v>5017</v>
      </c>
      <c r="AM259" s="9" t="s">
        <v>5017</v>
      </c>
      <c r="AN259" s="9" t="s">
        <v>5017</v>
      </c>
      <c r="AO259" s="9" t="s">
        <v>5017</v>
      </c>
      <c r="AP259" s="9" t="s">
        <v>5017</v>
      </c>
      <c r="AQ259" s="39">
        <f>SUM(D259:AP259)</f>
        <v>0</v>
      </c>
      <c r="AR259" s="38">
        <v>161</v>
      </c>
      <c r="AS259" s="2">
        <f>SUM(D259:P259)</f>
        <v>0</v>
      </c>
      <c r="AT259" s="2">
        <v>154</v>
      </c>
      <c r="AU259" s="2">
        <f>SUM(Q259:AP259)</f>
        <v>0</v>
      </c>
      <c r="AV259" s="2">
        <v>165</v>
      </c>
      <c r="AW259" s="2">
        <f>AS259-AU259</f>
        <v>0</v>
      </c>
      <c r="AX259" s="2">
        <f>AT259-AV259</f>
        <v>-11</v>
      </c>
      <c r="AY259" s="130">
        <v>161</v>
      </c>
      <c r="AZ259" s="33">
        <v>432</v>
      </c>
      <c r="BA259" s="239"/>
    </row>
    <row r="260" spans="1:53" x14ac:dyDescent="0.2">
      <c r="A260" s="8" t="s">
        <v>77</v>
      </c>
      <c r="B260" s="33">
        <f>IFERROR(VLOOKUP(A260,lajit!B:D,3,0),"")</f>
        <v>466</v>
      </c>
      <c r="C260" s="21">
        <f>COUNTIF(D260:AP260,"x")</f>
        <v>39</v>
      </c>
      <c r="D260" s="9" t="s">
        <v>5017</v>
      </c>
      <c r="E260" s="9" t="s">
        <v>5017</v>
      </c>
      <c r="F260" s="9" t="s">
        <v>5017</v>
      </c>
      <c r="G260" s="9" t="s">
        <v>5017</v>
      </c>
      <c r="H260" s="9" t="s">
        <v>5017</v>
      </c>
      <c r="I260" s="9" t="s">
        <v>5017</v>
      </c>
      <c r="J260" s="9" t="s">
        <v>5017</v>
      </c>
      <c r="K260" s="9" t="s">
        <v>5017</v>
      </c>
      <c r="L260" s="9" t="s">
        <v>5017</v>
      </c>
      <c r="M260" s="9" t="s">
        <v>5017</v>
      </c>
      <c r="N260" s="9" t="s">
        <v>5017</v>
      </c>
      <c r="O260" s="9" t="s">
        <v>5017</v>
      </c>
      <c r="P260" s="9" t="s">
        <v>5017</v>
      </c>
      <c r="Q260" s="9" t="s">
        <v>5017</v>
      </c>
      <c r="R260" s="9" t="s">
        <v>5017</v>
      </c>
      <c r="S260" s="9" t="s">
        <v>5017</v>
      </c>
      <c r="T260" s="9" t="s">
        <v>5017</v>
      </c>
      <c r="U260" s="11" t="s">
        <v>5017</v>
      </c>
      <c r="V260" s="11" t="s">
        <v>5017</v>
      </c>
      <c r="W260" s="11" t="s">
        <v>5017</v>
      </c>
      <c r="X260" s="11" t="s">
        <v>5017</v>
      </c>
      <c r="Y260" s="11" t="s">
        <v>5017</v>
      </c>
      <c r="Z260" s="9" t="s">
        <v>5017</v>
      </c>
      <c r="AA260" s="9" t="s">
        <v>5017</v>
      </c>
      <c r="AB260" s="9" t="s">
        <v>5017</v>
      </c>
      <c r="AC260" s="9" t="s">
        <v>5017</v>
      </c>
      <c r="AD260" s="9" t="s">
        <v>5017</v>
      </c>
      <c r="AE260" s="9" t="s">
        <v>5017</v>
      </c>
      <c r="AF260" s="9" t="s">
        <v>5017</v>
      </c>
      <c r="AG260" s="9" t="s">
        <v>5017</v>
      </c>
      <c r="AH260" s="9" t="s">
        <v>5017</v>
      </c>
      <c r="AI260" s="9" t="s">
        <v>5017</v>
      </c>
      <c r="AJ260" s="9" t="s">
        <v>5017</v>
      </c>
      <c r="AK260" s="9" t="s">
        <v>5017</v>
      </c>
      <c r="AL260" s="9" t="s">
        <v>5017</v>
      </c>
      <c r="AM260" s="9" t="s">
        <v>5017</v>
      </c>
      <c r="AN260" s="9" t="s">
        <v>5017</v>
      </c>
      <c r="AO260" s="9" t="s">
        <v>5017</v>
      </c>
      <c r="AP260" s="9" t="s">
        <v>5017</v>
      </c>
      <c r="AQ260" s="39">
        <f>SUM(D260:AP260)</f>
        <v>0</v>
      </c>
      <c r="AR260" s="38">
        <v>63</v>
      </c>
      <c r="AS260" s="2">
        <f>SUM(D260:P260)</f>
        <v>0</v>
      </c>
      <c r="AT260" s="2">
        <v>58</v>
      </c>
      <c r="AU260" s="2">
        <f>SUM(Q260:AP260)</f>
        <v>0</v>
      </c>
      <c r="AV260" s="2">
        <v>72</v>
      </c>
      <c r="AW260" s="2">
        <f>AS260-AU260</f>
        <v>0</v>
      </c>
      <c r="AX260" s="2">
        <f>AT260-AV260</f>
        <v>-14</v>
      </c>
      <c r="AY260" s="130">
        <v>63</v>
      </c>
      <c r="AZ260" s="33">
        <v>434</v>
      </c>
      <c r="BA260" s="239"/>
    </row>
    <row r="261" spans="1:53" x14ac:dyDescent="0.2">
      <c r="A261" s="8" t="s">
        <v>95</v>
      </c>
      <c r="B261" s="33">
        <f>IFERROR(VLOOKUP(A261,lajit!B:D,3,0),"")</f>
        <v>468</v>
      </c>
      <c r="C261" s="21">
        <f>COUNTIF(D261:AP261,"x")</f>
        <v>39</v>
      </c>
      <c r="D261" s="9" t="s">
        <v>5017</v>
      </c>
      <c r="E261" s="9" t="s">
        <v>5017</v>
      </c>
      <c r="F261" s="9" t="s">
        <v>5017</v>
      </c>
      <c r="G261" s="9" t="s">
        <v>5017</v>
      </c>
      <c r="H261" s="9" t="s">
        <v>5017</v>
      </c>
      <c r="I261" s="9" t="s">
        <v>5017</v>
      </c>
      <c r="J261" s="9" t="s">
        <v>5017</v>
      </c>
      <c r="K261" s="9" t="s">
        <v>5017</v>
      </c>
      <c r="L261" s="9" t="s">
        <v>5017</v>
      </c>
      <c r="M261" s="9" t="s">
        <v>5017</v>
      </c>
      <c r="N261" s="9" t="s">
        <v>5017</v>
      </c>
      <c r="O261" s="9" t="s">
        <v>5017</v>
      </c>
      <c r="P261" s="9" t="s">
        <v>5017</v>
      </c>
      <c r="Q261" s="9" t="s">
        <v>5017</v>
      </c>
      <c r="R261" s="9" t="s">
        <v>5017</v>
      </c>
      <c r="S261" s="9" t="s">
        <v>5017</v>
      </c>
      <c r="T261" s="9" t="s">
        <v>5017</v>
      </c>
      <c r="U261" s="11" t="s">
        <v>5017</v>
      </c>
      <c r="V261" s="11" t="s">
        <v>5017</v>
      </c>
      <c r="W261" s="11" t="s">
        <v>5017</v>
      </c>
      <c r="X261" s="11" t="s">
        <v>5017</v>
      </c>
      <c r="Y261" s="11" t="s">
        <v>5017</v>
      </c>
      <c r="Z261" s="9" t="s">
        <v>5017</v>
      </c>
      <c r="AA261" s="9" t="s">
        <v>5017</v>
      </c>
      <c r="AB261" s="9" t="s">
        <v>5017</v>
      </c>
      <c r="AC261" s="9" t="s">
        <v>5017</v>
      </c>
      <c r="AD261" s="9" t="s">
        <v>5017</v>
      </c>
      <c r="AE261" s="9" t="s">
        <v>5017</v>
      </c>
      <c r="AF261" s="9" t="s">
        <v>5017</v>
      </c>
      <c r="AG261" s="9" t="s">
        <v>5017</v>
      </c>
      <c r="AH261" s="9" t="s">
        <v>5017</v>
      </c>
      <c r="AI261" s="9" t="s">
        <v>5017</v>
      </c>
      <c r="AJ261" s="9" t="s">
        <v>5017</v>
      </c>
      <c r="AK261" s="9" t="s">
        <v>5017</v>
      </c>
      <c r="AL261" s="9" t="s">
        <v>5017</v>
      </c>
      <c r="AM261" s="9" t="s">
        <v>5017</v>
      </c>
      <c r="AN261" s="9" t="s">
        <v>5017</v>
      </c>
      <c r="AO261" s="9" t="s">
        <v>5017</v>
      </c>
      <c r="AP261" s="9" t="s">
        <v>5017</v>
      </c>
      <c r="AQ261" s="39">
        <f>SUM(D261:AP261)</f>
        <v>0</v>
      </c>
      <c r="AR261" s="38">
        <v>81</v>
      </c>
      <c r="AS261" s="2">
        <f>SUM(D261:P261)</f>
        <v>0</v>
      </c>
      <c r="AT261" s="2">
        <v>69</v>
      </c>
      <c r="AU261" s="2">
        <f>SUM(Q261:AP261)</f>
        <v>0</v>
      </c>
      <c r="AV261" s="2">
        <v>91</v>
      </c>
      <c r="AW261" s="2">
        <f>AS261-AU261</f>
        <v>0</v>
      </c>
      <c r="AX261" s="2">
        <f>AT261-AV261</f>
        <v>-22</v>
      </c>
      <c r="AY261" s="130">
        <v>81</v>
      </c>
      <c r="AZ261" s="33">
        <v>436</v>
      </c>
      <c r="BA261" s="239"/>
    </row>
    <row r="262" spans="1:53" x14ac:dyDescent="0.2">
      <c r="A262" s="8" t="s">
        <v>195</v>
      </c>
      <c r="B262" s="33">
        <f>IFERROR(VLOOKUP(A262,lajit!B:D,3,0),"")</f>
        <v>469</v>
      </c>
      <c r="C262" s="21">
        <f>COUNTIF(D262:AP262,"x")</f>
        <v>20</v>
      </c>
      <c r="D262" s="9"/>
      <c r="E262" s="9"/>
      <c r="F262" s="9"/>
      <c r="G262" s="9"/>
      <c r="H262" s="9"/>
      <c r="I262" s="9"/>
      <c r="J262" s="9" t="s">
        <v>5017</v>
      </c>
      <c r="K262" s="9"/>
      <c r="L262" s="9"/>
      <c r="M262" s="9"/>
      <c r="N262" s="9"/>
      <c r="O262" s="9"/>
      <c r="P262" s="9" t="s">
        <v>5017</v>
      </c>
      <c r="Q262" s="9" t="s">
        <v>5017</v>
      </c>
      <c r="R262" s="9" t="s">
        <v>5017</v>
      </c>
      <c r="S262" s="9" t="s">
        <v>5017</v>
      </c>
      <c r="T262" s="9" t="s">
        <v>5017</v>
      </c>
      <c r="U262" s="11" t="s">
        <v>5017</v>
      </c>
      <c r="V262" s="11" t="s">
        <v>5017</v>
      </c>
      <c r="W262" s="11" t="s">
        <v>5017</v>
      </c>
      <c r="X262" s="11" t="s">
        <v>5017</v>
      </c>
      <c r="Y262" s="11" t="s">
        <v>5017</v>
      </c>
      <c r="Z262" s="9" t="s">
        <v>5017</v>
      </c>
      <c r="AA262" s="9"/>
      <c r="AB262" s="9"/>
      <c r="AC262" s="9" t="s">
        <v>5017</v>
      </c>
      <c r="AD262" s="9" t="str">
        <f>IFERROR(VLOOKUP(A262,apu!E:F,2,0),"")</f>
        <v/>
      </c>
      <c r="AE262" s="9" t="s">
        <v>5017</v>
      </c>
      <c r="AF262" s="9" t="s">
        <v>5017</v>
      </c>
      <c r="AG262" s="9" t="s">
        <v>5017</v>
      </c>
      <c r="AH262" s="9" t="s">
        <v>5017</v>
      </c>
      <c r="AI262" s="9" t="str">
        <f>IFERROR(VLOOKUP(A262,apu!Y:Z,2,0),"")</f>
        <v/>
      </c>
      <c r="AJ262" s="9" t="str">
        <f>IFERROR(VLOOKUP(A262,apu!AC:AD,2,0),"")</f>
        <v/>
      </c>
      <c r="AK262" s="9" t="str">
        <f>IFERROR(VLOOKUP(A262,apu!AG:AH,2,0),"")</f>
        <v/>
      </c>
      <c r="AL262" s="9" t="str">
        <f>IFERROR(VLOOKUP(A262,apu!AK:AL,2,0),"")</f>
        <v/>
      </c>
      <c r="AM262" s="9" t="s">
        <v>5017</v>
      </c>
      <c r="AN262" s="9" t="str">
        <f>IFERROR(VLOOKUP(A262,apu!AS:AT,2,0),"")</f>
        <v/>
      </c>
      <c r="AO262" s="9" t="s">
        <v>5017</v>
      </c>
      <c r="AP262" s="9" t="s">
        <v>5017</v>
      </c>
      <c r="AQ262" s="39">
        <f>SUM(D262:AP262)</f>
        <v>0</v>
      </c>
      <c r="AR262" s="38">
        <v>180</v>
      </c>
      <c r="AS262" s="2">
        <f>SUM(D262:P262)</f>
        <v>0</v>
      </c>
      <c r="AT262" s="2">
        <v>206</v>
      </c>
      <c r="AU262" s="2">
        <f>SUM(Q262:AP262)</f>
        <v>0</v>
      </c>
      <c r="AV262" s="2">
        <v>164</v>
      </c>
      <c r="AW262" s="2">
        <f>AS262-AU262</f>
        <v>0</v>
      </c>
      <c r="AX262" s="2">
        <f>AT262-AV262</f>
        <v>42</v>
      </c>
      <c r="AY262" s="130">
        <v>181</v>
      </c>
      <c r="AZ262" s="33">
        <v>437</v>
      </c>
      <c r="BA262" s="239"/>
    </row>
    <row r="263" spans="1:53" x14ac:dyDescent="0.2">
      <c r="A263" s="8" t="s">
        <v>201</v>
      </c>
      <c r="B263" s="33">
        <f>IFERROR(VLOOKUP(A263,lajit!B:D,3,0),"")</f>
        <v>473</v>
      </c>
      <c r="C263" s="21">
        <f>COUNTIF(D263:AP263,"x")</f>
        <v>16</v>
      </c>
      <c r="D263" s="9" t="s">
        <v>5017</v>
      </c>
      <c r="E263" s="9" t="s">
        <v>5017</v>
      </c>
      <c r="F263" s="9"/>
      <c r="G263" s="9" t="s">
        <v>5017</v>
      </c>
      <c r="H263" s="9" t="s">
        <v>5017</v>
      </c>
      <c r="I263" s="9" t="s">
        <v>5017</v>
      </c>
      <c r="J263" s="9"/>
      <c r="K263" s="9" t="s">
        <v>5017</v>
      </c>
      <c r="L263" s="9"/>
      <c r="M263" s="9"/>
      <c r="N263" s="9" t="s">
        <v>5017</v>
      </c>
      <c r="O263" s="9" t="s">
        <v>5017</v>
      </c>
      <c r="P263" s="9"/>
      <c r="Q263" s="9"/>
      <c r="R263" s="9" t="s">
        <v>5017</v>
      </c>
      <c r="S263" s="9" t="s">
        <v>5017</v>
      </c>
      <c r="T263" s="9" t="s">
        <v>5017</v>
      </c>
      <c r="U263" s="11"/>
      <c r="V263" s="11"/>
      <c r="W263" s="11" t="s">
        <v>5017</v>
      </c>
      <c r="X263" s="11"/>
      <c r="Y263" s="11"/>
      <c r="Z263" s="9"/>
      <c r="AA263" s="9" t="s">
        <v>5017</v>
      </c>
      <c r="AB263" s="9"/>
      <c r="AC263" s="9" t="str">
        <f>IFERROR(VLOOKUP(A263,apu!A:B,2,0),"")</f>
        <v/>
      </c>
      <c r="AD263" s="9" t="str">
        <f>IFERROR(VLOOKUP(A263,apu!E:F,2,0),"")</f>
        <v/>
      </c>
      <c r="AE263" s="9" t="str">
        <f>IFERROR(VLOOKUP(A263,apu!I:J,2,0),"")</f>
        <v/>
      </c>
      <c r="AF263" s="9" t="str">
        <f>IFERROR(VLOOKUP(A263,apu!M:N,2,0),"")</f>
        <v/>
      </c>
      <c r="AG263" s="9" t="str">
        <f>IFERROR(VLOOKUP(A263,apu!Q:R,2,0),"")</f>
        <v/>
      </c>
      <c r="AH263" s="9" t="str">
        <f>IFERROR(VLOOKUP(A263,apu!U:V,2,0),"")</f>
        <v/>
      </c>
      <c r="AI263" s="9" t="s">
        <v>5017</v>
      </c>
      <c r="AJ263" s="9" t="str">
        <f>IFERROR(VLOOKUP(A263,apu!AC:AD,2,0),"")</f>
        <v/>
      </c>
      <c r="AK263" s="9" t="str">
        <f>IFERROR(VLOOKUP(A263,apu!AG:AH,2,0),"")</f>
        <v/>
      </c>
      <c r="AL263" s="9" t="str">
        <f>IFERROR(VLOOKUP(A263,apu!AK:AL,2,0),"")</f>
        <v/>
      </c>
      <c r="AM263" s="9" t="str">
        <f>IFERROR(VLOOKUP(A263,apu!AO:AP,2,0),"")</f>
        <v/>
      </c>
      <c r="AN263" s="9" t="str">
        <f>IFERROR(VLOOKUP(A263,apu!AS:AT,2,0),"")</f>
        <v/>
      </c>
      <c r="AO263" s="9" t="s">
        <v>5017</v>
      </c>
      <c r="AP263" s="9" t="s">
        <v>5017</v>
      </c>
      <c r="AQ263" s="39">
        <f>SUM(D263:AP263)</f>
        <v>0</v>
      </c>
      <c r="AR263" s="38">
        <v>186</v>
      </c>
      <c r="AS263" s="2">
        <f>SUM(D263:P263)</f>
        <v>0</v>
      </c>
      <c r="AT263" s="2">
        <v>166</v>
      </c>
      <c r="AU263" s="2">
        <f>SUM(Q263:AP263)</f>
        <v>0</v>
      </c>
      <c r="AV263" s="2">
        <v>215</v>
      </c>
      <c r="AW263" s="2">
        <f>AS263-AU263</f>
        <v>0</v>
      </c>
      <c r="AX263" s="2">
        <f>AT263-AV263</f>
        <v>-49</v>
      </c>
      <c r="AY263" s="130">
        <v>187</v>
      </c>
      <c r="AZ263" s="33">
        <v>440</v>
      </c>
      <c r="BA263" s="239"/>
    </row>
    <row r="264" spans="1:53" x14ac:dyDescent="0.2">
      <c r="A264" s="8" t="s">
        <v>271</v>
      </c>
      <c r="B264" s="33">
        <f>IFERROR(VLOOKUP(A264,lajit!B:D,3,0),"")</f>
        <v>474</v>
      </c>
      <c r="C264" s="21">
        <f>COUNTIF(D264:AP264,"x")</f>
        <v>2</v>
      </c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 t="s">
        <v>5017</v>
      </c>
      <c r="T264" s="9"/>
      <c r="U264" s="11"/>
      <c r="V264" s="11"/>
      <c r="W264" s="11"/>
      <c r="X264" s="11"/>
      <c r="Y264" s="11" t="s">
        <v>5017</v>
      </c>
      <c r="Z264" s="9"/>
      <c r="AA264" s="9"/>
      <c r="AB264" s="9"/>
      <c r="AC264" s="9" t="str">
        <f>IFERROR(VLOOKUP(A264,apu!A:B,2,0),"")</f>
        <v/>
      </c>
      <c r="AD264" s="9" t="str">
        <f>IFERROR(VLOOKUP(A264,apu!E:F,2,0),"")</f>
        <v/>
      </c>
      <c r="AE264" s="9" t="str">
        <f>IFERROR(VLOOKUP(A264,apu!I:J,2,0),"")</f>
        <v/>
      </c>
      <c r="AF264" s="9" t="str">
        <f>IFERROR(VLOOKUP(A264,apu!M:N,2,0),"")</f>
        <v/>
      </c>
      <c r="AG264" s="9" t="str">
        <f>IFERROR(VLOOKUP(A264,apu!Q:R,2,0),"")</f>
        <v/>
      </c>
      <c r="AH264" s="9" t="str">
        <f>IFERROR(VLOOKUP(A264,apu!U:V,2,0),"")</f>
        <v/>
      </c>
      <c r="AI264" s="9" t="str">
        <f>IFERROR(VLOOKUP(A264,apu!Y:Z,2,0),"")</f>
        <v/>
      </c>
      <c r="AJ264" s="9" t="str">
        <f>IFERROR(VLOOKUP(A264,apu!AC:AD,2,0),"")</f>
        <v/>
      </c>
      <c r="AK264" s="9" t="str">
        <f>IFERROR(VLOOKUP(A264,apu!AG:AH,2,0),"")</f>
        <v/>
      </c>
      <c r="AL264" s="9" t="str">
        <f>IFERROR(VLOOKUP(A264,apu!AK:AL,2,0),"")</f>
        <v/>
      </c>
      <c r="AM264" s="9" t="str">
        <f>IFERROR(VLOOKUP(A264,apu!AO:AP,2,0),"")</f>
        <v/>
      </c>
      <c r="AN264" s="9" t="str">
        <f>IFERROR(VLOOKUP(A264,apu!AS:AT,2,0),"")</f>
        <v/>
      </c>
      <c r="AO264" s="9" t="str">
        <f>IFERROR(VLOOKUP(A264,apu!AW:AX,2,0),"")</f>
        <v/>
      </c>
      <c r="AP264" s="9" t="str">
        <f>IFERROR(VLOOKUP(A264,apu!BA:BB,2,0),"")</f>
        <v/>
      </c>
      <c r="AQ264" s="39">
        <f>SUM(D264:AP264)</f>
        <v>0</v>
      </c>
      <c r="AR264" s="38">
        <v>245</v>
      </c>
      <c r="AS264" s="2">
        <f>SUM(D264:P264)</f>
        <v>0</v>
      </c>
      <c r="AT264" s="2">
        <v>252</v>
      </c>
      <c r="AU264" s="2">
        <f>SUM(Q264:AP264)</f>
        <v>0</v>
      </c>
      <c r="AV264" s="2">
        <v>236</v>
      </c>
      <c r="AW264" s="2">
        <f>AS264-AU264</f>
        <v>0</v>
      </c>
      <c r="AX264" s="2">
        <f>AT264-AV264</f>
        <v>16</v>
      </c>
      <c r="AY264" s="130">
        <v>259</v>
      </c>
      <c r="AZ264" s="33">
        <v>441</v>
      </c>
      <c r="BA264" s="239"/>
    </row>
    <row r="265" spans="1:53" x14ac:dyDescent="0.2">
      <c r="A265" s="8" t="s">
        <v>39</v>
      </c>
      <c r="B265" s="33">
        <f>IFERROR(VLOOKUP(A265,lajit!B:D,3,0),"")</f>
        <v>477</v>
      </c>
      <c r="C265" s="21">
        <f>COUNTIF(D265:AP265,"x")</f>
        <v>39</v>
      </c>
      <c r="D265" s="9" t="s">
        <v>5017</v>
      </c>
      <c r="E265" s="9" t="s">
        <v>5017</v>
      </c>
      <c r="F265" s="9" t="s">
        <v>5017</v>
      </c>
      <c r="G265" s="9" t="s">
        <v>5017</v>
      </c>
      <c r="H265" s="9" t="s">
        <v>5017</v>
      </c>
      <c r="I265" s="9" t="s">
        <v>5017</v>
      </c>
      <c r="J265" s="9" t="s">
        <v>5017</v>
      </c>
      <c r="K265" s="9" t="s">
        <v>5017</v>
      </c>
      <c r="L265" s="9" t="s">
        <v>5017</v>
      </c>
      <c r="M265" s="9" t="s">
        <v>5017</v>
      </c>
      <c r="N265" s="9" t="s">
        <v>5017</v>
      </c>
      <c r="O265" s="9" t="s">
        <v>5017</v>
      </c>
      <c r="P265" s="9" t="s">
        <v>5017</v>
      </c>
      <c r="Q265" s="9" t="s">
        <v>5017</v>
      </c>
      <c r="R265" s="9" t="s">
        <v>5017</v>
      </c>
      <c r="S265" s="9" t="s">
        <v>5017</v>
      </c>
      <c r="T265" s="9" t="s">
        <v>5017</v>
      </c>
      <c r="U265" s="11" t="s">
        <v>5017</v>
      </c>
      <c r="V265" s="11" t="s">
        <v>5017</v>
      </c>
      <c r="W265" s="11" t="s">
        <v>5017</v>
      </c>
      <c r="X265" s="11" t="s">
        <v>5017</v>
      </c>
      <c r="Y265" s="11" t="s">
        <v>5017</v>
      </c>
      <c r="Z265" s="9" t="s">
        <v>5017</v>
      </c>
      <c r="AA265" s="9" t="s">
        <v>5017</v>
      </c>
      <c r="AB265" s="9" t="s">
        <v>5017</v>
      </c>
      <c r="AC265" s="9" t="s">
        <v>5017</v>
      </c>
      <c r="AD265" s="9" t="s">
        <v>5017</v>
      </c>
      <c r="AE265" s="9" t="s">
        <v>5017</v>
      </c>
      <c r="AF265" s="9" t="s">
        <v>5017</v>
      </c>
      <c r="AG265" s="9" t="s">
        <v>5017</v>
      </c>
      <c r="AH265" s="9" t="s">
        <v>5017</v>
      </c>
      <c r="AI265" s="9" t="s">
        <v>5017</v>
      </c>
      <c r="AJ265" s="9" t="s">
        <v>5017</v>
      </c>
      <c r="AK265" s="9" t="s">
        <v>5017</v>
      </c>
      <c r="AL265" s="9" t="s">
        <v>5017</v>
      </c>
      <c r="AM265" s="9" t="s">
        <v>5017</v>
      </c>
      <c r="AN265" s="9" t="s">
        <v>5017</v>
      </c>
      <c r="AO265" s="9" t="s">
        <v>5017</v>
      </c>
      <c r="AP265" s="9" t="s">
        <v>5017</v>
      </c>
      <c r="AQ265" s="39">
        <f>SUM(D265:AP265)</f>
        <v>0</v>
      </c>
      <c r="AR265" s="38">
        <v>25</v>
      </c>
      <c r="AS265" s="2">
        <f>SUM(D265:P265)</f>
        <v>0</v>
      </c>
      <c r="AT265" s="2">
        <v>29</v>
      </c>
      <c r="AU265" s="2">
        <f>SUM(Q265:AP265)</f>
        <v>0</v>
      </c>
      <c r="AV265" s="2">
        <v>38</v>
      </c>
      <c r="AW265" s="2">
        <f>AS265-AU265</f>
        <v>0</v>
      </c>
      <c r="AX265" s="2">
        <f>AT265-AV265</f>
        <v>-9</v>
      </c>
      <c r="AY265" s="130">
        <v>25</v>
      </c>
      <c r="AZ265" s="33">
        <v>444</v>
      </c>
      <c r="BA265" s="239"/>
    </row>
    <row r="266" spans="1:53" x14ac:dyDescent="0.2">
      <c r="A266" s="8" t="s">
        <v>80</v>
      </c>
      <c r="B266" s="33">
        <f>IFERROR(VLOOKUP(A266,lajit!B:D,3,0),"")</f>
        <v>478</v>
      </c>
      <c r="C266" s="21">
        <f>COUNTIF(D266:AP266,"x")</f>
        <v>39</v>
      </c>
      <c r="D266" s="9" t="s">
        <v>5017</v>
      </c>
      <c r="E266" s="9" t="s">
        <v>5017</v>
      </c>
      <c r="F266" s="9" t="s">
        <v>5017</v>
      </c>
      <c r="G266" s="9" t="s">
        <v>5017</v>
      </c>
      <c r="H266" s="9" t="s">
        <v>5017</v>
      </c>
      <c r="I266" s="9" t="s">
        <v>5017</v>
      </c>
      <c r="J266" s="9" t="s">
        <v>5017</v>
      </c>
      <c r="K266" s="9" t="s">
        <v>5017</v>
      </c>
      <c r="L266" s="9" t="s">
        <v>5017</v>
      </c>
      <c r="M266" s="9" t="s">
        <v>5017</v>
      </c>
      <c r="N266" s="9" t="s">
        <v>5017</v>
      </c>
      <c r="O266" s="9" t="s">
        <v>5017</v>
      </c>
      <c r="P266" s="9" t="s">
        <v>5017</v>
      </c>
      <c r="Q266" s="9" t="s">
        <v>5017</v>
      </c>
      <c r="R266" s="9" t="s">
        <v>5017</v>
      </c>
      <c r="S266" s="9" t="s">
        <v>5017</v>
      </c>
      <c r="T266" s="9" t="s">
        <v>5017</v>
      </c>
      <c r="U266" s="11" t="s">
        <v>5017</v>
      </c>
      <c r="V266" s="11" t="s">
        <v>5017</v>
      </c>
      <c r="W266" s="11" t="s">
        <v>5017</v>
      </c>
      <c r="X266" s="11" t="s">
        <v>5017</v>
      </c>
      <c r="Y266" s="11" t="s">
        <v>5017</v>
      </c>
      <c r="Z266" s="9" t="s">
        <v>5017</v>
      </c>
      <c r="AA266" s="9" t="s">
        <v>5017</v>
      </c>
      <c r="AB266" s="9" t="s">
        <v>5017</v>
      </c>
      <c r="AC266" s="9" t="s">
        <v>5017</v>
      </c>
      <c r="AD266" s="9" t="s">
        <v>5017</v>
      </c>
      <c r="AE266" s="9" t="s">
        <v>5017</v>
      </c>
      <c r="AF266" s="9" t="s">
        <v>5017</v>
      </c>
      <c r="AG266" s="9" t="s">
        <v>5017</v>
      </c>
      <c r="AH266" s="9" t="s">
        <v>5017</v>
      </c>
      <c r="AI266" s="9" t="s">
        <v>5017</v>
      </c>
      <c r="AJ266" s="9" t="s">
        <v>5017</v>
      </c>
      <c r="AK266" s="9" t="s">
        <v>5017</v>
      </c>
      <c r="AL266" s="9" t="s">
        <v>5017</v>
      </c>
      <c r="AM266" s="9" t="s">
        <v>5017</v>
      </c>
      <c r="AN266" s="9" t="s">
        <v>5017</v>
      </c>
      <c r="AO266" s="9" t="s">
        <v>5017</v>
      </c>
      <c r="AP266" s="9" t="s">
        <v>5017</v>
      </c>
      <c r="AQ266" s="39">
        <f>SUM(D266:AP266)</f>
        <v>0</v>
      </c>
      <c r="AR266" s="38">
        <v>67</v>
      </c>
      <c r="AS266" s="2">
        <f>SUM(D266:P266)</f>
        <v>0</v>
      </c>
      <c r="AT266" s="2">
        <v>55</v>
      </c>
      <c r="AU266" s="2">
        <f>SUM(Q266:AP266)</f>
        <v>0</v>
      </c>
      <c r="AV266" s="2">
        <v>83</v>
      </c>
      <c r="AW266" s="2">
        <f>AS266-AU266</f>
        <v>0</v>
      </c>
      <c r="AX266" s="2">
        <f>AT266-AV266</f>
        <v>-28</v>
      </c>
      <c r="AY266" s="130">
        <v>67</v>
      </c>
      <c r="AZ266" s="33">
        <v>446</v>
      </c>
      <c r="BA266" s="239"/>
    </row>
    <row r="267" spans="1:53" x14ac:dyDescent="0.2">
      <c r="A267" s="8" t="s">
        <v>156</v>
      </c>
      <c r="B267" s="33">
        <f>IFERROR(VLOOKUP(A267,lajit!B:D,3,0),"")</f>
        <v>481</v>
      </c>
      <c r="C267" s="21">
        <f>COUNTIF(D267:AP267,"x")</f>
        <v>32</v>
      </c>
      <c r="D267" s="9" t="s">
        <v>5017</v>
      </c>
      <c r="E267" s="9" t="s">
        <v>5017</v>
      </c>
      <c r="F267" s="9" t="s">
        <v>5017</v>
      </c>
      <c r="G267" s="9" t="s">
        <v>5017</v>
      </c>
      <c r="H267" s="9" t="s">
        <v>5017</v>
      </c>
      <c r="I267" s="9" t="s">
        <v>5017</v>
      </c>
      <c r="J267" s="9" t="s">
        <v>5017</v>
      </c>
      <c r="K267" s="9" t="s">
        <v>5017</v>
      </c>
      <c r="L267" s="9" t="s">
        <v>5017</v>
      </c>
      <c r="M267" s="9" t="s">
        <v>5017</v>
      </c>
      <c r="N267" s="9" t="s">
        <v>5017</v>
      </c>
      <c r="O267" s="9" t="s">
        <v>5017</v>
      </c>
      <c r="P267" s="9" t="s">
        <v>5017</v>
      </c>
      <c r="Q267" s="9" t="s">
        <v>5017</v>
      </c>
      <c r="R267" s="9" t="s">
        <v>5017</v>
      </c>
      <c r="S267" s="9" t="s">
        <v>5017</v>
      </c>
      <c r="T267" s="9" t="s">
        <v>5017</v>
      </c>
      <c r="U267" s="11" t="s">
        <v>5017</v>
      </c>
      <c r="V267" s="11" t="s">
        <v>5017</v>
      </c>
      <c r="W267" s="11" t="s">
        <v>5017</v>
      </c>
      <c r="X267" s="11"/>
      <c r="Y267" s="11" t="s">
        <v>5017</v>
      </c>
      <c r="Z267" s="9" t="s">
        <v>5017</v>
      </c>
      <c r="AA267" s="9" t="s">
        <v>5017</v>
      </c>
      <c r="AB267" s="9"/>
      <c r="AC267" s="9" t="s">
        <v>5017</v>
      </c>
      <c r="AD267" s="9" t="s">
        <v>5017</v>
      </c>
      <c r="AE267" s="9" t="str">
        <f>IFERROR(VLOOKUP(A267,apu!I:J,2,0),"")</f>
        <v/>
      </c>
      <c r="AF267" s="9" t="str">
        <f>IFERROR(VLOOKUP(A267,apu!M:N,2,0),"")</f>
        <v/>
      </c>
      <c r="AG267" s="9" t="s">
        <v>5017</v>
      </c>
      <c r="AH267" s="9" t="str">
        <f>IFERROR(VLOOKUP(A267,apu!U:V,2,0),"")</f>
        <v/>
      </c>
      <c r="AI267" s="9" t="s">
        <v>5017</v>
      </c>
      <c r="AJ267" s="9" t="str">
        <f>IFERROR(VLOOKUP(A267,apu!AC:AD,2,0),"")</f>
        <v/>
      </c>
      <c r="AK267" s="9" t="s">
        <v>5017</v>
      </c>
      <c r="AL267" s="9" t="s">
        <v>5017</v>
      </c>
      <c r="AM267" s="9" t="str">
        <f>IFERROR(VLOOKUP(A267,apu!AO:AP,2,0),"")</f>
        <v/>
      </c>
      <c r="AN267" s="9" t="s">
        <v>5017</v>
      </c>
      <c r="AO267" s="9" t="s">
        <v>5017</v>
      </c>
      <c r="AP267" s="9" t="s">
        <v>5017</v>
      </c>
      <c r="AQ267" s="39">
        <f>SUM(D267:AP267)</f>
        <v>0</v>
      </c>
      <c r="AR267" s="38">
        <v>142</v>
      </c>
      <c r="AS267" s="2">
        <f>SUM(D267:P267)</f>
        <v>0</v>
      </c>
      <c r="AT267" s="2">
        <v>115</v>
      </c>
      <c r="AU267" s="2">
        <f>SUM(Q267:AP267)</f>
        <v>0</v>
      </c>
      <c r="AV267" s="2">
        <v>184</v>
      </c>
      <c r="AW267" s="2">
        <f>AS267-AU267</f>
        <v>0</v>
      </c>
      <c r="AX267" s="2">
        <f>AT267-AV267</f>
        <v>-69</v>
      </c>
      <c r="AY267" s="130">
        <v>142</v>
      </c>
      <c r="AZ267" s="33">
        <v>448</v>
      </c>
      <c r="BA267" s="239"/>
    </row>
    <row r="268" spans="1:53" x14ac:dyDescent="0.2">
      <c r="A268" s="8" t="s">
        <v>262</v>
      </c>
      <c r="B268" s="33">
        <f>IFERROR(VLOOKUP(A268,lajit!B:D,3,0),"")</f>
        <v>482</v>
      </c>
      <c r="C268" s="21">
        <f>COUNTIF(D268:AP268,"x")</f>
        <v>2</v>
      </c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11"/>
      <c r="V268" s="11" t="s">
        <v>5017</v>
      </c>
      <c r="W268" s="11"/>
      <c r="X268" s="11"/>
      <c r="Y268" s="11"/>
      <c r="Z268" s="9"/>
      <c r="AA268" s="9"/>
      <c r="AB268" s="9"/>
      <c r="AC268" s="9" t="str">
        <f>IFERROR(VLOOKUP(A268,apu!A:B,2,0),"")</f>
        <v/>
      </c>
      <c r="AD268" s="9" t="str">
        <f>IFERROR(VLOOKUP(A268,apu!E:F,2,0),"")</f>
        <v/>
      </c>
      <c r="AE268" s="9" t="str">
        <f>IFERROR(VLOOKUP(A268,apu!I:J,2,0),"")</f>
        <v/>
      </c>
      <c r="AF268" s="9" t="str">
        <f>IFERROR(VLOOKUP(A268,apu!M:N,2,0),"")</f>
        <v/>
      </c>
      <c r="AG268" s="9" t="str">
        <f>IFERROR(VLOOKUP(A268,apu!Q:R,2,0),"")</f>
        <v/>
      </c>
      <c r="AH268" s="9" t="str">
        <f>IFERROR(VLOOKUP(A268,apu!U:V,2,0),"")</f>
        <v/>
      </c>
      <c r="AI268" s="9" t="s">
        <v>5017</v>
      </c>
      <c r="AJ268" s="9" t="str">
        <f>IFERROR(VLOOKUP(A268,apu!AC:AD,2,0),"")</f>
        <v/>
      </c>
      <c r="AK268" s="9" t="str">
        <f>IFERROR(VLOOKUP(A268,apu!AG:AH,2,0),"")</f>
        <v/>
      </c>
      <c r="AL268" s="9" t="str">
        <f>IFERROR(VLOOKUP(A268,apu!AK:AL,2,0),"")</f>
        <v/>
      </c>
      <c r="AM268" s="9" t="str">
        <f>IFERROR(VLOOKUP(A268,apu!AO:AP,2,0),"")</f>
        <v/>
      </c>
      <c r="AN268" s="9" t="str">
        <f>IFERROR(VLOOKUP(A268,apu!AS:AT,2,0),"")</f>
        <v/>
      </c>
      <c r="AO268" s="9" t="str">
        <f>IFERROR(VLOOKUP(A268,apu!AW:AX,2,0),"")</f>
        <v/>
      </c>
      <c r="AP268" s="9" t="str">
        <f>IFERROR(VLOOKUP(A268,apu!BA:BB,2,0),"")</f>
        <v/>
      </c>
      <c r="AQ268" s="39">
        <f>SUM(D268:AP268)</f>
        <v>0</v>
      </c>
      <c r="AR268" s="38">
        <v>240</v>
      </c>
      <c r="AS268" s="2">
        <f>SUM(D268:P268)</f>
        <v>0</v>
      </c>
      <c r="AT268" s="2">
        <v>253</v>
      </c>
      <c r="AU268" s="2">
        <f>SUM(Q268:AP268)</f>
        <v>0</v>
      </c>
      <c r="AV268" s="2">
        <v>227</v>
      </c>
      <c r="AW268" s="2">
        <f>AS268-AU268</f>
        <v>0</v>
      </c>
      <c r="AX268" s="2">
        <f>AT268-AV268</f>
        <v>26</v>
      </c>
      <c r="AY268" s="130">
        <v>250</v>
      </c>
      <c r="AZ268" s="33">
        <v>449</v>
      </c>
      <c r="BA268" s="239"/>
    </row>
    <row r="269" spans="1:53" x14ac:dyDescent="0.2">
      <c r="A269" s="8" t="s">
        <v>239</v>
      </c>
      <c r="B269" s="33">
        <f>IFERROR(VLOOKUP(A269,lajit!B:D,3,0),"")</f>
        <v>484</v>
      </c>
      <c r="C269" s="21">
        <f>COUNTIF(D269:AP269,"x")</f>
        <v>1</v>
      </c>
      <c r="D269" s="9"/>
      <c r="E269" s="9"/>
      <c r="F269" s="9"/>
      <c r="G269" s="9"/>
      <c r="H269" s="9"/>
      <c r="I269" s="9"/>
      <c r="J269" s="9" t="s">
        <v>5017</v>
      </c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11"/>
      <c r="V269" s="11"/>
      <c r="W269" s="11"/>
      <c r="X269" s="11"/>
      <c r="Y269" s="11"/>
      <c r="Z269" s="9"/>
      <c r="AA269" s="9"/>
      <c r="AB269" s="9"/>
      <c r="AC269" s="9" t="str">
        <f>IFERROR(VLOOKUP(A269,apu!A:B,2,0),"")</f>
        <v/>
      </c>
      <c r="AD269" s="9" t="str">
        <f>IFERROR(VLOOKUP(A269,apu!E:F,2,0),"")</f>
        <v/>
      </c>
      <c r="AE269" s="9" t="str">
        <f>IFERROR(VLOOKUP(A269,apu!I:J,2,0),"")</f>
        <v/>
      </c>
      <c r="AF269" s="9" t="str">
        <f>IFERROR(VLOOKUP(A269,apu!M:N,2,0),"")</f>
        <v/>
      </c>
      <c r="AG269" s="9" t="str">
        <f>IFERROR(VLOOKUP(A269,apu!Q:R,2,0),"")</f>
        <v/>
      </c>
      <c r="AH269" s="9" t="str">
        <f>IFERROR(VLOOKUP(A269,apu!U:V,2,0),"")</f>
        <v/>
      </c>
      <c r="AI269" s="9" t="str">
        <f>IFERROR(VLOOKUP(A269,apu!Y:Z,2,0),"")</f>
        <v/>
      </c>
      <c r="AJ269" s="9" t="str">
        <f>IFERROR(VLOOKUP(A269,apu!AC:AD,2,0),"")</f>
        <v/>
      </c>
      <c r="AK269" s="9" t="str">
        <f>IFERROR(VLOOKUP(A269,apu!AG:AH,2,0),"")</f>
        <v/>
      </c>
      <c r="AL269" s="9" t="str">
        <f>IFERROR(VLOOKUP(A269,apu!AK:AL,2,0),"")</f>
        <v/>
      </c>
      <c r="AM269" s="9" t="str">
        <f>IFERROR(VLOOKUP(A269,apu!AO:AP,2,0),"")</f>
        <v/>
      </c>
      <c r="AN269" s="9" t="str">
        <f>IFERROR(VLOOKUP(A269,apu!AS:AT,2,0),"")</f>
        <v/>
      </c>
      <c r="AO269" s="9" t="str">
        <f>IFERROR(VLOOKUP(A269,apu!AW:AX,2,0),"")</f>
        <v/>
      </c>
      <c r="AP269" s="9" t="str">
        <f>IFERROR(VLOOKUP(A269,apu!BA:BB,2,0),"")</f>
        <v/>
      </c>
      <c r="AQ269" s="39">
        <f>SUM(D269:AP269)</f>
        <v>0</v>
      </c>
      <c r="AR269" s="38">
        <v>223</v>
      </c>
      <c r="AS269" s="2">
        <f>SUM(D269:P269)</f>
        <v>0</v>
      </c>
      <c r="AT269" s="2">
        <v>197</v>
      </c>
      <c r="AU269" s="2">
        <f>SUM(Q269:AP269)</f>
        <v>0</v>
      </c>
      <c r="AV269" s="2">
        <v>253</v>
      </c>
      <c r="AW269" s="2">
        <f>AS269-AU269</f>
        <v>0</v>
      </c>
      <c r="AX269" s="2">
        <f>AT269-AV269</f>
        <v>-56</v>
      </c>
      <c r="AY269" s="130">
        <v>227</v>
      </c>
      <c r="AZ269" s="33">
        <v>451</v>
      </c>
      <c r="BA269" s="239"/>
    </row>
    <row r="270" spans="1:53" x14ac:dyDescent="0.2">
      <c r="A270" s="8" t="s">
        <v>40</v>
      </c>
      <c r="B270" s="33">
        <f>IFERROR(VLOOKUP(A270,lajit!B:D,3,0),"")</f>
        <v>485</v>
      </c>
      <c r="C270" s="21">
        <f>COUNTIF(D270:AP270,"x")</f>
        <v>39</v>
      </c>
      <c r="D270" s="9" t="s">
        <v>5017</v>
      </c>
      <c r="E270" s="9" t="s">
        <v>5017</v>
      </c>
      <c r="F270" s="9" t="s">
        <v>5017</v>
      </c>
      <c r="G270" s="9" t="s">
        <v>5017</v>
      </c>
      <c r="H270" s="9" t="s">
        <v>5017</v>
      </c>
      <c r="I270" s="9" t="s">
        <v>5017</v>
      </c>
      <c r="J270" s="9" t="s">
        <v>5017</v>
      </c>
      <c r="K270" s="9" t="s">
        <v>5017</v>
      </c>
      <c r="L270" s="9" t="s">
        <v>5017</v>
      </c>
      <c r="M270" s="9" t="s">
        <v>5017</v>
      </c>
      <c r="N270" s="9" t="s">
        <v>5017</v>
      </c>
      <c r="O270" s="9" t="s">
        <v>5017</v>
      </c>
      <c r="P270" s="9" t="s">
        <v>5017</v>
      </c>
      <c r="Q270" s="9" t="s">
        <v>5017</v>
      </c>
      <c r="R270" s="9" t="s">
        <v>5017</v>
      </c>
      <c r="S270" s="9" t="s">
        <v>5017</v>
      </c>
      <c r="T270" s="9" t="s">
        <v>5017</v>
      </c>
      <c r="U270" s="11" t="s">
        <v>5017</v>
      </c>
      <c r="V270" s="11" t="s">
        <v>5017</v>
      </c>
      <c r="W270" s="11" t="s">
        <v>5017</v>
      </c>
      <c r="X270" s="11" t="s">
        <v>5017</v>
      </c>
      <c r="Y270" s="11" t="s">
        <v>5017</v>
      </c>
      <c r="Z270" s="9" t="s">
        <v>5017</v>
      </c>
      <c r="AA270" s="9" t="s">
        <v>5017</v>
      </c>
      <c r="AB270" s="9" t="s">
        <v>5017</v>
      </c>
      <c r="AC270" s="9" t="s">
        <v>5017</v>
      </c>
      <c r="AD270" s="9" t="s">
        <v>5017</v>
      </c>
      <c r="AE270" s="9" t="s">
        <v>5017</v>
      </c>
      <c r="AF270" s="9" t="s">
        <v>5017</v>
      </c>
      <c r="AG270" s="9" t="s">
        <v>5017</v>
      </c>
      <c r="AH270" s="9" t="s">
        <v>5017</v>
      </c>
      <c r="AI270" s="9" t="s">
        <v>5017</v>
      </c>
      <c r="AJ270" s="9" t="s">
        <v>5017</v>
      </c>
      <c r="AK270" s="9" t="s">
        <v>5017</v>
      </c>
      <c r="AL270" s="9" t="s">
        <v>5017</v>
      </c>
      <c r="AM270" s="9" t="s">
        <v>5017</v>
      </c>
      <c r="AN270" s="9" t="s">
        <v>5017</v>
      </c>
      <c r="AO270" s="9" t="s">
        <v>5017</v>
      </c>
      <c r="AP270" s="9" t="s">
        <v>5017</v>
      </c>
      <c r="AQ270" s="39">
        <f>SUM(D270:AP270)</f>
        <v>0</v>
      </c>
      <c r="AR270" s="38">
        <v>26</v>
      </c>
      <c r="AS270" s="2">
        <f>SUM(D270:P270)</f>
        <v>0</v>
      </c>
      <c r="AT270" s="2">
        <v>30</v>
      </c>
      <c r="AU270" s="2">
        <f>SUM(Q270:AP270)</f>
        <v>0</v>
      </c>
      <c r="AV270" s="2">
        <v>39</v>
      </c>
      <c r="AW270" s="2">
        <f>AS270-AU270</f>
        <v>0</v>
      </c>
      <c r="AX270" s="2">
        <f>AT270-AV270</f>
        <v>-9</v>
      </c>
      <c r="AY270" s="130">
        <v>26</v>
      </c>
      <c r="AZ270" s="33">
        <v>452</v>
      </c>
      <c r="BA270" s="239"/>
    </row>
    <row r="271" spans="1:53" x14ac:dyDescent="0.2">
      <c r="A271" s="8" t="s">
        <v>230</v>
      </c>
      <c r="B271" s="33">
        <f>IFERROR(VLOOKUP(A271,lajit!B:D,3,0),"")</f>
        <v>489</v>
      </c>
      <c r="C271" s="21">
        <f>COUNTIF(D271:AP271,"x")</f>
        <v>2</v>
      </c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 t="s">
        <v>5017</v>
      </c>
      <c r="Q271" s="9" t="s">
        <v>5017</v>
      </c>
      <c r="R271" s="9"/>
      <c r="S271" s="9"/>
      <c r="T271" s="9"/>
      <c r="U271" s="11"/>
      <c r="V271" s="11"/>
      <c r="W271" s="11"/>
      <c r="X271" s="11"/>
      <c r="Y271" s="11"/>
      <c r="Z271" s="9"/>
      <c r="AA271" s="9"/>
      <c r="AB271" s="9"/>
      <c r="AC271" s="9" t="str">
        <f>IFERROR(VLOOKUP(A271,apu!A:B,2,0),"")</f>
        <v/>
      </c>
      <c r="AD271" s="9" t="str">
        <f>IFERROR(VLOOKUP(A271,apu!E:F,2,0),"")</f>
        <v/>
      </c>
      <c r="AE271" s="9" t="str">
        <f>IFERROR(VLOOKUP(A271,apu!I:J,2,0),"")</f>
        <v/>
      </c>
      <c r="AF271" s="9" t="str">
        <f>IFERROR(VLOOKUP(A271,apu!M:N,2,0),"")</f>
        <v/>
      </c>
      <c r="AG271" s="9" t="str">
        <f>IFERROR(VLOOKUP(A271,apu!Q:R,2,0),"")</f>
        <v/>
      </c>
      <c r="AH271" s="9" t="str">
        <f>IFERROR(VLOOKUP(A271,apu!U:V,2,0),"")</f>
        <v/>
      </c>
      <c r="AI271" s="9" t="str">
        <f>IFERROR(VLOOKUP(A271,apu!Y:Z,2,0),"")</f>
        <v/>
      </c>
      <c r="AJ271" s="9" t="str">
        <f>IFERROR(VLOOKUP(A271,apu!AC:AD,2,0),"")</f>
        <v/>
      </c>
      <c r="AK271" s="9" t="str">
        <f>IFERROR(VLOOKUP(A271,apu!AG:AH,2,0),"")</f>
        <v/>
      </c>
      <c r="AL271" s="9" t="str">
        <f>IFERROR(VLOOKUP(A271,apu!AK:AL,2,0),"")</f>
        <v/>
      </c>
      <c r="AM271" s="9" t="str">
        <f>IFERROR(VLOOKUP(A271,apu!AO:AP,2,0),"")</f>
        <v/>
      </c>
      <c r="AN271" s="9" t="str">
        <f>IFERROR(VLOOKUP(A271,apu!AS:AT,2,0),"")</f>
        <v/>
      </c>
      <c r="AO271" s="9" t="str">
        <f>IFERROR(VLOOKUP(A271,apu!AW:AX,2,0),"")</f>
        <v/>
      </c>
      <c r="AP271" s="9" t="str">
        <f>IFERROR(VLOOKUP(A271,apu!BA:BB,2,0),"")</f>
        <v/>
      </c>
      <c r="AQ271" s="39">
        <f>SUM(D271:AP271)</f>
        <v>0</v>
      </c>
      <c r="AR271" s="38">
        <v>213</v>
      </c>
      <c r="AS271" s="2">
        <f>SUM(D271:P271)</f>
        <v>0</v>
      </c>
      <c r="AT271" s="2">
        <v>225</v>
      </c>
      <c r="AU271" s="2">
        <f>SUM(Q271:AP271)</f>
        <v>0</v>
      </c>
      <c r="AV271" s="2">
        <v>208</v>
      </c>
      <c r="AW271" s="2">
        <f>AS271-AU271</f>
        <v>0</v>
      </c>
      <c r="AX271" s="2">
        <f>AT271-AV271</f>
        <v>17</v>
      </c>
      <c r="AY271" s="130">
        <v>217</v>
      </c>
      <c r="AZ271" s="33">
        <v>454</v>
      </c>
      <c r="BA271" s="239"/>
    </row>
    <row r="272" spans="1:53" x14ac:dyDescent="0.2">
      <c r="A272" s="8" t="s">
        <v>12</v>
      </c>
      <c r="B272" s="8"/>
      <c r="C272" s="28"/>
      <c r="D272" s="9">
        <f t="shared" ref="D272:AQ272" si="2">SUM(D5:D251)</f>
        <v>0</v>
      </c>
      <c r="E272" s="9">
        <f t="shared" si="2"/>
        <v>0</v>
      </c>
      <c r="F272" s="9">
        <f t="shared" si="2"/>
        <v>0</v>
      </c>
      <c r="G272" s="9">
        <f t="shared" si="2"/>
        <v>0</v>
      </c>
      <c r="H272" s="9">
        <f t="shared" si="2"/>
        <v>0</v>
      </c>
      <c r="I272" s="9">
        <f t="shared" si="2"/>
        <v>0</v>
      </c>
      <c r="J272" s="9">
        <f t="shared" si="2"/>
        <v>0</v>
      </c>
      <c r="K272" s="9">
        <f t="shared" si="2"/>
        <v>0</v>
      </c>
      <c r="L272" s="9">
        <f t="shared" si="2"/>
        <v>0</v>
      </c>
      <c r="M272" s="9">
        <f t="shared" si="2"/>
        <v>0</v>
      </c>
      <c r="N272" s="9">
        <f t="shared" si="2"/>
        <v>0</v>
      </c>
      <c r="O272" s="9">
        <f t="shared" si="2"/>
        <v>0</v>
      </c>
      <c r="P272" s="9">
        <f t="shared" si="2"/>
        <v>0</v>
      </c>
      <c r="Q272" s="9">
        <f t="shared" si="2"/>
        <v>0</v>
      </c>
      <c r="R272" s="9">
        <f t="shared" si="2"/>
        <v>0</v>
      </c>
      <c r="S272" s="9">
        <f t="shared" si="2"/>
        <v>0</v>
      </c>
      <c r="T272" s="9">
        <f t="shared" si="2"/>
        <v>0</v>
      </c>
      <c r="U272" s="9">
        <f t="shared" si="2"/>
        <v>0</v>
      </c>
      <c r="V272" s="9">
        <f t="shared" si="2"/>
        <v>0</v>
      </c>
      <c r="W272" s="9">
        <f t="shared" si="2"/>
        <v>0</v>
      </c>
      <c r="X272" s="9">
        <f t="shared" si="2"/>
        <v>0</v>
      </c>
      <c r="Y272" s="9">
        <f t="shared" si="2"/>
        <v>0</v>
      </c>
      <c r="Z272" s="9">
        <f t="shared" si="2"/>
        <v>0</v>
      </c>
      <c r="AA272" s="9">
        <f t="shared" si="2"/>
        <v>0</v>
      </c>
      <c r="AB272" s="9">
        <f t="shared" si="2"/>
        <v>0</v>
      </c>
      <c r="AC272" s="9">
        <f t="shared" si="2"/>
        <v>0</v>
      </c>
      <c r="AD272" s="9">
        <f t="shared" si="2"/>
        <v>0</v>
      </c>
      <c r="AE272" s="9">
        <f t="shared" si="2"/>
        <v>0</v>
      </c>
      <c r="AF272" s="9">
        <f t="shared" si="2"/>
        <v>0</v>
      </c>
      <c r="AG272" s="9">
        <f t="shared" si="2"/>
        <v>0</v>
      </c>
      <c r="AH272" s="9">
        <f t="shared" si="2"/>
        <v>0</v>
      </c>
      <c r="AI272" s="9">
        <f t="shared" si="2"/>
        <v>0</v>
      </c>
      <c r="AJ272" s="9">
        <f t="shared" si="2"/>
        <v>0</v>
      </c>
      <c r="AK272" s="9">
        <f t="shared" si="2"/>
        <v>0</v>
      </c>
      <c r="AL272" s="9">
        <f t="shared" si="2"/>
        <v>0</v>
      </c>
      <c r="AM272" s="9">
        <f t="shared" si="2"/>
        <v>0</v>
      </c>
      <c r="AN272" s="9">
        <f t="shared" si="2"/>
        <v>0</v>
      </c>
      <c r="AO272" s="9">
        <f t="shared" si="2"/>
        <v>0</v>
      </c>
      <c r="AP272" s="9">
        <f t="shared" si="2"/>
        <v>0</v>
      </c>
      <c r="AQ272" s="9">
        <f t="shared" si="2"/>
        <v>0</v>
      </c>
      <c r="AY272" s="130">
        <v>297</v>
      </c>
      <c r="AZ272" s="28"/>
      <c r="BA272" s="238"/>
    </row>
    <row r="273" spans="1:53" x14ac:dyDescent="0.2">
      <c r="A273" s="8" t="s">
        <v>6</v>
      </c>
      <c r="B273" s="8"/>
      <c r="C273" s="28"/>
      <c r="D273" s="9">
        <f t="shared" ref="D273:AP273" si="3">SUM(D5:D251)</f>
        <v>0</v>
      </c>
      <c r="E273" s="9">
        <f t="shared" si="3"/>
        <v>0</v>
      </c>
      <c r="F273" s="9">
        <f t="shared" si="3"/>
        <v>0</v>
      </c>
      <c r="G273" s="9">
        <f t="shared" si="3"/>
        <v>0</v>
      </c>
      <c r="H273" s="9">
        <f t="shared" si="3"/>
        <v>0</v>
      </c>
      <c r="I273" s="9">
        <f t="shared" si="3"/>
        <v>0</v>
      </c>
      <c r="J273" s="9">
        <f t="shared" si="3"/>
        <v>0</v>
      </c>
      <c r="K273" s="9">
        <f t="shared" si="3"/>
        <v>0</v>
      </c>
      <c r="L273" s="9">
        <f t="shared" si="3"/>
        <v>0</v>
      </c>
      <c r="M273" s="9">
        <f t="shared" si="3"/>
        <v>0</v>
      </c>
      <c r="N273" s="9">
        <f t="shared" si="3"/>
        <v>0</v>
      </c>
      <c r="O273" s="9">
        <f t="shared" si="3"/>
        <v>0</v>
      </c>
      <c r="P273" s="9">
        <f t="shared" si="3"/>
        <v>0</v>
      </c>
      <c r="Q273" s="9">
        <f t="shared" si="3"/>
        <v>0</v>
      </c>
      <c r="R273" s="9">
        <f t="shared" si="3"/>
        <v>0</v>
      </c>
      <c r="S273" s="9">
        <f t="shared" si="3"/>
        <v>0</v>
      </c>
      <c r="T273" s="9">
        <f t="shared" si="3"/>
        <v>0</v>
      </c>
      <c r="U273" s="9">
        <f t="shared" si="3"/>
        <v>0</v>
      </c>
      <c r="V273" s="9">
        <f t="shared" si="3"/>
        <v>0</v>
      </c>
      <c r="W273" s="9">
        <f t="shared" si="3"/>
        <v>0</v>
      </c>
      <c r="X273" s="9">
        <f t="shared" si="3"/>
        <v>0</v>
      </c>
      <c r="Y273" s="9">
        <f t="shared" si="3"/>
        <v>0</v>
      </c>
      <c r="Z273" s="9">
        <f t="shared" si="3"/>
        <v>0</v>
      </c>
      <c r="AA273" s="9">
        <f t="shared" si="3"/>
        <v>0</v>
      </c>
      <c r="AB273" s="9">
        <f t="shared" si="3"/>
        <v>0</v>
      </c>
      <c r="AC273" s="9">
        <f t="shared" si="3"/>
        <v>0</v>
      </c>
      <c r="AD273" s="9">
        <f t="shared" si="3"/>
        <v>0</v>
      </c>
      <c r="AE273" s="9">
        <f t="shared" si="3"/>
        <v>0</v>
      </c>
      <c r="AF273" s="9">
        <f t="shared" si="3"/>
        <v>0</v>
      </c>
      <c r="AG273" s="9">
        <f t="shared" si="3"/>
        <v>0</v>
      </c>
      <c r="AH273" s="9">
        <f t="shared" si="3"/>
        <v>0</v>
      </c>
      <c r="AI273" s="9">
        <f t="shared" si="3"/>
        <v>0</v>
      </c>
      <c r="AJ273" s="9">
        <f t="shared" si="3"/>
        <v>0</v>
      </c>
      <c r="AK273" s="9">
        <f t="shared" si="3"/>
        <v>0</v>
      </c>
      <c r="AL273" s="9">
        <f t="shared" si="3"/>
        <v>0</v>
      </c>
      <c r="AM273" s="9">
        <f t="shared" si="3"/>
        <v>0</v>
      </c>
      <c r="AN273" s="9">
        <f t="shared" si="3"/>
        <v>0</v>
      </c>
      <c r="AO273" s="9">
        <f t="shared" si="3"/>
        <v>0</v>
      </c>
      <c r="AP273" s="9">
        <f t="shared" si="3"/>
        <v>0</v>
      </c>
      <c r="AQ273" s="9">
        <f>SUM(D273:AP273)</f>
        <v>0</v>
      </c>
      <c r="AY273" s="130">
        <v>298</v>
      </c>
      <c r="AZ273" s="28"/>
      <c r="BA273" s="238"/>
    </row>
    <row r="274" spans="1:53" x14ac:dyDescent="0.2">
      <c r="A274" s="8" t="s">
        <v>4</v>
      </c>
      <c r="B274" s="8"/>
      <c r="C274" s="28"/>
      <c r="D274" s="9">
        <v>172</v>
      </c>
      <c r="E274" s="9">
        <v>159</v>
      </c>
      <c r="F274" s="9">
        <v>173</v>
      </c>
      <c r="G274" s="9">
        <v>181</v>
      </c>
      <c r="H274" s="9">
        <v>187</v>
      </c>
      <c r="I274" s="9">
        <v>184</v>
      </c>
      <c r="J274" s="9">
        <v>183</v>
      </c>
      <c r="K274" s="9">
        <v>183</v>
      </c>
      <c r="L274" s="9">
        <v>178</v>
      </c>
      <c r="M274" s="9">
        <v>178</v>
      </c>
      <c r="N274" s="9">
        <v>181</v>
      </c>
      <c r="O274" s="9">
        <v>181</v>
      </c>
      <c r="P274" s="9">
        <v>176</v>
      </c>
      <c r="Q274" s="9">
        <v>188</v>
      </c>
      <c r="R274" s="9">
        <v>193</v>
      </c>
      <c r="S274" s="9">
        <v>190</v>
      </c>
      <c r="T274" s="9">
        <v>192</v>
      </c>
      <c r="U274" s="9">
        <v>203</v>
      </c>
      <c r="V274" s="9">
        <v>189</v>
      </c>
      <c r="W274" s="9">
        <v>190</v>
      </c>
      <c r="X274" s="9">
        <v>195</v>
      </c>
      <c r="Y274" s="9">
        <v>190</v>
      </c>
      <c r="Z274" s="9">
        <v>193</v>
      </c>
      <c r="AA274" s="9">
        <v>196</v>
      </c>
      <c r="AB274" s="9">
        <v>191</v>
      </c>
      <c r="AC274" s="9">
        <v>191</v>
      </c>
      <c r="AD274" s="9">
        <v>191</v>
      </c>
      <c r="AE274" s="9">
        <v>191</v>
      </c>
      <c r="AF274" s="9">
        <v>191</v>
      </c>
      <c r="AG274" s="9">
        <v>191</v>
      </c>
      <c r="AH274" s="9">
        <v>191</v>
      </c>
      <c r="AI274" s="9">
        <v>191</v>
      </c>
      <c r="AJ274" s="9">
        <v>191</v>
      </c>
      <c r="AK274" s="9">
        <v>191</v>
      </c>
      <c r="AL274" s="9">
        <v>191</v>
      </c>
      <c r="AM274" s="9">
        <v>191</v>
      </c>
      <c r="AN274" s="9">
        <v>191</v>
      </c>
      <c r="AO274" s="9">
        <v>191</v>
      </c>
      <c r="AP274" s="9">
        <v>191</v>
      </c>
      <c r="AQ274" s="28">
        <v>252</v>
      </c>
      <c r="AY274" s="130">
        <v>299</v>
      </c>
      <c r="AZ274" s="28"/>
      <c r="BA274" s="238"/>
    </row>
    <row r="275" spans="1:53" x14ac:dyDescent="0.2">
      <c r="A275" s="8" t="s">
        <v>9</v>
      </c>
      <c r="B275" s="8"/>
      <c r="C275" s="28"/>
      <c r="D275" s="22">
        <f t="shared" ref="D275:AP275" si="4">+D273/D274</f>
        <v>0</v>
      </c>
      <c r="E275" s="22">
        <f t="shared" si="4"/>
        <v>0</v>
      </c>
      <c r="F275" s="22">
        <f t="shared" si="4"/>
        <v>0</v>
      </c>
      <c r="G275" s="22">
        <f t="shared" si="4"/>
        <v>0</v>
      </c>
      <c r="H275" s="22">
        <f t="shared" si="4"/>
        <v>0</v>
      </c>
      <c r="I275" s="22">
        <f t="shared" si="4"/>
        <v>0</v>
      </c>
      <c r="J275" s="22">
        <f t="shared" si="4"/>
        <v>0</v>
      </c>
      <c r="K275" s="22">
        <f t="shared" si="4"/>
        <v>0</v>
      </c>
      <c r="L275" s="22">
        <f t="shared" si="4"/>
        <v>0</v>
      </c>
      <c r="M275" s="22">
        <f t="shared" si="4"/>
        <v>0</v>
      </c>
      <c r="N275" s="22">
        <f t="shared" si="4"/>
        <v>0</v>
      </c>
      <c r="O275" s="22">
        <f t="shared" si="4"/>
        <v>0</v>
      </c>
      <c r="P275" s="22">
        <f t="shared" si="4"/>
        <v>0</v>
      </c>
      <c r="Q275" s="22">
        <f t="shared" si="4"/>
        <v>0</v>
      </c>
      <c r="R275" s="22">
        <f t="shared" si="4"/>
        <v>0</v>
      </c>
      <c r="S275" s="22">
        <f t="shared" si="4"/>
        <v>0</v>
      </c>
      <c r="T275" s="22">
        <f t="shared" si="4"/>
        <v>0</v>
      </c>
      <c r="U275" s="22">
        <f t="shared" si="4"/>
        <v>0</v>
      </c>
      <c r="V275" s="22">
        <f t="shared" si="4"/>
        <v>0</v>
      </c>
      <c r="W275" s="22">
        <f t="shared" si="4"/>
        <v>0</v>
      </c>
      <c r="X275" s="26">
        <f t="shared" si="4"/>
        <v>0</v>
      </c>
      <c r="Y275" s="26">
        <f t="shared" si="4"/>
        <v>0</v>
      </c>
      <c r="Z275" s="26">
        <f t="shared" si="4"/>
        <v>0</v>
      </c>
      <c r="AA275" s="26">
        <f t="shared" si="4"/>
        <v>0</v>
      </c>
      <c r="AB275" s="26">
        <f t="shared" si="4"/>
        <v>0</v>
      </c>
      <c r="AC275" s="26">
        <f t="shared" si="4"/>
        <v>0</v>
      </c>
      <c r="AD275" s="26">
        <f t="shared" si="4"/>
        <v>0</v>
      </c>
      <c r="AE275" s="26">
        <f t="shared" si="4"/>
        <v>0</v>
      </c>
      <c r="AF275" s="26">
        <f t="shared" si="4"/>
        <v>0</v>
      </c>
      <c r="AG275" s="26">
        <f t="shared" si="4"/>
        <v>0</v>
      </c>
      <c r="AH275" s="26">
        <f t="shared" si="4"/>
        <v>0</v>
      </c>
      <c r="AI275" s="26">
        <f t="shared" si="4"/>
        <v>0</v>
      </c>
      <c r="AJ275" s="26">
        <f t="shared" si="4"/>
        <v>0</v>
      </c>
      <c r="AK275" s="26">
        <f t="shared" si="4"/>
        <v>0</v>
      </c>
      <c r="AL275" s="26">
        <f t="shared" si="4"/>
        <v>0</v>
      </c>
      <c r="AM275" s="26">
        <f t="shared" si="4"/>
        <v>0</v>
      </c>
      <c r="AN275" s="26">
        <f t="shared" si="4"/>
        <v>0</v>
      </c>
      <c r="AO275" s="26">
        <f t="shared" si="4"/>
        <v>0</v>
      </c>
      <c r="AP275" s="26">
        <f t="shared" si="4"/>
        <v>0</v>
      </c>
      <c r="AQ275" s="9"/>
      <c r="AY275" s="130">
        <v>300</v>
      </c>
      <c r="AZ275" s="28"/>
      <c r="BA275" s="238"/>
    </row>
    <row r="276" spans="1:53" x14ac:dyDescent="0.2">
      <c r="A276" s="24" t="s">
        <v>11</v>
      </c>
      <c r="B276" s="24"/>
      <c r="C276" s="31"/>
      <c r="D276" s="12">
        <f t="shared" ref="D276:AP276" si="5">+D275/D4</f>
        <v>0</v>
      </c>
      <c r="E276" s="12">
        <f t="shared" si="5"/>
        <v>0</v>
      </c>
      <c r="F276" s="12">
        <f t="shared" si="5"/>
        <v>0</v>
      </c>
      <c r="G276" s="12">
        <f t="shared" si="5"/>
        <v>0</v>
      </c>
      <c r="H276" s="12">
        <f t="shared" si="5"/>
        <v>0</v>
      </c>
      <c r="I276" s="12">
        <f t="shared" si="5"/>
        <v>0</v>
      </c>
      <c r="J276" s="12">
        <f t="shared" si="5"/>
        <v>0</v>
      </c>
      <c r="K276" s="12">
        <f t="shared" si="5"/>
        <v>0</v>
      </c>
      <c r="L276" s="12">
        <f t="shared" si="5"/>
        <v>0</v>
      </c>
      <c r="M276" s="12">
        <f t="shared" si="5"/>
        <v>0</v>
      </c>
      <c r="N276" s="12">
        <f t="shared" si="5"/>
        <v>0</v>
      </c>
      <c r="O276" s="12">
        <f t="shared" si="5"/>
        <v>0</v>
      </c>
      <c r="P276" s="12">
        <f t="shared" si="5"/>
        <v>0</v>
      </c>
      <c r="Q276" s="12">
        <f t="shared" si="5"/>
        <v>0</v>
      </c>
      <c r="R276" s="12">
        <f t="shared" si="5"/>
        <v>0</v>
      </c>
      <c r="S276" s="12">
        <f t="shared" si="5"/>
        <v>0</v>
      </c>
      <c r="T276" s="12">
        <f t="shared" si="5"/>
        <v>0</v>
      </c>
      <c r="U276" s="12">
        <f t="shared" si="5"/>
        <v>0</v>
      </c>
      <c r="V276" s="12">
        <f t="shared" si="5"/>
        <v>0</v>
      </c>
      <c r="W276" s="12">
        <f t="shared" si="5"/>
        <v>0</v>
      </c>
      <c r="X276" s="12">
        <f t="shared" si="5"/>
        <v>0</v>
      </c>
      <c r="Y276" s="12">
        <f t="shared" si="5"/>
        <v>0</v>
      </c>
      <c r="Z276" s="12">
        <f t="shared" si="5"/>
        <v>0</v>
      </c>
      <c r="AA276" s="12">
        <f t="shared" si="5"/>
        <v>0</v>
      </c>
      <c r="AB276" s="12">
        <f t="shared" si="5"/>
        <v>0</v>
      </c>
      <c r="AC276" s="12">
        <f t="shared" si="5"/>
        <v>0</v>
      </c>
      <c r="AD276" s="12">
        <f t="shared" si="5"/>
        <v>0</v>
      </c>
      <c r="AE276" s="12">
        <f t="shared" si="5"/>
        <v>0</v>
      </c>
      <c r="AF276" s="12">
        <f t="shared" si="5"/>
        <v>0</v>
      </c>
      <c r="AG276" s="12">
        <f t="shared" si="5"/>
        <v>0</v>
      </c>
      <c r="AH276" s="12">
        <f t="shared" si="5"/>
        <v>0</v>
      </c>
      <c r="AI276" s="12">
        <f t="shared" si="5"/>
        <v>0</v>
      </c>
      <c r="AJ276" s="12">
        <f t="shared" si="5"/>
        <v>0</v>
      </c>
      <c r="AK276" s="12">
        <f t="shared" si="5"/>
        <v>0</v>
      </c>
      <c r="AL276" s="12">
        <f t="shared" si="5"/>
        <v>0</v>
      </c>
      <c r="AM276" s="12">
        <f t="shared" si="5"/>
        <v>0</v>
      </c>
      <c r="AN276" s="12">
        <f t="shared" si="5"/>
        <v>0</v>
      </c>
      <c r="AO276" s="12">
        <f t="shared" si="5"/>
        <v>0</v>
      </c>
      <c r="AP276" s="12">
        <f t="shared" si="5"/>
        <v>0</v>
      </c>
      <c r="AQ276" s="9"/>
      <c r="AY276" s="130">
        <v>301</v>
      </c>
      <c r="AZ276" s="31"/>
      <c r="BA276" s="240"/>
    </row>
    <row r="277" spans="1:53" x14ac:dyDescent="0.2">
      <c r="A277" s="5" t="s">
        <v>454</v>
      </c>
      <c r="B277" s="33">
        <f>IFERROR(VLOOKUP(A277,lajit!B:D,3,0),"")</f>
        <v>3.2</v>
      </c>
      <c r="C277" s="2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>
        <v>1</v>
      </c>
      <c r="S277" s="11"/>
      <c r="T277" s="11"/>
      <c r="U277" s="11"/>
      <c r="V277" s="11"/>
      <c r="W277" s="11"/>
      <c r="X277" s="11"/>
      <c r="Y277" s="11"/>
      <c r="Z277" s="9"/>
      <c r="AA277" s="9"/>
      <c r="AB277" s="9"/>
      <c r="AC277" s="9" t="str">
        <f>IFERROR(VLOOKUP(A277,apu!A:B,2,0),"")</f>
        <v/>
      </c>
      <c r="AD277" s="9" t="str">
        <f>IFERROR(VLOOKUP(A277,apu!E:F,2,0),"")</f>
        <v/>
      </c>
      <c r="AE277" s="9" t="str">
        <f>IFERROR(VLOOKUP(A277,apu!I:J,2,0),"")</f>
        <v/>
      </c>
      <c r="AF277" s="9" t="str">
        <f>IFERROR(VLOOKUP(A277,apu!M:N,2,0),"")</f>
        <v/>
      </c>
      <c r="AG277" s="9" t="str">
        <f>IFERROR(VLOOKUP(A277,apu!Q:R,2,0),"")</f>
        <v/>
      </c>
      <c r="AH277" s="9" t="str">
        <f>IFERROR(VLOOKUP(A277,apu!U:V,2,0),"")</f>
        <v/>
      </c>
      <c r="AI277" s="9" t="str">
        <f>IFERROR(VLOOKUP(A277,apu!Y:Z,2,0),"")</f>
        <v/>
      </c>
      <c r="AJ277" s="9" t="str">
        <f>IFERROR(VLOOKUP(A277,apu!AC:AD,2,0),"")</f>
        <v/>
      </c>
      <c r="AK277" s="9" t="str">
        <f>IFERROR(VLOOKUP(A277,apu!AG:AH,2,0),"")</f>
        <v/>
      </c>
      <c r="AL277" s="9" t="str">
        <f>IFERROR(VLOOKUP(A277,apu!AK:AL,2,0),"")</f>
        <v/>
      </c>
      <c r="AM277" s="9" t="str">
        <f>IFERROR(VLOOKUP(A277,apu!AO:AP,2,0),"")</f>
        <v/>
      </c>
      <c r="AN277" s="9" t="str">
        <f>IFERROR(VLOOKUP(A277,apu!AS:AT,2,0),"")</f>
        <v/>
      </c>
      <c r="AO277" s="9" t="str">
        <f>IFERROR(VLOOKUP(A277,apu!AW:AX,2,0),"")</f>
        <v/>
      </c>
      <c r="AP277" s="9" t="str">
        <f>IFERROR(VLOOKUP(A277,apu!BA:BB,2,0),"")</f>
        <v/>
      </c>
      <c r="AQ277" s="39">
        <f t="shared" ref="AQ277:AQ304" si="6">SUM(D277:AP277)</f>
        <v>1</v>
      </c>
      <c r="AR277" s="38"/>
      <c r="AS277" s="2">
        <f t="shared" ref="AS277:AS304" si="7">SUM(D277:P277)</f>
        <v>0</v>
      </c>
      <c r="AU277" s="2">
        <f t="shared" ref="AU277:AU304" si="8">SUM(Q277:AP277)</f>
        <v>1</v>
      </c>
      <c r="AW277" s="2">
        <f t="shared" ref="AW277:AW304" si="9">AS277-AU277</f>
        <v>-1</v>
      </c>
      <c r="AX277" s="2">
        <f t="shared" ref="AX277:AX304" si="10">AT277-AV277</f>
        <v>0</v>
      </c>
      <c r="AY277" s="130">
        <v>261</v>
      </c>
      <c r="AZ277" s="33">
        <v>3.3</v>
      </c>
      <c r="BA277" s="239">
        <v>1</v>
      </c>
    </row>
    <row r="278" spans="1:53" x14ac:dyDescent="0.2">
      <c r="A278" s="5" t="s">
        <v>570</v>
      </c>
      <c r="B278" s="33">
        <f>IFERROR(VLOOKUP(A278,lajit!B:D,3,0),"")</f>
        <v>9.7999999999999972</v>
      </c>
      <c r="C278" s="21"/>
      <c r="D278" s="11"/>
      <c r="E278" s="11">
        <v>2</v>
      </c>
      <c r="F278" s="11"/>
      <c r="G278" s="11"/>
      <c r="H278" s="11"/>
      <c r="I278" s="11">
        <v>1</v>
      </c>
      <c r="J278" s="11"/>
      <c r="K278" s="11">
        <v>1</v>
      </c>
      <c r="L278" s="11">
        <v>1</v>
      </c>
      <c r="M278" s="11"/>
      <c r="N278" s="11">
        <v>1</v>
      </c>
      <c r="O278" s="11">
        <v>1</v>
      </c>
      <c r="P278" s="11">
        <v>1</v>
      </c>
      <c r="Q278" s="11">
        <v>1</v>
      </c>
      <c r="R278" s="11"/>
      <c r="S278" s="11">
        <v>1</v>
      </c>
      <c r="T278" s="11">
        <v>1</v>
      </c>
      <c r="U278" s="11"/>
      <c r="V278" s="11"/>
      <c r="W278" s="11"/>
      <c r="X278" s="11"/>
      <c r="Y278" s="11"/>
      <c r="Z278" s="9"/>
      <c r="AA278" s="9"/>
      <c r="AB278" s="9"/>
      <c r="AC278" s="9" t="str">
        <f>IFERROR(VLOOKUP(A278,apu!A:B,2,0),"")</f>
        <v/>
      </c>
      <c r="AD278" s="9" t="str">
        <f>IFERROR(VLOOKUP(A278,apu!E:F,2,0),"")</f>
        <v/>
      </c>
      <c r="AE278" s="9" t="str">
        <f>IFERROR(VLOOKUP(A278,apu!I:J,2,0),"")</f>
        <v/>
      </c>
      <c r="AF278" s="9" t="str">
        <f>IFERROR(VLOOKUP(A278,apu!M:N,2,0),"")</f>
        <v/>
      </c>
      <c r="AG278" s="9" t="str">
        <f>IFERROR(VLOOKUP(A278,apu!Q:R,2,0),"")</f>
        <v/>
      </c>
      <c r="AH278" s="9">
        <f>IFERROR(VLOOKUP(A278,apu!U:V,2,0),"")</f>
        <v>1</v>
      </c>
      <c r="AI278" s="9" t="str">
        <f>IFERROR(VLOOKUP(A278,apu!Y:Z,2,0),"")</f>
        <v/>
      </c>
      <c r="AJ278" s="9" t="str">
        <f>IFERROR(VLOOKUP(A278,apu!AC:AD,2,0),"")</f>
        <v/>
      </c>
      <c r="AK278" s="9" t="str">
        <f>IFERROR(VLOOKUP(A278,apu!AG:AH,2,0),"")</f>
        <v/>
      </c>
      <c r="AL278" s="9" t="str">
        <f>IFERROR(VLOOKUP(A278,apu!AK:AL,2,0),"")</f>
        <v/>
      </c>
      <c r="AM278" s="9">
        <f>IFERROR(VLOOKUP(A278,apu!AO:AP,2,0),"")</f>
        <v>1</v>
      </c>
      <c r="AN278" s="9" t="str">
        <f>IFERROR(VLOOKUP(A278,apu!AS:AT,2,0),"")</f>
        <v/>
      </c>
      <c r="AO278" s="9" t="str">
        <f>IFERROR(VLOOKUP(A278,apu!AW:AX,2,0),"")</f>
        <v/>
      </c>
      <c r="AP278" s="9" t="str">
        <f>IFERROR(VLOOKUP(A278,apu!BA:BB,2,0),"")</f>
        <v/>
      </c>
      <c r="AQ278" s="39">
        <f t="shared" si="6"/>
        <v>13</v>
      </c>
      <c r="AR278" s="38"/>
      <c r="AS278" s="2">
        <f t="shared" si="7"/>
        <v>8</v>
      </c>
      <c r="AU278" s="2">
        <f t="shared" si="8"/>
        <v>5</v>
      </c>
      <c r="AW278" s="2">
        <f t="shared" si="9"/>
        <v>3</v>
      </c>
      <c r="AX278" s="2">
        <f t="shared" si="10"/>
        <v>0</v>
      </c>
      <c r="AY278" s="130">
        <v>211</v>
      </c>
      <c r="AZ278" s="33">
        <v>9</v>
      </c>
      <c r="BA278" s="239">
        <v>1</v>
      </c>
    </row>
    <row r="279" spans="1:53" x14ac:dyDescent="0.2">
      <c r="A279" s="8" t="s">
        <v>1169</v>
      </c>
      <c r="B279" s="33">
        <f>IFERROR(VLOOKUP(A279,lajit!B:D,3,0),"")</f>
        <v>64.099999999999994</v>
      </c>
      <c r="C279" s="21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>
        <v>1</v>
      </c>
      <c r="R279" s="9"/>
      <c r="S279" s="9"/>
      <c r="T279" s="9"/>
      <c r="U279" s="11"/>
      <c r="V279" s="11"/>
      <c r="W279" s="11"/>
      <c r="X279" s="11"/>
      <c r="Y279" s="11"/>
      <c r="Z279" s="9">
        <v>1</v>
      </c>
      <c r="AA279" s="9"/>
      <c r="AB279" s="9"/>
      <c r="AC279" s="9" t="str">
        <f>IFERROR(VLOOKUP(A279,apu!A:B,2,0),"")</f>
        <v/>
      </c>
      <c r="AD279" s="9" t="str">
        <f>IFERROR(VLOOKUP(A279,apu!E:F,2,0),"")</f>
        <v/>
      </c>
      <c r="AE279" s="9" t="str">
        <f>IFERROR(VLOOKUP(A279,apu!I:J,2,0),"")</f>
        <v/>
      </c>
      <c r="AF279" s="9" t="str">
        <f>IFERROR(VLOOKUP(A279,apu!M:N,2,0),"")</f>
        <v/>
      </c>
      <c r="AG279" s="9" t="str">
        <f>IFERROR(VLOOKUP(A279,apu!Q:R,2,0),"")</f>
        <v/>
      </c>
      <c r="AH279" s="9" t="str">
        <f>IFERROR(VLOOKUP(A279,apu!U:V,2,0),"")</f>
        <v/>
      </c>
      <c r="AI279" s="9" t="str">
        <f>IFERROR(VLOOKUP(A279,apu!Y:Z,2,0),"")</f>
        <v/>
      </c>
      <c r="AJ279" s="9">
        <f>IFERROR(VLOOKUP(A279,apu!AC:AD,2,0),"")</f>
        <v>1</v>
      </c>
      <c r="AK279" s="9" t="str">
        <f>IFERROR(VLOOKUP(A279,apu!AG:AH,2,0),"")</f>
        <v/>
      </c>
      <c r="AL279" s="9" t="str">
        <f>IFERROR(VLOOKUP(A279,apu!AK:AL,2,0),"")</f>
        <v/>
      </c>
      <c r="AM279" s="9" t="str">
        <f>IFERROR(VLOOKUP(A279,apu!AO:AP,2,0),"")</f>
        <v/>
      </c>
      <c r="AN279" s="9" t="str">
        <f>IFERROR(VLOOKUP(A279,apu!AS:AT,2,0),"")</f>
        <v/>
      </c>
      <c r="AO279" s="9" t="str">
        <f>IFERROR(VLOOKUP(A279,apu!AW:AX,2,0),"")</f>
        <v/>
      </c>
      <c r="AP279" s="9" t="str">
        <f>IFERROR(VLOOKUP(A279,apu!BA:BB,2,0),"")</f>
        <v/>
      </c>
      <c r="AQ279" s="39">
        <f t="shared" si="6"/>
        <v>3</v>
      </c>
      <c r="AR279" s="38"/>
      <c r="AS279" s="2">
        <f t="shared" si="7"/>
        <v>0</v>
      </c>
      <c r="AU279" s="2">
        <f t="shared" si="8"/>
        <v>3</v>
      </c>
      <c r="AW279" s="2">
        <f t="shared" si="9"/>
        <v>-3</v>
      </c>
      <c r="AX279" s="2">
        <f t="shared" si="10"/>
        <v>0</v>
      </c>
      <c r="AY279" s="130">
        <v>251</v>
      </c>
      <c r="AZ279" s="33">
        <v>59.5</v>
      </c>
      <c r="BA279" s="239">
        <v>1</v>
      </c>
    </row>
    <row r="280" spans="1:53" x14ac:dyDescent="0.2">
      <c r="A280" s="8" t="s">
        <v>1173</v>
      </c>
      <c r="B280" s="33">
        <f>IFERROR(VLOOKUP(A280,lajit!B:D,3,0),"")</f>
        <v>64.199999999999989</v>
      </c>
      <c r="C280" s="21"/>
      <c r="D280" s="9"/>
      <c r="E280" s="9">
        <v>1</v>
      </c>
      <c r="F280" s="9">
        <v>1</v>
      </c>
      <c r="G280" s="9"/>
      <c r="H280" s="9">
        <v>2</v>
      </c>
      <c r="I280" s="9">
        <v>1</v>
      </c>
      <c r="J280" s="9">
        <v>1</v>
      </c>
      <c r="K280" s="9">
        <v>2</v>
      </c>
      <c r="L280" s="9"/>
      <c r="M280" s="9">
        <v>1</v>
      </c>
      <c r="N280" s="9"/>
      <c r="O280" s="9"/>
      <c r="P280" s="9"/>
      <c r="Q280" s="9"/>
      <c r="R280" s="9"/>
      <c r="S280" s="9"/>
      <c r="T280" s="9"/>
      <c r="U280" s="11"/>
      <c r="V280" s="11"/>
      <c r="W280" s="11"/>
      <c r="X280" s="11"/>
      <c r="Y280" s="11"/>
      <c r="Z280" s="9"/>
      <c r="AA280" s="9"/>
      <c r="AB280" s="9"/>
      <c r="AC280" s="9" t="str">
        <f>IFERROR(VLOOKUP(A280,apu!A:B,2,0),"")</f>
        <v/>
      </c>
      <c r="AD280" s="9" t="str">
        <f>IFERROR(VLOOKUP(A280,apu!E:F,2,0),"")</f>
        <v/>
      </c>
      <c r="AE280" s="9" t="str">
        <f>IFERROR(VLOOKUP(A280,apu!I:J,2,0),"")</f>
        <v/>
      </c>
      <c r="AF280" s="9">
        <f>IFERROR(VLOOKUP(A280,apu!M:N,2,0),"")</f>
        <v>1</v>
      </c>
      <c r="AG280" s="9" t="str">
        <f>IFERROR(VLOOKUP(A280,apu!Q:R,2,0),"")</f>
        <v/>
      </c>
      <c r="AH280" s="9">
        <f>IFERROR(VLOOKUP(A280,apu!U:V,2,0),"")</f>
        <v>1</v>
      </c>
      <c r="AI280" s="9" t="str">
        <f>IFERROR(VLOOKUP(A280,apu!Y:Z,2,0),"")</f>
        <v/>
      </c>
      <c r="AJ280" s="9" t="str">
        <f>IFERROR(VLOOKUP(A280,apu!AC:AD,2,0),"")</f>
        <v/>
      </c>
      <c r="AK280" s="9" t="str">
        <f>IFERROR(VLOOKUP(A280,apu!AG:AH,2,0),"")</f>
        <v/>
      </c>
      <c r="AL280" s="9" t="str">
        <f>IFERROR(VLOOKUP(A280,apu!AK:AL,2,0),"")</f>
        <v/>
      </c>
      <c r="AM280" s="9" t="str">
        <f>IFERROR(VLOOKUP(A280,apu!AO:AP,2,0),"")</f>
        <v/>
      </c>
      <c r="AN280" s="9" t="str">
        <f>IFERROR(VLOOKUP(A280,apu!AS:AT,2,0),"")</f>
        <v/>
      </c>
      <c r="AO280" s="9">
        <f>IFERROR(VLOOKUP(A280,apu!AW:AX,2,0),"")</f>
        <v>1</v>
      </c>
      <c r="AP280" s="9" t="str">
        <f>IFERROR(VLOOKUP(A280,apu!BA:BB,2,0),"")</f>
        <v/>
      </c>
      <c r="AQ280" s="39">
        <f t="shared" si="6"/>
        <v>12</v>
      </c>
      <c r="AR280" s="38"/>
      <c r="AS280" s="2">
        <f t="shared" si="7"/>
        <v>9</v>
      </c>
      <c r="AU280" s="2">
        <f t="shared" si="8"/>
        <v>3</v>
      </c>
      <c r="AW280" s="2">
        <f t="shared" si="9"/>
        <v>6</v>
      </c>
      <c r="AX280" s="2">
        <f t="shared" si="10"/>
        <v>0</v>
      </c>
      <c r="AY280" s="130">
        <v>213</v>
      </c>
      <c r="AZ280" s="33">
        <v>59.7</v>
      </c>
      <c r="BA280" s="239">
        <v>1</v>
      </c>
    </row>
    <row r="281" spans="1:53" x14ac:dyDescent="0.2">
      <c r="A281" s="8" t="s">
        <v>1577</v>
      </c>
      <c r="B281" s="33">
        <f>IFERROR(VLOOKUP(A281,lajit!B:D,3,0),"")</f>
        <v>108.1</v>
      </c>
      <c r="C281" s="21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>
        <v>1</v>
      </c>
      <c r="P281" s="9"/>
      <c r="Q281" s="9"/>
      <c r="R281" s="9"/>
      <c r="S281" s="9"/>
      <c r="T281" s="9"/>
      <c r="U281" s="11">
        <v>1</v>
      </c>
      <c r="V281" s="11">
        <v>2</v>
      </c>
      <c r="W281" s="11"/>
      <c r="X281" s="11"/>
      <c r="Y281" s="11"/>
      <c r="Z281" s="9"/>
      <c r="AA281" s="9">
        <v>1</v>
      </c>
      <c r="AB281" s="9"/>
      <c r="AC281" s="9">
        <f>IFERROR(VLOOKUP(A281,apu!A:B,2,0),"")</f>
        <v>1</v>
      </c>
      <c r="AD281" s="9" t="str">
        <f>IFERROR(VLOOKUP(A281,apu!E:F,2,0),"")</f>
        <v/>
      </c>
      <c r="AE281" s="9" t="str">
        <f>IFERROR(VLOOKUP(A281,apu!I:J,2,0),"")</f>
        <v/>
      </c>
      <c r="AF281" s="9" t="str">
        <f>IFERROR(VLOOKUP(A281,apu!M:N,2,0),"")</f>
        <v/>
      </c>
      <c r="AG281" s="9">
        <f>IFERROR(VLOOKUP(A281,apu!Q:R,2,0),"")</f>
        <v>1</v>
      </c>
      <c r="AH281" s="9" t="str">
        <f>IFERROR(VLOOKUP(A281,apu!U:V,2,0),"")</f>
        <v/>
      </c>
      <c r="AI281" s="9">
        <f>IFERROR(VLOOKUP(A281,apu!Y:Z,2,0),"")</f>
        <v>2</v>
      </c>
      <c r="AJ281" s="9" t="str">
        <f>IFERROR(VLOOKUP(A281,apu!AC:AD,2,0),"")</f>
        <v/>
      </c>
      <c r="AK281" s="9" t="str">
        <f>IFERROR(VLOOKUP(A281,apu!AG:AH,2,0),"")</f>
        <v/>
      </c>
      <c r="AL281" s="9" t="str">
        <f>IFERROR(VLOOKUP(A281,apu!AK:AL,2,0),"")</f>
        <v/>
      </c>
      <c r="AM281" s="9" t="str">
        <f>IFERROR(VLOOKUP(A281,apu!AO:AP,2,0),"")</f>
        <v/>
      </c>
      <c r="AN281" s="9" t="str">
        <f>IFERROR(VLOOKUP(A281,apu!AS:AT,2,0),"")</f>
        <v/>
      </c>
      <c r="AO281" s="9" t="str">
        <f>IFERROR(VLOOKUP(A281,apu!AW:AX,2,0),"")</f>
        <v/>
      </c>
      <c r="AP281" s="9" t="str">
        <f>IFERROR(VLOOKUP(A281,apu!BA:BB,2,0),"")</f>
        <v/>
      </c>
      <c r="AQ281" s="39">
        <f t="shared" si="6"/>
        <v>9</v>
      </c>
      <c r="AR281" s="38"/>
      <c r="AS281" s="2">
        <f t="shared" si="7"/>
        <v>1</v>
      </c>
      <c r="AU281" s="2">
        <f t="shared" si="8"/>
        <v>8</v>
      </c>
      <c r="AW281" s="2">
        <f t="shared" si="9"/>
        <v>-7</v>
      </c>
      <c r="AX281" s="2">
        <f t="shared" si="10"/>
        <v>0</v>
      </c>
      <c r="AY281" s="130">
        <v>228</v>
      </c>
      <c r="AZ281" s="33">
        <v>99.5</v>
      </c>
      <c r="BA281" s="239">
        <v>1</v>
      </c>
    </row>
    <row r="282" spans="1:53" ht="12.75" customHeight="1" x14ac:dyDescent="0.2">
      <c r="A282" s="8" t="s">
        <v>1581</v>
      </c>
      <c r="B282" s="33">
        <f>IFERROR(VLOOKUP(A282,lajit!B:D,3,0),"")</f>
        <v>108.19999999999999</v>
      </c>
      <c r="C282" s="21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>
        <v>1</v>
      </c>
      <c r="U282" s="11"/>
      <c r="V282" s="11"/>
      <c r="W282" s="11"/>
      <c r="X282" s="11"/>
      <c r="Y282" s="11"/>
      <c r="Z282" s="9"/>
      <c r="AA282" s="9"/>
      <c r="AB282" s="9"/>
      <c r="AC282" s="9" t="str">
        <f>IFERROR(VLOOKUP(A282,apu!A:B,2,0),"")</f>
        <v/>
      </c>
      <c r="AD282" s="9" t="str">
        <f>IFERROR(VLOOKUP(A282,apu!E:F,2,0),"")</f>
        <v/>
      </c>
      <c r="AE282" s="9" t="str">
        <f>IFERROR(VLOOKUP(A282,apu!I:J,2,0),"")</f>
        <v/>
      </c>
      <c r="AF282" s="9" t="str">
        <f>IFERROR(VLOOKUP(A282,apu!M:N,2,0),"")</f>
        <v/>
      </c>
      <c r="AG282" s="9" t="str">
        <f>IFERROR(VLOOKUP(A282,apu!Q:R,2,0),"")</f>
        <v/>
      </c>
      <c r="AH282" s="9" t="str">
        <f>IFERROR(VLOOKUP(A282,apu!U:V,2,0),"")</f>
        <v/>
      </c>
      <c r="AI282" s="9" t="str">
        <f>IFERROR(VLOOKUP(A282,apu!Y:Z,2,0),"")</f>
        <v/>
      </c>
      <c r="AJ282" s="9">
        <f>IFERROR(VLOOKUP(A282,apu!AC:AD,2,0),"")</f>
        <v>1</v>
      </c>
      <c r="AK282" s="9" t="str">
        <f>IFERROR(VLOOKUP(A282,apu!AG:AH,2,0),"")</f>
        <v/>
      </c>
      <c r="AL282" s="9" t="str">
        <f>IFERROR(VLOOKUP(A282,apu!AK:AL,2,0),"")</f>
        <v/>
      </c>
      <c r="AM282" s="9" t="str">
        <f>IFERROR(VLOOKUP(A282,apu!AO:AP,2,0),"")</f>
        <v/>
      </c>
      <c r="AN282" s="9" t="str">
        <f>IFERROR(VLOOKUP(A282,apu!AS:AT,2,0),"")</f>
        <v/>
      </c>
      <c r="AO282" s="9" t="str">
        <f>IFERROR(VLOOKUP(A282,apu!AW:AX,2,0),"")</f>
        <v/>
      </c>
      <c r="AP282" s="9" t="str">
        <f>IFERROR(VLOOKUP(A282,apu!BA:BB,2,0),"")</f>
        <v/>
      </c>
      <c r="AQ282" s="39">
        <f t="shared" si="6"/>
        <v>2</v>
      </c>
      <c r="AR282" s="38"/>
      <c r="AS282" s="2">
        <f t="shared" si="7"/>
        <v>0</v>
      </c>
      <c r="AU282" s="2">
        <f t="shared" si="8"/>
        <v>2</v>
      </c>
      <c r="AW282" s="2">
        <f t="shared" si="9"/>
        <v>-2</v>
      </c>
      <c r="AX282" s="2">
        <f t="shared" si="10"/>
        <v>0</v>
      </c>
      <c r="AY282" s="130">
        <v>267</v>
      </c>
      <c r="AZ282" s="33">
        <v>99.5</v>
      </c>
      <c r="BA282" s="239">
        <v>1</v>
      </c>
    </row>
    <row r="283" spans="1:53" ht="12.75" customHeight="1" x14ac:dyDescent="0.2">
      <c r="A283" s="8" t="s">
        <v>1605</v>
      </c>
      <c r="B283" s="33">
        <f>IFERROR(VLOOKUP(A283,lajit!B:D,3,0),"")</f>
        <v>110.1</v>
      </c>
      <c r="C283" s="21"/>
      <c r="D283" s="9"/>
      <c r="E283" s="9"/>
      <c r="F283" s="9"/>
      <c r="G283" s="9"/>
      <c r="H283" s="9"/>
      <c r="I283" s="9"/>
      <c r="J283" s="9"/>
      <c r="K283" s="9">
        <v>1</v>
      </c>
      <c r="L283" s="9"/>
      <c r="M283" s="9"/>
      <c r="N283" s="9"/>
      <c r="O283" s="9"/>
      <c r="P283" s="9"/>
      <c r="Q283" s="9"/>
      <c r="R283" s="9"/>
      <c r="S283" s="9"/>
      <c r="T283" s="9"/>
      <c r="U283" s="11"/>
      <c r="V283" s="11"/>
      <c r="W283" s="11"/>
      <c r="X283" s="11"/>
      <c r="Y283" s="11"/>
      <c r="Z283" s="9"/>
      <c r="AA283" s="9"/>
      <c r="AB283" s="9"/>
      <c r="AC283" s="9" t="str">
        <f>IFERROR(VLOOKUP(A283,apu!A:B,2,0),"")</f>
        <v/>
      </c>
      <c r="AD283" s="9" t="str">
        <f>IFERROR(VLOOKUP(A283,apu!E:F,2,0),"")</f>
        <v/>
      </c>
      <c r="AE283" s="9" t="str">
        <f>IFERROR(VLOOKUP(A283,apu!I:J,2,0),"")</f>
        <v/>
      </c>
      <c r="AF283" s="9" t="str">
        <f>IFERROR(VLOOKUP(A283,apu!M:N,2,0),"")</f>
        <v/>
      </c>
      <c r="AG283" s="9" t="str">
        <f>IFERROR(VLOOKUP(A283,apu!Q:R,2,0),"")</f>
        <v/>
      </c>
      <c r="AH283" s="9" t="str">
        <f>IFERROR(VLOOKUP(A283,apu!U:V,2,0),"")</f>
        <v/>
      </c>
      <c r="AI283" s="9" t="str">
        <f>IFERROR(VLOOKUP(A283,apu!Y:Z,2,0),"")</f>
        <v/>
      </c>
      <c r="AJ283" s="9" t="str">
        <f>IFERROR(VLOOKUP(A283,apu!AC:AD,2,0),"")</f>
        <v/>
      </c>
      <c r="AK283" s="9" t="str">
        <f>IFERROR(VLOOKUP(A283,apu!AG:AH,2,0),"")</f>
        <v/>
      </c>
      <c r="AL283" s="9" t="str">
        <f>IFERROR(VLOOKUP(A283,apu!AK:AL,2,0),"")</f>
        <v/>
      </c>
      <c r="AM283" s="9" t="str">
        <f>IFERROR(VLOOKUP(A283,apu!AO:AP,2,0),"")</f>
        <v/>
      </c>
      <c r="AN283" s="9" t="str">
        <f>IFERROR(VLOOKUP(A283,apu!AS:AT,2,0),"")</f>
        <v/>
      </c>
      <c r="AO283" s="9" t="str">
        <f>IFERROR(VLOOKUP(A283,apu!AW:AX,2,0),"")</f>
        <v/>
      </c>
      <c r="AP283" s="9" t="str">
        <f>IFERROR(VLOOKUP(A283,apu!BA:BB,2,0),"")</f>
        <v/>
      </c>
      <c r="AQ283" s="39">
        <f t="shared" si="6"/>
        <v>1</v>
      </c>
      <c r="AR283" s="38"/>
      <c r="AS283" s="2">
        <f t="shared" si="7"/>
        <v>1</v>
      </c>
      <c r="AU283" s="2">
        <f t="shared" si="8"/>
        <v>0</v>
      </c>
      <c r="AW283" s="2">
        <f t="shared" si="9"/>
        <v>1</v>
      </c>
      <c r="AX283" s="2">
        <f t="shared" si="10"/>
        <v>0</v>
      </c>
      <c r="AY283" s="130">
        <v>268</v>
      </c>
      <c r="AZ283" s="33">
        <v>101.5</v>
      </c>
      <c r="BA283" s="239">
        <v>1</v>
      </c>
    </row>
    <row r="284" spans="1:53" ht="12.75" customHeight="1" x14ac:dyDescent="0.25">
      <c r="A284" s="132" t="s">
        <v>1630</v>
      </c>
      <c r="B284" s="33">
        <f>IFERROR(VLOOKUP(A284,lajit!B:D,3,0),"")</f>
        <v>113.1</v>
      </c>
      <c r="C284" s="21"/>
      <c r="D284" s="9"/>
      <c r="E284" s="9"/>
      <c r="F284" s="9"/>
      <c r="G284" s="9"/>
      <c r="H284" s="9"/>
      <c r="I284" s="9"/>
      <c r="J284" s="9">
        <v>1</v>
      </c>
      <c r="K284" s="9"/>
      <c r="L284" s="9"/>
      <c r="M284" s="9">
        <v>1</v>
      </c>
      <c r="N284" s="9"/>
      <c r="O284" s="9">
        <v>1</v>
      </c>
      <c r="P284" s="9"/>
      <c r="Q284" s="9"/>
      <c r="R284" s="9">
        <v>1</v>
      </c>
      <c r="S284" s="9"/>
      <c r="T284" s="9"/>
      <c r="U284" s="11">
        <v>1</v>
      </c>
      <c r="V284" s="11"/>
      <c r="W284" s="11"/>
      <c r="X284" s="11"/>
      <c r="Y284" s="11"/>
      <c r="Z284" s="9"/>
      <c r="AA284" s="9"/>
      <c r="AB284" s="9"/>
      <c r="AC284" s="9" t="str">
        <f>IFERROR(VLOOKUP(A284,apu!A:B,2,0),"")</f>
        <v/>
      </c>
      <c r="AD284" s="9" t="str">
        <f>IFERROR(VLOOKUP(A284,apu!E:F,2,0),"")</f>
        <v/>
      </c>
      <c r="AE284" s="9" t="str">
        <f>IFERROR(VLOOKUP(A284,apu!I:J,2,0),"")</f>
        <v/>
      </c>
      <c r="AF284" s="9" t="str">
        <f>IFERROR(VLOOKUP(A284,apu!M:N,2,0),"")</f>
        <v/>
      </c>
      <c r="AG284" s="9" t="str">
        <f>IFERROR(VLOOKUP(A284,apu!Q:R,2,0),"")</f>
        <v/>
      </c>
      <c r="AH284" s="9" t="str">
        <f>IFERROR(VLOOKUP(A284,apu!U:V,2,0),"")</f>
        <v/>
      </c>
      <c r="AI284" s="9" t="str">
        <f>IFERROR(VLOOKUP(A284,apu!Y:Z,2,0),"")</f>
        <v/>
      </c>
      <c r="AJ284" s="9" t="str">
        <f>IFERROR(VLOOKUP(A284,apu!AC:AD,2,0),"")</f>
        <v/>
      </c>
      <c r="AK284" s="9" t="str">
        <f>IFERROR(VLOOKUP(A284,apu!AG:AH,2,0),"")</f>
        <v/>
      </c>
      <c r="AL284" s="9" t="str">
        <f>IFERROR(VLOOKUP(A284,apu!AK:AL,2,0),"")</f>
        <v/>
      </c>
      <c r="AM284" s="9" t="str">
        <f>IFERROR(VLOOKUP(A284,apu!AO:AP,2,0),"")</f>
        <v/>
      </c>
      <c r="AN284" s="9">
        <f>IFERROR(VLOOKUP(A284,apu!AS:AT,2,0),"")</f>
        <v>1</v>
      </c>
      <c r="AO284" s="9" t="str">
        <f>IFERROR(VLOOKUP(A284,apu!AW:AX,2,0),"")</f>
        <v/>
      </c>
      <c r="AP284" s="9" t="str">
        <f>IFERROR(VLOOKUP(A284,apu!BA:BB,2,0),"")</f>
        <v/>
      </c>
      <c r="AQ284" s="39">
        <f t="shared" si="6"/>
        <v>6</v>
      </c>
      <c r="AR284" s="38"/>
      <c r="AS284" s="2">
        <f t="shared" si="7"/>
        <v>3</v>
      </c>
      <c r="AU284" s="2">
        <f t="shared" si="8"/>
        <v>3</v>
      </c>
      <c r="AW284" s="2">
        <f t="shared" si="9"/>
        <v>0</v>
      </c>
      <c r="AX284" s="2">
        <f t="shared" si="10"/>
        <v>0</v>
      </c>
      <c r="AY284" s="130">
        <v>229</v>
      </c>
      <c r="AZ284" s="33">
        <v>104.5</v>
      </c>
      <c r="BA284" s="239">
        <v>1</v>
      </c>
    </row>
    <row r="285" spans="1:53" x14ac:dyDescent="0.2">
      <c r="A285" s="8" t="s">
        <v>1632</v>
      </c>
      <c r="B285" s="33">
        <f>IFERROR(VLOOKUP(A285,lajit!B:D,3,0),"")</f>
        <v>113.19999999999999</v>
      </c>
      <c r="C285" s="21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>
        <v>1</v>
      </c>
      <c r="R285" s="9"/>
      <c r="S285" s="9"/>
      <c r="T285" s="9"/>
      <c r="U285" s="11"/>
      <c r="V285" s="11">
        <v>2</v>
      </c>
      <c r="W285" s="11"/>
      <c r="X285" s="11"/>
      <c r="Y285" s="11"/>
      <c r="Z285" s="9"/>
      <c r="AA285" s="9"/>
      <c r="AB285" s="9"/>
      <c r="AC285" s="9">
        <f>IFERROR(VLOOKUP(A285,apu!A:B,2,0),"")</f>
        <v>1</v>
      </c>
      <c r="AD285" s="9" t="str">
        <f>IFERROR(VLOOKUP(A285,apu!E:F,2,0),"")</f>
        <v/>
      </c>
      <c r="AE285" s="9">
        <f>IFERROR(VLOOKUP(A285,apu!I:J,2,0),"")</f>
        <v>1</v>
      </c>
      <c r="AF285" s="9" t="str">
        <f>IFERROR(VLOOKUP(A285,apu!M:N,2,0),"")</f>
        <v/>
      </c>
      <c r="AG285" s="9" t="str">
        <f>IFERROR(VLOOKUP(A285,apu!Q:R,2,0),"")</f>
        <v/>
      </c>
      <c r="AH285" s="9" t="str">
        <f>IFERROR(VLOOKUP(A285,apu!U:V,2,0),"")</f>
        <v/>
      </c>
      <c r="AI285" s="9" t="str">
        <f>IFERROR(VLOOKUP(A285,apu!Y:Z,2,0),"")</f>
        <v/>
      </c>
      <c r="AJ285" s="9" t="str">
        <f>IFERROR(VLOOKUP(A285,apu!AC:AD,2,0),"")</f>
        <v/>
      </c>
      <c r="AK285" s="9">
        <f>IFERROR(VLOOKUP(A285,apu!AG:AH,2,0),"")</f>
        <v>1</v>
      </c>
      <c r="AL285" s="9" t="str">
        <f>IFERROR(VLOOKUP(A285,apu!AK:AL,2,0),"")</f>
        <v/>
      </c>
      <c r="AM285" s="9" t="str">
        <f>IFERROR(VLOOKUP(A285,apu!AO:AP,2,0),"")</f>
        <v/>
      </c>
      <c r="AN285" s="9" t="str">
        <f>IFERROR(VLOOKUP(A285,apu!AS:AT,2,0),"")</f>
        <v/>
      </c>
      <c r="AO285" s="9">
        <f>IFERROR(VLOOKUP(A285,apu!AW:AX,2,0),"")</f>
        <v>1</v>
      </c>
      <c r="AP285" s="9">
        <f>IFERROR(VLOOKUP(A285,apu!BA:BB,2,0),"")</f>
        <v>1</v>
      </c>
      <c r="AQ285" s="39">
        <f t="shared" si="6"/>
        <v>8</v>
      </c>
      <c r="AR285" s="38"/>
      <c r="AS285" s="2">
        <f t="shared" si="7"/>
        <v>0</v>
      </c>
      <c r="AU285" s="2">
        <f t="shared" si="8"/>
        <v>8</v>
      </c>
      <c r="AW285" s="2">
        <f t="shared" si="9"/>
        <v>-8</v>
      </c>
      <c r="AX285" s="2">
        <f t="shared" si="10"/>
        <v>0</v>
      </c>
      <c r="AY285" s="130">
        <v>246</v>
      </c>
      <c r="AZ285" s="33">
        <v>104.5</v>
      </c>
      <c r="BA285" s="239">
        <v>1</v>
      </c>
    </row>
    <row r="286" spans="1:53" ht="12.75" customHeight="1" x14ac:dyDescent="0.25">
      <c r="A286" s="131" t="s">
        <v>1650</v>
      </c>
      <c r="B286" s="33">
        <f>IFERROR(VLOOKUP(A286,lajit!B:D,3,0),"")</f>
        <v>115.1</v>
      </c>
      <c r="C286" s="21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>
        <v>4</v>
      </c>
      <c r="O286" s="9"/>
      <c r="P286" s="9"/>
      <c r="Q286" s="9"/>
      <c r="R286" s="9"/>
      <c r="S286" s="9"/>
      <c r="T286" s="9"/>
      <c r="U286" s="11"/>
      <c r="V286" s="11"/>
      <c r="W286" s="11"/>
      <c r="X286" s="11">
        <v>1</v>
      </c>
      <c r="Y286" s="11"/>
      <c r="Z286" s="9"/>
      <c r="AA286" s="9"/>
      <c r="AB286" s="9"/>
      <c r="AC286" s="9" t="str">
        <f>IFERROR(VLOOKUP(A286,apu!A:B,2,0),"")</f>
        <v/>
      </c>
      <c r="AD286" s="9" t="str">
        <f>IFERROR(VLOOKUP(A286,apu!E:F,2,0),"")</f>
        <v/>
      </c>
      <c r="AE286" s="9" t="str">
        <f>IFERROR(VLOOKUP(A286,apu!I:J,2,0),"")</f>
        <v/>
      </c>
      <c r="AF286" s="9" t="str">
        <f>IFERROR(VLOOKUP(A286,apu!M:N,2,0),"")</f>
        <v/>
      </c>
      <c r="AG286" s="9">
        <f>IFERROR(VLOOKUP(A286,apu!Q:R,2,0),"")</f>
        <v>1</v>
      </c>
      <c r="AH286" s="9">
        <f>IFERROR(VLOOKUP(A286,apu!U:V,2,0),"")</f>
        <v>1</v>
      </c>
      <c r="AI286" s="9">
        <f>IFERROR(VLOOKUP(A286,apu!Y:Z,2,0),"")</f>
        <v>1</v>
      </c>
      <c r="AJ286" s="9">
        <f>IFERROR(VLOOKUP(A286,apu!AC:AD,2,0),"")</f>
        <v>1</v>
      </c>
      <c r="AK286" s="9" t="str">
        <f>IFERROR(VLOOKUP(A286,apu!AG:AH,2,0),"")</f>
        <v/>
      </c>
      <c r="AL286" s="9" t="str">
        <f>IFERROR(VLOOKUP(A286,apu!AK:AL,2,0),"")</f>
        <v/>
      </c>
      <c r="AM286" s="9" t="str">
        <f>IFERROR(VLOOKUP(A286,apu!AO:AP,2,0),"")</f>
        <v/>
      </c>
      <c r="AN286" s="9" t="str">
        <f>IFERROR(VLOOKUP(A286,apu!AS:AT,2,0),"")</f>
        <v/>
      </c>
      <c r="AO286" s="9" t="str">
        <f>IFERROR(VLOOKUP(A286,apu!AW:AX,2,0),"")</f>
        <v/>
      </c>
      <c r="AP286" s="9" t="str">
        <f>IFERROR(VLOOKUP(A286,apu!BA:BB,2,0),"")</f>
        <v/>
      </c>
      <c r="AQ286" s="39">
        <f t="shared" si="6"/>
        <v>9</v>
      </c>
      <c r="AR286" s="38"/>
      <c r="AS286" s="2">
        <f t="shared" si="7"/>
        <v>4</v>
      </c>
      <c r="AU286" s="2">
        <f t="shared" si="8"/>
        <v>5</v>
      </c>
      <c r="AW286" s="2">
        <f t="shared" si="9"/>
        <v>-1</v>
      </c>
      <c r="AX286" s="2">
        <f t="shared" si="10"/>
        <v>0</v>
      </c>
      <c r="AY286" s="130">
        <v>230</v>
      </c>
      <c r="AZ286" s="33">
        <v>106.5</v>
      </c>
      <c r="BA286" s="239">
        <v>1</v>
      </c>
    </row>
    <row r="287" spans="1:53" x14ac:dyDescent="0.2">
      <c r="A287" s="8" t="s">
        <v>13</v>
      </c>
      <c r="B287" s="33">
        <v>120.1</v>
      </c>
      <c r="C287" s="21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11"/>
      <c r="V287" s="11"/>
      <c r="W287" s="11"/>
      <c r="X287" s="11"/>
      <c r="Y287" s="11">
        <v>1</v>
      </c>
      <c r="Z287" s="9"/>
      <c r="AA287" s="9"/>
      <c r="AB287" s="9"/>
      <c r="AC287" s="9" t="str">
        <f>IFERROR(VLOOKUP(A287,apu!A:B,2,0),"")</f>
        <v/>
      </c>
      <c r="AD287" s="9" t="str">
        <f>IFERROR(VLOOKUP(A287,apu!E:F,2,0),"")</f>
        <v/>
      </c>
      <c r="AE287" s="9" t="str">
        <f>IFERROR(VLOOKUP(A287,apu!I:J,2,0),"")</f>
        <v/>
      </c>
      <c r="AF287" s="9" t="str">
        <f>IFERROR(VLOOKUP(A287,apu!M:N,2,0),"")</f>
        <v/>
      </c>
      <c r="AG287" s="9" t="str">
        <f>IFERROR(VLOOKUP(A287,apu!Q:R,2,0),"")</f>
        <v/>
      </c>
      <c r="AH287" s="9" t="str">
        <f>IFERROR(VLOOKUP(A287,apu!U:V,2,0),"")</f>
        <v/>
      </c>
      <c r="AI287" s="9" t="str">
        <f>IFERROR(VLOOKUP(A287,apu!Y:Z,2,0),"")</f>
        <v/>
      </c>
      <c r="AJ287" s="9" t="str">
        <f>IFERROR(VLOOKUP(A287,apu!AC:AD,2,0),"")</f>
        <v/>
      </c>
      <c r="AK287" s="9" t="str">
        <f>IFERROR(VLOOKUP(A287,apu!AG:AH,2,0),"")</f>
        <v/>
      </c>
      <c r="AL287" s="9" t="str">
        <f>IFERROR(VLOOKUP(A287,apu!AK:AL,2,0),"")</f>
        <v/>
      </c>
      <c r="AM287" s="9" t="str">
        <f>IFERROR(VLOOKUP(A287,apu!AO:AP,2,0),"")</f>
        <v/>
      </c>
      <c r="AN287" s="9" t="str">
        <f>IFERROR(VLOOKUP(A287,apu!AS:AT,2,0),"")</f>
        <v/>
      </c>
      <c r="AO287" s="9" t="str">
        <f>IFERROR(VLOOKUP(A287,apu!AW:AX,2,0),"")</f>
        <v/>
      </c>
      <c r="AP287" s="9" t="str">
        <f>IFERROR(VLOOKUP(A287,apu!BA:BB,2,0),"")</f>
        <v/>
      </c>
      <c r="AQ287" s="39">
        <f t="shared" si="6"/>
        <v>1</v>
      </c>
      <c r="AR287" s="38"/>
      <c r="AS287" s="2">
        <f t="shared" si="7"/>
        <v>0</v>
      </c>
      <c r="AU287" s="2">
        <f t="shared" si="8"/>
        <v>1</v>
      </c>
      <c r="AW287" s="2">
        <f t="shared" si="9"/>
        <v>-1</v>
      </c>
      <c r="AX287" s="2">
        <f t="shared" si="10"/>
        <v>0</v>
      </c>
      <c r="AY287" s="130">
        <v>266</v>
      </c>
      <c r="AZ287" s="33">
        <v>90</v>
      </c>
      <c r="BA287" s="239">
        <v>1</v>
      </c>
    </row>
    <row r="288" spans="1:53" x14ac:dyDescent="0.2">
      <c r="A288" s="8" t="s">
        <v>1769</v>
      </c>
      <c r="B288" s="33">
        <f>IFERROR(VLOOKUP(A288,lajit!B:D,3,0),"")</f>
        <v>129.29999999999998</v>
      </c>
      <c r="C288" s="21"/>
      <c r="D288" s="9"/>
      <c r="E288" s="9">
        <v>1</v>
      </c>
      <c r="F288" s="9"/>
      <c r="G288" s="9"/>
      <c r="H288" s="9"/>
      <c r="I288" s="9">
        <v>1</v>
      </c>
      <c r="J288" s="9"/>
      <c r="K288" s="9"/>
      <c r="L288" s="9"/>
      <c r="M288" s="9"/>
      <c r="N288" s="9">
        <v>1</v>
      </c>
      <c r="O288" s="9"/>
      <c r="P288" s="9"/>
      <c r="Q288" s="9"/>
      <c r="R288" s="9"/>
      <c r="S288" s="9"/>
      <c r="T288" s="9"/>
      <c r="U288" s="11"/>
      <c r="V288" s="11"/>
      <c r="W288" s="11"/>
      <c r="X288" s="11"/>
      <c r="Y288" s="11">
        <v>1</v>
      </c>
      <c r="Z288" s="9"/>
      <c r="AA288" s="9">
        <v>1</v>
      </c>
      <c r="AB288" s="9"/>
      <c r="AC288" s="9" t="str">
        <f>IFERROR(VLOOKUP(A288,apu!A:B,2,0),"")</f>
        <v/>
      </c>
      <c r="AD288" s="9" t="str">
        <f>IFERROR(VLOOKUP(A288,apu!E:F,2,0),"")</f>
        <v/>
      </c>
      <c r="AE288" s="9" t="str">
        <f>IFERROR(VLOOKUP(A288,apu!I:J,2,0),"")</f>
        <v/>
      </c>
      <c r="AF288" s="9" t="str">
        <f>IFERROR(VLOOKUP(A288,apu!M:N,2,0),"")</f>
        <v/>
      </c>
      <c r="AG288" s="9" t="str">
        <f>IFERROR(VLOOKUP(A288,apu!Q:R,2,0),"")</f>
        <v/>
      </c>
      <c r="AH288" s="9" t="str">
        <f>IFERROR(VLOOKUP(A288,apu!U:V,2,0),"")</f>
        <v/>
      </c>
      <c r="AI288" s="9" t="str">
        <f>IFERROR(VLOOKUP(A288,apu!Y:Z,2,0),"")</f>
        <v/>
      </c>
      <c r="AJ288" s="9" t="str">
        <f>IFERROR(VLOOKUP(A288,apu!AC:AD,2,0),"")</f>
        <v/>
      </c>
      <c r="AK288" s="9" t="str">
        <f>IFERROR(VLOOKUP(A288,apu!AG:AH,2,0),"")</f>
        <v/>
      </c>
      <c r="AL288" s="9" t="str">
        <f>IFERROR(VLOOKUP(A288,apu!AK:AL,2,0),"")</f>
        <v/>
      </c>
      <c r="AM288" s="9" t="str">
        <f>IFERROR(VLOOKUP(A288,apu!AO:AP,2,0),"")</f>
        <v/>
      </c>
      <c r="AN288" s="9" t="str">
        <f>IFERROR(VLOOKUP(A288,apu!AS:AT,2,0),"")</f>
        <v/>
      </c>
      <c r="AO288" s="9" t="str">
        <f>IFERROR(VLOOKUP(A288,apu!AW:AX,2,0),"")</f>
        <v/>
      </c>
      <c r="AP288" s="9" t="str">
        <f>IFERROR(VLOOKUP(A288,apu!BA:BB,2,0),"")</f>
        <v/>
      </c>
      <c r="AQ288" s="39">
        <f t="shared" si="6"/>
        <v>5</v>
      </c>
      <c r="AR288" s="38"/>
      <c r="AS288" s="2">
        <f t="shared" si="7"/>
        <v>3</v>
      </c>
      <c r="AU288" s="2">
        <f t="shared" si="8"/>
        <v>2</v>
      </c>
      <c r="AW288" s="2">
        <f t="shared" si="9"/>
        <v>1</v>
      </c>
      <c r="AX288" s="2">
        <f t="shared" si="10"/>
        <v>0</v>
      </c>
      <c r="AY288" s="130">
        <v>231</v>
      </c>
      <c r="AZ288" s="33">
        <v>120.3</v>
      </c>
      <c r="BA288" s="239">
        <v>1</v>
      </c>
    </row>
    <row r="289" spans="1:53" x14ac:dyDescent="0.2">
      <c r="A289" s="10" t="s">
        <v>1772</v>
      </c>
      <c r="B289" s="33">
        <f>IFERROR(VLOOKUP(A289,lajit!B:D,3,0),"")</f>
        <v>129.39999999999998</v>
      </c>
      <c r="C289" s="21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11"/>
      <c r="V289" s="11"/>
      <c r="W289" s="11"/>
      <c r="X289" s="11"/>
      <c r="Y289" s="11"/>
      <c r="Z289" s="9"/>
      <c r="AA289" s="9"/>
      <c r="AB289" s="9"/>
      <c r="AC289" s="9" t="str">
        <f>IFERROR(VLOOKUP(A289,apu!A:B,2,0),"")</f>
        <v/>
      </c>
      <c r="AD289" s="9" t="str">
        <f>IFERROR(VLOOKUP(A289,apu!E:F,2,0),"")</f>
        <v/>
      </c>
      <c r="AE289" s="9" t="str">
        <f>IFERROR(VLOOKUP(A289,apu!I:J,2,0),"")</f>
        <v/>
      </c>
      <c r="AF289" s="9" t="str">
        <f>IFERROR(VLOOKUP(A289,apu!M:N,2,0),"")</f>
        <v/>
      </c>
      <c r="AG289" s="9" t="str">
        <f>IFERROR(VLOOKUP(A289,apu!Q:R,2,0),"")</f>
        <v/>
      </c>
      <c r="AH289" s="9" t="str">
        <f>IFERROR(VLOOKUP(A289,apu!U:V,2,0),"")</f>
        <v/>
      </c>
      <c r="AI289" s="9" t="str">
        <f>IFERROR(VLOOKUP(A289,apu!Y:Z,2,0),"")</f>
        <v/>
      </c>
      <c r="AJ289" s="9" t="str">
        <f>IFERROR(VLOOKUP(A289,apu!AC:AD,2,0),"")</f>
        <v/>
      </c>
      <c r="AK289" s="9" t="str">
        <f>IFERROR(VLOOKUP(A289,apu!AG:AH,2,0),"")</f>
        <v/>
      </c>
      <c r="AL289" s="9" t="str">
        <f>IFERROR(VLOOKUP(A289,apu!AK:AL,2,0),"")</f>
        <v/>
      </c>
      <c r="AM289" s="9" t="str">
        <f>IFERROR(VLOOKUP(A289,apu!AO:AP,2,0),"")</f>
        <v/>
      </c>
      <c r="AN289" s="9" t="str">
        <f>IFERROR(VLOOKUP(A289,apu!AS:AT,2,0),"")</f>
        <v/>
      </c>
      <c r="AO289" s="9">
        <f>IFERROR(VLOOKUP(A289,apu!AW:AX,2,0),"")</f>
        <v>1</v>
      </c>
      <c r="AP289" s="9" t="str">
        <f>IFERROR(VLOOKUP(A289,apu!BA:BB,2,0),"")</f>
        <v/>
      </c>
      <c r="AQ289" s="39">
        <f t="shared" si="6"/>
        <v>1</v>
      </c>
      <c r="AR289" s="38"/>
      <c r="AS289" s="2">
        <f t="shared" si="7"/>
        <v>0</v>
      </c>
      <c r="AU289" s="2">
        <f t="shared" si="8"/>
        <v>1</v>
      </c>
      <c r="AW289" s="2">
        <f t="shared" si="9"/>
        <v>-1</v>
      </c>
      <c r="AX289" s="2">
        <f t="shared" si="10"/>
        <v>0</v>
      </c>
      <c r="AY289" s="130">
        <v>292</v>
      </c>
      <c r="AZ289" s="33"/>
      <c r="BA289" s="239">
        <v>1</v>
      </c>
    </row>
    <row r="290" spans="1:53" x14ac:dyDescent="0.2">
      <c r="A290" s="8" t="s">
        <v>1778</v>
      </c>
      <c r="B290" s="33">
        <f>IFERROR(VLOOKUP(A290,lajit!B:D,3,0),"")</f>
        <v>129.59999999999997</v>
      </c>
      <c r="C290" s="21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>
        <v>1</v>
      </c>
      <c r="R290" s="9"/>
      <c r="S290" s="9"/>
      <c r="T290" s="9"/>
      <c r="U290" s="11"/>
      <c r="V290" s="11"/>
      <c r="W290" s="11">
        <v>1</v>
      </c>
      <c r="X290" s="11"/>
      <c r="Y290" s="11"/>
      <c r="Z290" s="9"/>
      <c r="AA290" s="9"/>
      <c r="AB290" s="9"/>
      <c r="AC290" s="9" t="str">
        <f>IFERROR(VLOOKUP(A290,apu!A:B,2,0),"")</f>
        <v/>
      </c>
      <c r="AD290" s="9" t="str">
        <f>IFERROR(VLOOKUP(A290,apu!E:F,2,0),"")</f>
        <v/>
      </c>
      <c r="AE290" s="9" t="str">
        <f>IFERROR(VLOOKUP(A290,apu!I:J,2,0),"")</f>
        <v/>
      </c>
      <c r="AF290" s="9" t="str">
        <f>IFERROR(VLOOKUP(A290,apu!M:N,2,0),"")</f>
        <v/>
      </c>
      <c r="AG290" s="9" t="str">
        <f>IFERROR(VLOOKUP(A290,apu!Q:R,2,0),"")</f>
        <v/>
      </c>
      <c r="AH290" s="9" t="str">
        <f>IFERROR(VLOOKUP(A290,apu!U:V,2,0),"")</f>
        <v/>
      </c>
      <c r="AI290" s="9" t="str">
        <f>IFERROR(VLOOKUP(A290,apu!Y:Z,2,0),"")</f>
        <v/>
      </c>
      <c r="AJ290" s="9" t="str">
        <f>IFERROR(VLOOKUP(A290,apu!AC:AD,2,0),"")</f>
        <v/>
      </c>
      <c r="AK290" s="9" t="str">
        <f>IFERROR(VLOOKUP(A290,apu!AG:AH,2,0),"")</f>
        <v/>
      </c>
      <c r="AL290" s="9" t="str">
        <f>IFERROR(VLOOKUP(A290,apu!AK:AL,2,0),"")</f>
        <v/>
      </c>
      <c r="AM290" s="9" t="str">
        <f>IFERROR(VLOOKUP(A290,apu!AO:AP,2,0),"")</f>
        <v/>
      </c>
      <c r="AN290" s="9" t="str">
        <f>IFERROR(VLOOKUP(A290,apu!AS:AT,2,0),"")</f>
        <v/>
      </c>
      <c r="AO290" s="9">
        <f>IFERROR(VLOOKUP(A290,apu!AW:AX,2,0),"")</f>
        <v>1</v>
      </c>
      <c r="AP290" s="9" t="str">
        <f>IFERROR(VLOOKUP(A290,apu!BA:BB,2,0),"")</f>
        <v/>
      </c>
      <c r="AQ290" s="39">
        <f t="shared" si="6"/>
        <v>3</v>
      </c>
      <c r="AR290" s="38"/>
      <c r="AS290" s="2">
        <f t="shared" si="7"/>
        <v>0</v>
      </c>
      <c r="AU290" s="2">
        <f t="shared" si="8"/>
        <v>3</v>
      </c>
      <c r="AW290" s="2">
        <f t="shared" si="9"/>
        <v>-3</v>
      </c>
      <c r="AX290" s="2">
        <f t="shared" si="10"/>
        <v>0</v>
      </c>
      <c r="AY290" s="130">
        <v>253</v>
      </c>
      <c r="AZ290" s="33">
        <v>120.5</v>
      </c>
      <c r="BA290" s="239">
        <v>1</v>
      </c>
    </row>
    <row r="291" spans="1:53" x14ac:dyDescent="0.2">
      <c r="A291" s="8" t="s">
        <v>1949</v>
      </c>
      <c r="B291" s="33">
        <f>IFERROR(VLOOKUP(A291,lajit!B:D,3,0),"")</f>
        <v>151.1</v>
      </c>
      <c r="C291" s="21"/>
      <c r="D291" s="9"/>
      <c r="E291" s="9"/>
      <c r="F291" s="9"/>
      <c r="G291" s="9"/>
      <c r="H291" s="9">
        <v>1</v>
      </c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11"/>
      <c r="V291" s="11">
        <v>1</v>
      </c>
      <c r="W291" s="11"/>
      <c r="X291" s="11"/>
      <c r="Y291" s="11"/>
      <c r="Z291" s="9"/>
      <c r="AA291" s="9"/>
      <c r="AB291" s="9"/>
      <c r="AC291" s="9" t="str">
        <f>IFERROR(VLOOKUP(A291,apu!A:B,2,0),"")</f>
        <v/>
      </c>
      <c r="AD291" s="9" t="str">
        <f>IFERROR(VLOOKUP(A291,apu!E:F,2,0),"")</f>
        <v/>
      </c>
      <c r="AE291" s="9" t="str">
        <f>IFERROR(VLOOKUP(A291,apu!I:J,2,0),"")</f>
        <v/>
      </c>
      <c r="AF291" s="9" t="str">
        <f>IFERROR(VLOOKUP(A291,apu!M:N,2,0),"")</f>
        <v/>
      </c>
      <c r="AG291" s="9" t="str">
        <f>IFERROR(VLOOKUP(A291,apu!Q:R,2,0),"")</f>
        <v/>
      </c>
      <c r="AH291" s="9" t="str">
        <f>IFERROR(VLOOKUP(A291,apu!U:V,2,0),"")</f>
        <v/>
      </c>
      <c r="AI291" s="9" t="str">
        <f>IFERROR(VLOOKUP(A291,apu!Y:Z,2,0),"")</f>
        <v/>
      </c>
      <c r="AJ291" s="9" t="str">
        <f>IFERROR(VLOOKUP(A291,apu!AC:AD,2,0),"")</f>
        <v/>
      </c>
      <c r="AK291" s="9" t="str">
        <f>IFERROR(VLOOKUP(A291,apu!AG:AH,2,0),"")</f>
        <v/>
      </c>
      <c r="AL291" s="9" t="str">
        <f>IFERROR(VLOOKUP(A291,apu!AK:AL,2,0),"")</f>
        <v/>
      </c>
      <c r="AM291" s="9" t="str">
        <f>IFERROR(VLOOKUP(A291,apu!AO:AP,2,0),"")</f>
        <v/>
      </c>
      <c r="AN291" s="9" t="str">
        <f>IFERROR(VLOOKUP(A291,apu!AS:AT,2,0),"")</f>
        <v/>
      </c>
      <c r="AO291" s="9" t="str">
        <f>IFERROR(VLOOKUP(A291,apu!AW:AX,2,0),"")</f>
        <v/>
      </c>
      <c r="AP291" s="9" t="str">
        <f>IFERROR(VLOOKUP(A291,apu!BA:BB,2,0),"")</f>
        <v/>
      </c>
      <c r="AQ291" s="39">
        <f t="shared" si="6"/>
        <v>2</v>
      </c>
      <c r="AR291" s="38"/>
      <c r="AS291" s="2">
        <f t="shared" si="7"/>
        <v>1</v>
      </c>
      <c r="AU291" s="2">
        <f t="shared" si="8"/>
        <v>1</v>
      </c>
      <c r="AW291" s="2">
        <f t="shared" si="9"/>
        <v>0</v>
      </c>
      <c r="AX291" s="2">
        <f t="shared" si="10"/>
        <v>0</v>
      </c>
      <c r="AY291" s="130">
        <v>254</v>
      </c>
      <c r="AZ291" s="33">
        <v>150.5</v>
      </c>
      <c r="BA291" s="239">
        <v>1</v>
      </c>
    </row>
    <row r="292" spans="1:53" x14ac:dyDescent="0.2">
      <c r="A292" s="10" t="s">
        <v>2163</v>
      </c>
      <c r="B292" s="33">
        <f>IFERROR(VLOOKUP(A292,lajit!B:D,3,0),"")</f>
        <v>183.1</v>
      </c>
      <c r="C292" s="21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11"/>
      <c r="V292" s="11"/>
      <c r="W292" s="11"/>
      <c r="X292" s="11"/>
      <c r="Y292" s="11"/>
      <c r="Z292" s="9"/>
      <c r="AA292" s="9"/>
      <c r="AB292" s="9"/>
      <c r="AC292" s="9" t="str">
        <f>IFERROR(VLOOKUP(A292,apu!A:B,2,0),"")</f>
        <v/>
      </c>
      <c r="AD292" s="9" t="str">
        <f>IFERROR(VLOOKUP(A292,apu!E:F,2,0),"")</f>
        <v/>
      </c>
      <c r="AE292" s="9" t="str">
        <f>IFERROR(VLOOKUP(A292,apu!I:J,2,0),"")</f>
        <v/>
      </c>
      <c r="AF292" s="9" t="str">
        <f>IFERROR(VLOOKUP(A292,apu!M:N,2,0),"")</f>
        <v/>
      </c>
      <c r="AG292" s="9" t="str">
        <f>IFERROR(VLOOKUP(A292,apu!Q:R,2,0),"")</f>
        <v/>
      </c>
      <c r="AH292" s="9" t="str">
        <f>IFERROR(VLOOKUP(A292,apu!U:V,2,0),"")</f>
        <v/>
      </c>
      <c r="AI292" s="9" t="str">
        <f>IFERROR(VLOOKUP(A292,apu!Y:Z,2,0),"")</f>
        <v/>
      </c>
      <c r="AJ292" s="9" t="str">
        <f>IFERROR(VLOOKUP(A292,apu!AC:AD,2,0),"")</f>
        <v/>
      </c>
      <c r="AK292" s="9" t="str">
        <f>IFERROR(VLOOKUP(A292,apu!AG:AH,2,0),"")</f>
        <v/>
      </c>
      <c r="AL292" s="9" t="str">
        <f>IFERROR(VLOOKUP(A292,apu!AK:AL,2,0),"")</f>
        <v/>
      </c>
      <c r="AM292" s="9" t="str">
        <f>IFERROR(VLOOKUP(A292,apu!AO:AP,2,0),"")</f>
        <v/>
      </c>
      <c r="AN292" s="9" t="str">
        <f>IFERROR(VLOOKUP(A292,apu!AS:AT,2,0),"")</f>
        <v/>
      </c>
      <c r="AO292" s="9">
        <f>IFERROR(VLOOKUP(A292,apu!AW:AX,2,0),"")</f>
        <v>1</v>
      </c>
      <c r="AP292" s="9" t="str">
        <f>IFERROR(VLOOKUP(A292,apu!BA:BB,2,0),"")</f>
        <v/>
      </c>
      <c r="AQ292" s="39">
        <f t="shared" si="6"/>
        <v>1</v>
      </c>
      <c r="AR292" s="38"/>
      <c r="AS292" s="2">
        <f t="shared" si="7"/>
        <v>0</v>
      </c>
      <c r="AU292" s="2">
        <f t="shared" si="8"/>
        <v>1</v>
      </c>
      <c r="AW292" s="2">
        <f t="shared" si="9"/>
        <v>-1</v>
      </c>
      <c r="AX292" s="2">
        <f t="shared" si="10"/>
        <v>0</v>
      </c>
      <c r="AY292" s="130">
        <v>293</v>
      </c>
      <c r="AZ292" s="33"/>
      <c r="BA292" s="239">
        <v>1</v>
      </c>
    </row>
    <row r="293" spans="1:53" x14ac:dyDescent="0.2">
      <c r="A293" s="10" t="s">
        <v>2371</v>
      </c>
      <c r="B293" s="33">
        <f>IFERROR(VLOOKUP(A293,lajit!B:D,3,0),"")</f>
        <v>212.06000000000003</v>
      </c>
      <c r="C293" s="21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11"/>
      <c r="V293" s="11"/>
      <c r="W293" s="11"/>
      <c r="X293" s="11"/>
      <c r="Y293" s="11"/>
      <c r="Z293" s="9"/>
      <c r="AA293" s="9"/>
      <c r="AB293" s="9"/>
      <c r="AC293" s="9" t="str">
        <f>IFERROR(VLOOKUP(A293,apu!A:B,2,0),"")</f>
        <v/>
      </c>
      <c r="AD293" s="9" t="str">
        <f>IFERROR(VLOOKUP(A293,apu!E:F,2,0),"")</f>
        <v/>
      </c>
      <c r="AE293" s="9" t="str">
        <f>IFERROR(VLOOKUP(A293,apu!I:J,2,0),"")</f>
        <v/>
      </c>
      <c r="AF293" s="9" t="str">
        <f>IFERROR(VLOOKUP(A293,apu!M:N,2,0),"")</f>
        <v/>
      </c>
      <c r="AG293" s="9" t="str">
        <f>IFERROR(VLOOKUP(A293,apu!Q:R,2,0),"")</f>
        <v/>
      </c>
      <c r="AH293" s="9">
        <f>IFERROR(VLOOKUP(A293,apu!U:V,2,0),"")</f>
        <v>1</v>
      </c>
      <c r="AI293" s="9" t="str">
        <f>IFERROR(VLOOKUP(A293,apu!Y:Z,2,0),"")</f>
        <v/>
      </c>
      <c r="AJ293" s="9" t="str">
        <f>IFERROR(VLOOKUP(A293,apu!AC:AD,2,0),"")</f>
        <v/>
      </c>
      <c r="AK293" s="9" t="str">
        <f>IFERROR(VLOOKUP(A293,apu!AG:AH,2,0),"")</f>
        <v/>
      </c>
      <c r="AL293" s="9" t="str">
        <f>IFERROR(VLOOKUP(A293,apu!AK:AL,2,0),"")</f>
        <v/>
      </c>
      <c r="AM293" s="9" t="str">
        <f>IFERROR(VLOOKUP(A293,apu!AO:AP,2,0),"")</f>
        <v/>
      </c>
      <c r="AN293" s="9" t="str">
        <f>IFERROR(VLOOKUP(A293,apu!AS:AT,2,0),"")</f>
        <v/>
      </c>
      <c r="AO293" s="9" t="str">
        <f>IFERROR(VLOOKUP(A293,apu!AW:AX,2,0),"")</f>
        <v/>
      </c>
      <c r="AP293" s="9" t="str">
        <f>IFERROR(VLOOKUP(A293,apu!BA:BB,2,0),"")</f>
        <v/>
      </c>
      <c r="AQ293" s="39">
        <f t="shared" si="6"/>
        <v>1</v>
      </c>
      <c r="AR293" s="38"/>
      <c r="AS293" s="2">
        <f t="shared" si="7"/>
        <v>0</v>
      </c>
      <c r="AU293" s="2">
        <f t="shared" si="8"/>
        <v>1</v>
      </c>
      <c r="AW293" s="2">
        <f t="shared" si="9"/>
        <v>-1</v>
      </c>
      <c r="AX293" s="2">
        <f t="shared" si="10"/>
        <v>0</v>
      </c>
      <c r="AY293" s="130">
        <v>284</v>
      </c>
      <c r="AZ293" s="33"/>
      <c r="BA293" s="239">
        <v>1</v>
      </c>
    </row>
    <row r="294" spans="1:53" x14ac:dyDescent="0.2">
      <c r="A294" s="8" t="s">
        <v>2420</v>
      </c>
      <c r="B294" s="33">
        <f>IFERROR(VLOOKUP(A294,lajit!B:D,3,0),"")</f>
        <v>216.1</v>
      </c>
      <c r="C294" s="21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>
        <v>1</v>
      </c>
      <c r="T294" s="9"/>
      <c r="U294" s="11"/>
      <c r="V294" s="11"/>
      <c r="W294" s="11"/>
      <c r="X294" s="11"/>
      <c r="Y294" s="11"/>
      <c r="Z294" s="9"/>
      <c r="AA294" s="9"/>
      <c r="AB294" s="9"/>
      <c r="AC294" s="9" t="str">
        <f>IFERROR(VLOOKUP(A294,apu!A:B,2,0),"")</f>
        <v/>
      </c>
      <c r="AD294" s="9">
        <f>IFERROR(VLOOKUP(A294,apu!E:F,2,0),"")</f>
        <v>1</v>
      </c>
      <c r="AE294" s="9" t="str">
        <f>IFERROR(VLOOKUP(A294,apu!I:J,2,0),"")</f>
        <v/>
      </c>
      <c r="AF294" s="9" t="str">
        <f>IFERROR(VLOOKUP(A294,apu!M:N,2,0),"")</f>
        <v/>
      </c>
      <c r="AG294" s="9" t="str">
        <f>IFERROR(VLOOKUP(A294,apu!Q:R,2,0),"")</f>
        <v/>
      </c>
      <c r="AH294" s="9" t="str">
        <f>IFERROR(VLOOKUP(A294,apu!U:V,2,0),"")</f>
        <v/>
      </c>
      <c r="AI294" s="9" t="str">
        <f>IFERROR(VLOOKUP(A294,apu!Y:Z,2,0),"")</f>
        <v/>
      </c>
      <c r="AJ294" s="9" t="str">
        <f>IFERROR(VLOOKUP(A294,apu!AC:AD,2,0),"")</f>
        <v/>
      </c>
      <c r="AK294" s="9" t="str">
        <f>IFERROR(VLOOKUP(A294,apu!AG:AH,2,0),"")</f>
        <v/>
      </c>
      <c r="AL294" s="9" t="str">
        <f>IFERROR(VLOOKUP(A294,apu!AK:AL,2,0),"")</f>
        <v/>
      </c>
      <c r="AM294" s="9" t="str">
        <f>IFERROR(VLOOKUP(A294,apu!AO:AP,2,0),"")</f>
        <v/>
      </c>
      <c r="AN294" s="9" t="str">
        <f>IFERROR(VLOOKUP(A294,apu!AS:AT,2,0),"")</f>
        <v/>
      </c>
      <c r="AO294" s="9" t="str">
        <f>IFERROR(VLOOKUP(A294,apu!AW:AX,2,0),"")</f>
        <v/>
      </c>
      <c r="AP294" s="9" t="str">
        <f>IFERROR(VLOOKUP(A294,apu!BA:BB,2,0),"")</f>
        <v/>
      </c>
      <c r="AQ294" s="39">
        <f t="shared" si="6"/>
        <v>2</v>
      </c>
      <c r="AR294" s="38"/>
      <c r="AS294" s="2">
        <f t="shared" si="7"/>
        <v>0</v>
      </c>
      <c r="AU294" s="2">
        <f t="shared" si="8"/>
        <v>2</v>
      </c>
      <c r="AW294" s="2">
        <f t="shared" si="9"/>
        <v>-2</v>
      </c>
      <c r="AX294" s="2">
        <f t="shared" si="10"/>
        <v>0</v>
      </c>
      <c r="AY294" s="130">
        <v>270</v>
      </c>
      <c r="AZ294" s="33">
        <v>201.5</v>
      </c>
      <c r="BA294" s="239">
        <v>1</v>
      </c>
    </row>
    <row r="295" spans="1:53" x14ac:dyDescent="0.2">
      <c r="A295" s="10" t="s">
        <v>2462</v>
      </c>
      <c r="B295" s="33">
        <f>IFERROR(VLOOKUP(A295,lajit!B:D,3,0),"")</f>
        <v>223.1</v>
      </c>
      <c r="C295" s="21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11"/>
      <c r="V295" s="11"/>
      <c r="W295" s="11"/>
      <c r="X295" s="11"/>
      <c r="Y295" s="11"/>
      <c r="Z295" s="9"/>
      <c r="AA295" s="9"/>
      <c r="AB295" s="9"/>
      <c r="AC295" s="9" t="str">
        <f>IFERROR(VLOOKUP(A295,apu!A:B,2,0),"")</f>
        <v/>
      </c>
      <c r="AD295" s="9" t="str">
        <f>IFERROR(VLOOKUP(A295,apu!E:F,2,0),"")</f>
        <v/>
      </c>
      <c r="AE295" s="9" t="str">
        <f>IFERROR(VLOOKUP(A295,apu!I:J,2,0),"")</f>
        <v/>
      </c>
      <c r="AF295" s="9" t="str">
        <f>IFERROR(VLOOKUP(A295,apu!M:N,2,0),"")</f>
        <v/>
      </c>
      <c r="AG295" s="9">
        <f>IFERROR(VLOOKUP(A295,apu!Q:R,2,0),"")</f>
        <v>1</v>
      </c>
      <c r="AH295" s="9" t="str">
        <f>IFERROR(VLOOKUP(A295,apu!U:V,2,0),"")</f>
        <v/>
      </c>
      <c r="AI295" s="9" t="str">
        <f>IFERROR(VLOOKUP(A295,apu!Y:Z,2,0),"")</f>
        <v/>
      </c>
      <c r="AJ295" s="9" t="str">
        <f>IFERROR(VLOOKUP(A295,apu!AC:AD,2,0),"")</f>
        <v/>
      </c>
      <c r="AK295" s="9" t="str">
        <f>IFERROR(VLOOKUP(A295,apu!AG:AH,2,0),"")</f>
        <v/>
      </c>
      <c r="AL295" s="9" t="str">
        <f>IFERROR(VLOOKUP(A295,apu!AK:AL,2,0),"")</f>
        <v/>
      </c>
      <c r="AM295" s="9" t="str">
        <f>IFERROR(VLOOKUP(A295,apu!AO:AP,2,0),"")</f>
        <v/>
      </c>
      <c r="AN295" s="9" t="str">
        <f>IFERROR(VLOOKUP(A295,apu!AS:AT,2,0),"")</f>
        <v/>
      </c>
      <c r="AO295" s="9" t="str">
        <f>IFERROR(VLOOKUP(A295,apu!AW:AX,2,0),"")</f>
        <v/>
      </c>
      <c r="AP295" s="9" t="str">
        <f>IFERROR(VLOOKUP(A295,apu!BA:BB,2,0),"")</f>
        <v/>
      </c>
      <c r="AQ295" s="39">
        <f t="shared" si="6"/>
        <v>1</v>
      </c>
      <c r="AR295" s="38"/>
      <c r="AS295" s="2">
        <f t="shared" si="7"/>
        <v>0</v>
      </c>
      <c r="AU295" s="2">
        <f t="shared" si="8"/>
        <v>1</v>
      </c>
      <c r="AW295" s="2">
        <f t="shared" si="9"/>
        <v>-1</v>
      </c>
      <c r="AX295" s="2">
        <f t="shared" si="10"/>
        <v>0</v>
      </c>
      <c r="AY295" s="130">
        <v>282</v>
      </c>
      <c r="AZ295" s="33"/>
      <c r="BA295" s="239">
        <v>1</v>
      </c>
    </row>
    <row r="296" spans="1:53" x14ac:dyDescent="0.2">
      <c r="A296" s="10" t="s">
        <v>2736</v>
      </c>
      <c r="B296" s="33">
        <f>IFERROR(VLOOKUP(A296,lajit!B:D,3,0),"")</f>
        <v>252.1</v>
      </c>
      <c r="C296" s="21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11"/>
      <c r="V296" s="11"/>
      <c r="W296" s="11"/>
      <c r="X296" s="11"/>
      <c r="Y296" s="11"/>
      <c r="Z296" s="9"/>
      <c r="AA296" s="9"/>
      <c r="AB296" s="9"/>
      <c r="AC296" s="9" t="str">
        <f>IFERROR(VLOOKUP(A296,apu!A:B,2,0),"")</f>
        <v/>
      </c>
      <c r="AD296" s="9" t="str">
        <f>IFERROR(VLOOKUP(A296,apu!E:F,2,0),"")</f>
        <v/>
      </c>
      <c r="AE296" s="9" t="str">
        <f>IFERROR(VLOOKUP(A296,apu!I:J,2,0),"")</f>
        <v/>
      </c>
      <c r="AF296" s="9" t="str">
        <f>IFERROR(VLOOKUP(A296,apu!M:N,2,0),"")</f>
        <v/>
      </c>
      <c r="AG296" s="9" t="str">
        <f>IFERROR(VLOOKUP(A296,apu!Q:R,2,0),"")</f>
        <v/>
      </c>
      <c r="AH296" s="9" t="str">
        <f>IFERROR(VLOOKUP(A296,apu!U:V,2,0),"")</f>
        <v/>
      </c>
      <c r="AI296" s="9" t="str">
        <f>IFERROR(VLOOKUP(A296,apu!Y:Z,2,0),"")</f>
        <v/>
      </c>
      <c r="AJ296" s="9">
        <f>IFERROR(VLOOKUP(A296,apu!AC:AD,2,0),"")</f>
        <v>1</v>
      </c>
      <c r="AK296" s="9" t="str">
        <f>IFERROR(VLOOKUP(A296,apu!AG:AH,2,0),"")</f>
        <v/>
      </c>
      <c r="AL296" s="9" t="str">
        <f>IFERROR(VLOOKUP(A296,apu!AK:AL,2,0),"")</f>
        <v/>
      </c>
      <c r="AM296" s="9" t="str">
        <f>IFERROR(VLOOKUP(A296,apu!AO:AP,2,0),"")</f>
        <v/>
      </c>
      <c r="AN296" s="9" t="str">
        <f>IFERROR(VLOOKUP(A296,apu!AS:AT,2,0),"")</f>
        <v/>
      </c>
      <c r="AO296" s="9" t="str">
        <f>IFERROR(VLOOKUP(A296,apu!AW:AX,2,0),"")</f>
        <v/>
      </c>
      <c r="AP296" s="9" t="str">
        <f>IFERROR(VLOOKUP(A296,apu!BA:BB,2,0),"")</f>
        <v/>
      </c>
      <c r="AQ296" s="39">
        <f t="shared" si="6"/>
        <v>1</v>
      </c>
      <c r="AR296" s="38"/>
      <c r="AS296" s="2">
        <f t="shared" si="7"/>
        <v>0</v>
      </c>
      <c r="AU296" s="2">
        <f t="shared" si="8"/>
        <v>1</v>
      </c>
      <c r="AW296" s="2">
        <f t="shared" si="9"/>
        <v>-1</v>
      </c>
      <c r="AX296" s="2">
        <f t="shared" si="10"/>
        <v>0</v>
      </c>
      <c r="AY296" s="130">
        <v>287</v>
      </c>
      <c r="AZ296" s="33"/>
      <c r="BA296" s="239">
        <v>1</v>
      </c>
    </row>
    <row r="297" spans="1:53" ht="12.75" customHeight="1" x14ac:dyDescent="0.2">
      <c r="A297" s="8" t="s">
        <v>2825</v>
      </c>
      <c r="B297" s="33">
        <f>IFERROR(VLOOKUP(A297,lajit!B:D,3,0),"")</f>
        <v>259.20000000000005</v>
      </c>
      <c r="C297" s="21"/>
      <c r="D297" s="9"/>
      <c r="E297" s="9"/>
      <c r="F297" s="9"/>
      <c r="G297" s="9"/>
      <c r="H297" s="9">
        <v>1</v>
      </c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11"/>
      <c r="V297" s="11"/>
      <c r="W297" s="11"/>
      <c r="X297" s="11"/>
      <c r="Y297" s="11"/>
      <c r="Z297" s="9"/>
      <c r="AA297" s="9"/>
      <c r="AB297" s="9"/>
      <c r="AC297" s="9" t="str">
        <f>IFERROR(VLOOKUP(A297,apu!A:B,2,0),"")</f>
        <v/>
      </c>
      <c r="AD297" s="9" t="str">
        <f>IFERROR(VLOOKUP(A297,apu!E:F,2,0),"")</f>
        <v/>
      </c>
      <c r="AE297" s="9" t="str">
        <f>IFERROR(VLOOKUP(A297,apu!I:J,2,0),"")</f>
        <v/>
      </c>
      <c r="AF297" s="9" t="str">
        <f>IFERROR(VLOOKUP(A297,apu!M:N,2,0),"")</f>
        <v/>
      </c>
      <c r="AG297" s="9" t="str">
        <f>IFERROR(VLOOKUP(A297,apu!Q:R,2,0),"")</f>
        <v/>
      </c>
      <c r="AH297" s="9" t="str">
        <f>IFERROR(VLOOKUP(A297,apu!U:V,2,0),"")</f>
        <v/>
      </c>
      <c r="AI297" s="9" t="str">
        <f>IFERROR(VLOOKUP(A297,apu!Y:Z,2,0),"")</f>
        <v/>
      </c>
      <c r="AJ297" s="9" t="str">
        <f>IFERROR(VLOOKUP(A297,apu!AC:AD,2,0),"")</f>
        <v/>
      </c>
      <c r="AK297" s="9" t="str">
        <f>IFERROR(VLOOKUP(A297,apu!AG:AH,2,0),"")</f>
        <v/>
      </c>
      <c r="AL297" s="9" t="str">
        <f>IFERROR(VLOOKUP(A297,apu!AK:AL,2,0),"")</f>
        <v/>
      </c>
      <c r="AM297" s="9" t="str">
        <f>IFERROR(VLOOKUP(A297,apu!AO:AP,2,0),"")</f>
        <v/>
      </c>
      <c r="AN297" s="9" t="str">
        <f>IFERROR(VLOOKUP(A297,apu!AS:AT,2,0),"")</f>
        <v/>
      </c>
      <c r="AO297" s="9" t="str">
        <f>IFERROR(VLOOKUP(A297,apu!AW:AX,2,0),"")</f>
        <v/>
      </c>
      <c r="AP297" s="9" t="str">
        <f>IFERROR(VLOOKUP(A297,apu!BA:BB,2,0),"")</f>
        <v/>
      </c>
      <c r="AQ297" s="39">
        <f t="shared" si="6"/>
        <v>1</v>
      </c>
      <c r="AR297" s="38"/>
      <c r="AS297" s="2">
        <f t="shared" si="7"/>
        <v>1</v>
      </c>
      <c r="AU297" s="2">
        <f t="shared" si="8"/>
        <v>0</v>
      </c>
      <c r="AW297" s="2">
        <f t="shared" si="9"/>
        <v>1</v>
      </c>
      <c r="AX297" s="2">
        <f t="shared" si="10"/>
        <v>0</v>
      </c>
      <c r="AY297" s="130">
        <v>273</v>
      </c>
      <c r="AZ297" s="33">
        <v>242.5</v>
      </c>
      <c r="BA297" s="239">
        <v>1</v>
      </c>
    </row>
    <row r="298" spans="1:53" ht="12.75" customHeight="1" x14ac:dyDescent="0.25">
      <c r="A298" s="131" t="s">
        <v>2932</v>
      </c>
      <c r="B298" s="33">
        <f>IFERROR(VLOOKUP(A298,lajit!B:D,3,0),"")</f>
        <v>272.20000000000005</v>
      </c>
      <c r="C298" s="21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>
        <v>1</v>
      </c>
      <c r="P298" s="9"/>
      <c r="Q298" s="9"/>
      <c r="R298" s="9"/>
      <c r="S298" s="9"/>
      <c r="T298" s="9"/>
      <c r="U298" s="11"/>
      <c r="V298" s="11"/>
      <c r="W298" s="11"/>
      <c r="X298" s="11"/>
      <c r="Y298" s="11"/>
      <c r="Z298" s="9"/>
      <c r="AA298" s="9"/>
      <c r="AB298" s="9"/>
      <c r="AC298" s="9" t="str">
        <f>IFERROR(VLOOKUP(A298,apu!A:B,2,0),"")</f>
        <v/>
      </c>
      <c r="AD298" s="9" t="str">
        <f>IFERROR(VLOOKUP(A298,apu!E:F,2,0),"")</f>
        <v/>
      </c>
      <c r="AE298" s="9" t="str">
        <f>IFERROR(VLOOKUP(A298,apu!I:J,2,0),"")</f>
        <v/>
      </c>
      <c r="AF298" s="9" t="str">
        <f>IFERROR(VLOOKUP(A298,apu!M:N,2,0),"")</f>
        <v/>
      </c>
      <c r="AG298" s="9" t="str">
        <f>IFERROR(VLOOKUP(A298,apu!Q:R,2,0),"")</f>
        <v/>
      </c>
      <c r="AH298" s="9" t="str">
        <f>IFERROR(VLOOKUP(A298,apu!U:V,2,0),"")</f>
        <v/>
      </c>
      <c r="AI298" s="9" t="str">
        <f>IFERROR(VLOOKUP(A298,apu!Y:Z,2,0),"")</f>
        <v/>
      </c>
      <c r="AJ298" s="9" t="str">
        <f>IFERROR(VLOOKUP(A298,apu!AC:AD,2,0),"")</f>
        <v/>
      </c>
      <c r="AK298" s="9" t="str">
        <f>IFERROR(VLOOKUP(A298,apu!AG:AH,2,0),"")</f>
        <v/>
      </c>
      <c r="AL298" s="9" t="str">
        <f>IFERROR(VLOOKUP(A298,apu!AK:AL,2,0),"")</f>
        <v/>
      </c>
      <c r="AM298" s="9" t="str">
        <f>IFERROR(VLOOKUP(A298,apu!AO:AP,2,0),"")</f>
        <v/>
      </c>
      <c r="AN298" s="9" t="str">
        <f>IFERROR(VLOOKUP(A298,apu!AS:AT,2,0),"")</f>
        <v/>
      </c>
      <c r="AO298" s="9" t="str">
        <f>IFERROR(VLOOKUP(A298,apu!AW:AX,2,0),"")</f>
        <v/>
      </c>
      <c r="AP298" s="9" t="str">
        <f>IFERROR(VLOOKUP(A298,apu!BA:BB,2,0),"")</f>
        <v/>
      </c>
      <c r="AQ298" s="39">
        <f t="shared" si="6"/>
        <v>1</v>
      </c>
      <c r="AR298" s="38"/>
      <c r="AS298" s="2">
        <f t="shared" si="7"/>
        <v>1</v>
      </c>
      <c r="AU298" s="2">
        <f t="shared" si="8"/>
        <v>0</v>
      </c>
      <c r="AW298" s="2">
        <f t="shared" si="9"/>
        <v>1</v>
      </c>
      <c r="AX298" s="2">
        <f t="shared" si="10"/>
        <v>0</v>
      </c>
      <c r="AY298" s="130">
        <v>274</v>
      </c>
      <c r="AZ298" s="33">
        <v>253.5</v>
      </c>
      <c r="BA298" s="239">
        <v>1</v>
      </c>
    </row>
    <row r="299" spans="1:53" x14ac:dyDescent="0.2">
      <c r="A299" s="8" t="s">
        <v>2944</v>
      </c>
      <c r="B299" s="33">
        <f>IFERROR(VLOOKUP(A299,lajit!B:D,3,0),"")</f>
        <v>274.10000000000002</v>
      </c>
      <c r="C299" s="21"/>
      <c r="D299" s="9"/>
      <c r="E299" s="9"/>
      <c r="F299" s="9"/>
      <c r="G299" s="9"/>
      <c r="H299" s="9"/>
      <c r="I299" s="9"/>
      <c r="J299" s="9"/>
      <c r="K299" s="9"/>
      <c r="L299" s="9"/>
      <c r="M299" s="9">
        <v>1</v>
      </c>
      <c r="N299" s="9"/>
      <c r="O299" s="9"/>
      <c r="P299" s="9">
        <v>1</v>
      </c>
      <c r="Q299" s="9"/>
      <c r="R299" s="9">
        <v>1</v>
      </c>
      <c r="S299" s="9"/>
      <c r="T299" s="9"/>
      <c r="U299" s="11"/>
      <c r="V299" s="11"/>
      <c r="W299" s="11"/>
      <c r="X299" s="11"/>
      <c r="Y299" s="11">
        <v>1</v>
      </c>
      <c r="Z299" s="9"/>
      <c r="AA299" s="9"/>
      <c r="AB299" s="9"/>
      <c r="AC299" s="9">
        <f>IFERROR(VLOOKUP(A299,apu!A:B,2,0),"")</f>
        <v>1</v>
      </c>
      <c r="AD299" s="9" t="str">
        <f>IFERROR(VLOOKUP(A299,apu!E:F,2,0),"")</f>
        <v/>
      </c>
      <c r="AE299" s="9" t="str">
        <f>IFERROR(VLOOKUP(A299,apu!I:J,2,0),"")</f>
        <v/>
      </c>
      <c r="AF299" s="9">
        <f>IFERROR(VLOOKUP(A299,apu!M:N,2,0),"")</f>
        <v>1</v>
      </c>
      <c r="AG299" s="9" t="str">
        <f>IFERROR(VLOOKUP(A299,apu!Q:R,2,0),"")</f>
        <v/>
      </c>
      <c r="AH299" s="9" t="str">
        <f>IFERROR(VLOOKUP(A299,apu!U:V,2,0),"")</f>
        <v/>
      </c>
      <c r="AI299" s="9" t="str">
        <f>IFERROR(VLOOKUP(A299,apu!Y:Z,2,0),"")</f>
        <v/>
      </c>
      <c r="AJ299" s="9" t="str">
        <f>IFERROR(VLOOKUP(A299,apu!AC:AD,2,0),"")</f>
        <v/>
      </c>
      <c r="AK299" s="9">
        <f>IFERROR(VLOOKUP(A299,apu!AG:AH,2,0),"")</f>
        <v>1</v>
      </c>
      <c r="AL299" s="9">
        <f>IFERROR(VLOOKUP(A299,apu!AK:AL,2,0),"")</f>
        <v>2</v>
      </c>
      <c r="AM299" s="9" t="str">
        <f>IFERROR(VLOOKUP(A299,apu!AO:AP,2,0),"")</f>
        <v/>
      </c>
      <c r="AN299" s="9" t="str">
        <f>IFERROR(VLOOKUP(A299,apu!AS:AT,2,0),"")</f>
        <v/>
      </c>
      <c r="AO299" s="9" t="str">
        <f>IFERROR(VLOOKUP(A299,apu!AW:AX,2,0),"")</f>
        <v/>
      </c>
      <c r="AP299" s="9" t="str">
        <f>IFERROR(VLOOKUP(A299,apu!BA:BB,2,0),"")</f>
        <v/>
      </c>
      <c r="AQ299" s="39">
        <f t="shared" si="6"/>
        <v>9</v>
      </c>
      <c r="AR299" s="38"/>
      <c r="AS299" s="2">
        <f t="shared" si="7"/>
        <v>2</v>
      </c>
      <c r="AU299" s="2">
        <f t="shared" si="8"/>
        <v>7</v>
      </c>
      <c r="AW299" s="2">
        <f t="shared" si="9"/>
        <v>-5</v>
      </c>
      <c r="AX299" s="2">
        <f t="shared" si="10"/>
        <v>0</v>
      </c>
      <c r="AY299" s="130">
        <v>241</v>
      </c>
      <c r="AZ299" s="33">
        <v>255.5</v>
      </c>
      <c r="BA299" s="239">
        <v>1</v>
      </c>
    </row>
    <row r="300" spans="1:53" x14ac:dyDescent="0.2">
      <c r="A300" s="8" t="s">
        <v>4970</v>
      </c>
      <c r="B300" s="33">
        <f>IFERROR(VLOOKUP(A300,lajit!B:D,3,0),"")</f>
        <v>295.20000000000005</v>
      </c>
      <c r="C300" s="21"/>
      <c r="D300" s="9"/>
      <c r="E300" s="9"/>
      <c r="F300" s="9"/>
      <c r="G300" s="9">
        <v>2</v>
      </c>
      <c r="H300" s="9">
        <v>1</v>
      </c>
      <c r="I300" s="9"/>
      <c r="J300" s="9"/>
      <c r="K300" s="9">
        <v>2</v>
      </c>
      <c r="L300" s="9">
        <v>1</v>
      </c>
      <c r="M300" s="9"/>
      <c r="N300" s="9">
        <v>1</v>
      </c>
      <c r="O300" s="9"/>
      <c r="P300" s="9">
        <v>1</v>
      </c>
      <c r="Q300" s="9"/>
      <c r="R300" s="9">
        <v>1</v>
      </c>
      <c r="S300" s="9"/>
      <c r="T300" s="9"/>
      <c r="U300" s="11"/>
      <c r="V300" s="11"/>
      <c r="W300" s="11"/>
      <c r="X300" s="11"/>
      <c r="Y300" s="11"/>
      <c r="Z300" s="9"/>
      <c r="AA300" s="9"/>
      <c r="AB300" s="9"/>
      <c r="AC300" s="9">
        <f>IFERROR(VLOOKUP(A300,apu!A:B,2,0),"")</f>
        <v>1</v>
      </c>
      <c r="AD300" s="9" t="str">
        <f>IFERROR(VLOOKUP(A300,apu!E:F,2,0),"")</f>
        <v/>
      </c>
      <c r="AE300" s="9" t="str">
        <f>IFERROR(VLOOKUP(A300,apu!I:J,2,0),"")</f>
        <v/>
      </c>
      <c r="AF300" s="9" t="str">
        <f>IFERROR(VLOOKUP(A300,apu!M:N,2,0),"")</f>
        <v/>
      </c>
      <c r="AG300" s="9" t="str">
        <f>IFERROR(VLOOKUP(A300,apu!Q:R,2,0),"")</f>
        <v/>
      </c>
      <c r="AH300" s="9" t="str">
        <f>IFERROR(VLOOKUP(A300,apu!U:V,2,0),"")</f>
        <v/>
      </c>
      <c r="AI300" s="9" t="str">
        <f>IFERROR(VLOOKUP(A300,apu!Y:Z,2,0),"")</f>
        <v/>
      </c>
      <c r="AJ300" s="9" t="str">
        <f>IFERROR(VLOOKUP(A300,apu!AC:AD,2,0),"")</f>
        <v/>
      </c>
      <c r="AK300" s="9" t="str">
        <f>IFERROR(VLOOKUP(A300,apu!AG:AH,2,0),"")</f>
        <v/>
      </c>
      <c r="AL300" s="9" t="str">
        <f>IFERROR(VLOOKUP(A300,apu!AK:AL,2,0),"")</f>
        <v/>
      </c>
      <c r="AM300" s="9" t="str">
        <f>IFERROR(VLOOKUP(A300,apu!AO:AP,2,0),"")</f>
        <v/>
      </c>
      <c r="AN300" s="9" t="str">
        <f>IFERROR(VLOOKUP(A300,apu!AS:AT,2,0),"")</f>
        <v/>
      </c>
      <c r="AO300" s="9" t="str">
        <f>IFERROR(VLOOKUP(A300,apu!AW:AX,2,0),"")</f>
        <v/>
      </c>
      <c r="AP300" s="9" t="str">
        <f>IFERROR(VLOOKUP(A300,apu!BA:BB,2,0),"")</f>
        <v/>
      </c>
      <c r="AQ300" s="39">
        <f t="shared" si="6"/>
        <v>10</v>
      </c>
      <c r="AR300" s="38"/>
      <c r="AS300" s="2">
        <f t="shared" si="7"/>
        <v>8</v>
      </c>
      <c r="AU300" s="2">
        <f t="shared" si="8"/>
        <v>2</v>
      </c>
      <c r="AW300" s="2">
        <f t="shared" si="9"/>
        <v>6</v>
      </c>
      <c r="AX300" s="2">
        <f t="shared" si="10"/>
        <v>0</v>
      </c>
      <c r="AY300" s="130">
        <v>215</v>
      </c>
      <c r="AZ300" s="33">
        <v>275.7</v>
      </c>
      <c r="BA300" s="239">
        <v>1</v>
      </c>
    </row>
    <row r="301" spans="1:53" x14ac:dyDescent="0.2">
      <c r="A301" s="10" t="s">
        <v>322</v>
      </c>
      <c r="B301" s="33">
        <v>295.3</v>
      </c>
      <c r="C301" s="21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11"/>
      <c r="V301" s="11"/>
      <c r="W301" s="11"/>
      <c r="X301" s="11"/>
      <c r="Y301" s="11"/>
      <c r="Z301" s="9"/>
      <c r="AA301" s="9"/>
      <c r="AB301" s="9"/>
      <c r="AC301" s="9">
        <f>IFERROR(VLOOKUP(A301,apu!A:B,2,0),"")</f>
        <v>1</v>
      </c>
      <c r="AD301" s="9" t="str">
        <f>IFERROR(VLOOKUP(A301,apu!E:F,2,0),"")</f>
        <v/>
      </c>
      <c r="AE301" s="9" t="str">
        <f>IFERROR(VLOOKUP(A301,apu!I:J,2,0),"")</f>
        <v/>
      </c>
      <c r="AF301" s="9" t="str">
        <f>IFERROR(VLOOKUP(A301,apu!M:N,2,0),"")</f>
        <v/>
      </c>
      <c r="AG301" s="9" t="str">
        <f>IFERROR(VLOOKUP(A301,apu!Q:R,2,0),"")</f>
        <v/>
      </c>
      <c r="AH301" s="9" t="str">
        <f>IFERROR(VLOOKUP(A301,apu!U:V,2,0),"")</f>
        <v/>
      </c>
      <c r="AI301" s="9" t="str">
        <f>IFERROR(VLOOKUP(A301,apu!Y:Z,2,0),"")</f>
        <v/>
      </c>
      <c r="AJ301" s="9" t="str">
        <f>IFERROR(VLOOKUP(A301,apu!AC:AD,2,0),"")</f>
        <v/>
      </c>
      <c r="AK301" s="9" t="str">
        <f>IFERROR(VLOOKUP(A301,apu!AG:AH,2,0),"")</f>
        <v/>
      </c>
      <c r="AL301" s="9" t="str">
        <f>IFERROR(VLOOKUP(A301,apu!AK:AL,2,0),"")</f>
        <v/>
      </c>
      <c r="AM301" s="9" t="str">
        <f>IFERROR(VLOOKUP(A301,apu!AO:AP,2,0),"")</f>
        <v/>
      </c>
      <c r="AN301" s="9" t="str">
        <f>IFERROR(VLOOKUP(A301,apu!AS:AT,2,0),"")</f>
        <v/>
      </c>
      <c r="AO301" s="9" t="str">
        <f>IFERROR(VLOOKUP(A301,apu!AW:AX,2,0),"")</f>
        <v/>
      </c>
      <c r="AP301" s="9" t="str">
        <f>IFERROR(VLOOKUP(A301,apu!BA:BB,2,0),"")</f>
        <v/>
      </c>
      <c r="AQ301" s="39">
        <f t="shared" si="6"/>
        <v>1</v>
      </c>
      <c r="AR301" s="38"/>
      <c r="AS301" s="2">
        <f t="shared" si="7"/>
        <v>0</v>
      </c>
      <c r="AU301" s="2">
        <f t="shared" si="8"/>
        <v>1</v>
      </c>
      <c r="AW301" s="2">
        <f t="shared" si="9"/>
        <v>-1</v>
      </c>
      <c r="AX301" s="2">
        <f t="shared" si="10"/>
        <v>0</v>
      </c>
      <c r="AY301" s="130">
        <v>277</v>
      </c>
      <c r="AZ301" s="33"/>
      <c r="BA301" s="239">
        <v>1</v>
      </c>
    </row>
    <row r="302" spans="1:53" x14ac:dyDescent="0.2">
      <c r="A302" s="10" t="s">
        <v>4449</v>
      </c>
      <c r="B302" s="33">
        <f>IFERROR(VLOOKUP(A302,lajit!B:D,3,0),"")</f>
        <v>444.1</v>
      </c>
      <c r="C302" s="21"/>
      <c r="D302" s="9"/>
      <c r="E302" s="9"/>
      <c r="F302" s="9"/>
      <c r="G302" s="9"/>
      <c r="H302" s="9"/>
      <c r="I302" s="9">
        <v>1</v>
      </c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11"/>
      <c r="V302" s="11"/>
      <c r="W302" s="11"/>
      <c r="X302" s="11"/>
      <c r="Y302" s="11"/>
      <c r="Z302" s="9"/>
      <c r="AA302" s="9"/>
      <c r="AB302" s="9"/>
      <c r="AC302" s="9" t="str">
        <f>IFERROR(VLOOKUP(A302,apu!A:B,2,0),"")</f>
        <v/>
      </c>
      <c r="AD302" s="9" t="str">
        <f>IFERROR(VLOOKUP(A302,apu!E:F,2,0),"")</f>
        <v/>
      </c>
      <c r="AE302" s="9" t="str">
        <f>IFERROR(VLOOKUP(A302,apu!I:J,2,0),"")</f>
        <v/>
      </c>
      <c r="AF302" s="9" t="str">
        <f>IFERROR(VLOOKUP(A302,apu!M:N,2,0),"")</f>
        <v/>
      </c>
      <c r="AG302" s="9" t="str">
        <f>IFERROR(VLOOKUP(A302,apu!Q:R,2,0),"")</f>
        <v/>
      </c>
      <c r="AH302" s="9" t="str">
        <f>IFERROR(VLOOKUP(A302,apu!U:V,2,0),"")</f>
        <v/>
      </c>
      <c r="AI302" s="9" t="str">
        <f>IFERROR(VLOOKUP(A302,apu!Y:Z,2,0),"")</f>
        <v/>
      </c>
      <c r="AJ302" s="9" t="str">
        <f>IFERROR(VLOOKUP(A302,apu!AC:AD,2,0),"")</f>
        <v/>
      </c>
      <c r="AK302" s="9" t="str">
        <f>IFERROR(VLOOKUP(A302,apu!AG:AH,2,0),"")</f>
        <v/>
      </c>
      <c r="AL302" s="9" t="str">
        <f>IFERROR(VLOOKUP(A302,apu!AK:AL,2,0),"")</f>
        <v/>
      </c>
      <c r="AM302" s="9" t="str">
        <f>IFERROR(VLOOKUP(A302,apu!AO:AP,2,0),"")</f>
        <v/>
      </c>
      <c r="AN302" s="9" t="str">
        <f>IFERROR(VLOOKUP(A302,apu!AS:AT,2,0),"")</f>
        <v/>
      </c>
      <c r="AO302" s="9" t="str">
        <f>IFERROR(VLOOKUP(A302,apu!AW:AX,2,0),"")</f>
        <v/>
      </c>
      <c r="AP302" s="9" t="str">
        <f>IFERROR(VLOOKUP(A302,apu!BA:BB,2,0),"")</f>
        <v/>
      </c>
      <c r="AQ302" s="39">
        <f>SUM(D302:AP302)</f>
        <v>1</v>
      </c>
      <c r="AR302" s="38"/>
      <c r="AS302" s="2">
        <f>SUM(D302:P302)</f>
        <v>1</v>
      </c>
      <c r="AU302" s="2">
        <f>SUM(Q302:AP302)</f>
        <v>0</v>
      </c>
      <c r="AW302" s="2">
        <f>AS302-AU302</f>
        <v>1</v>
      </c>
      <c r="AX302" s="2">
        <f>AT302-AV302</f>
        <v>0</v>
      </c>
      <c r="AY302" s="130">
        <v>276</v>
      </c>
      <c r="AZ302" s="33">
        <v>414.4</v>
      </c>
      <c r="BA302" s="239"/>
    </row>
    <row r="303" spans="1:53" x14ac:dyDescent="0.2">
      <c r="A303" s="8" t="s">
        <v>4630</v>
      </c>
      <c r="B303" s="33">
        <f>IFERROR(VLOOKUP(A303,lajit!B:D,3,0),"")</f>
        <v>464.20000000000005</v>
      </c>
      <c r="C303" s="21"/>
      <c r="D303" s="9"/>
      <c r="E303" s="9">
        <v>2</v>
      </c>
      <c r="F303" s="9">
        <v>6</v>
      </c>
      <c r="G303" s="9">
        <v>4</v>
      </c>
      <c r="H303" s="9">
        <v>5</v>
      </c>
      <c r="I303" s="9">
        <v>1</v>
      </c>
      <c r="J303" s="9">
        <v>1</v>
      </c>
      <c r="K303" s="9">
        <v>2</v>
      </c>
      <c r="L303" s="9">
        <v>5</v>
      </c>
      <c r="M303" s="9"/>
      <c r="N303" s="9">
        <v>1</v>
      </c>
      <c r="O303" s="9">
        <v>4</v>
      </c>
      <c r="P303" s="9">
        <v>1</v>
      </c>
      <c r="Q303" s="9"/>
      <c r="R303" s="9">
        <v>3</v>
      </c>
      <c r="S303" s="9">
        <v>3</v>
      </c>
      <c r="T303" s="9">
        <v>2</v>
      </c>
      <c r="U303" s="11"/>
      <c r="V303" s="11">
        <v>1</v>
      </c>
      <c r="W303" s="11">
        <v>2</v>
      </c>
      <c r="X303" s="11">
        <v>2</v>
      </c>
      <c r="Y303" s="11">
        <v>2</v>
      </c>
      <c r="Z303" s="9">
        <v>2</v>
      </c>
      <c r="AA303" s="9">
        <v>1</v>
      </c>
      <c r="AB303" s="9">
        <v>2</v>
      </c>
      <c r="AC303" s="9">
        <f>IFERROR(VLOOKUP(A303,apu!A:B,2,0),"")</f>
        <v>1</v>
      </c>
      <c r="AD303" s="9" t="str">
        <f>IFERROR(VLOOKUP(A303,apu!E:F,2,0),"")</f>
        <v/>
      </c>
      <c r="AE303" s="9" t="str">
        <f>IFERROR(VLOOKUP(A303,apu!I:J,2,0),"")</f>
        <v/>
      </c>
      <c r="AF303" s="9">
        <f>IFERROR(VLOOKUP(A303,apu!M:N,2,0),"")</f>
        <v>1</v>
      </c>
      <c r="AG303" s="9" t="str">
        <f>IFERROR(VLOOKUP(A303,apu!Q:R,2,0),"")</f>
        <v/>
      </c>
      <c r="AH303" s="9" t="str">
        <f>IFERROR(VLOOKUP(A303,apu!U:V,2,0),"")</f>
        <v/>
      </c>
      <c r="AI303" s="9" t="str">
        <f>IFERROR(VLOOKUP(A303,apu!Y:Z,2,0),"")</f>
        <v/>
      </c>
      <c r="AJ303" s="9">
        <f>IFERROR(VLOOKUP(A303,apu!AC:AD,2,0),"")</f>
        <v>3</v>
      </c>
      <c r="AK303" s="9" t="str">
        <f>IFERROR(VLOOKUP(A303,apu!AG:AH,2,0),"")</f>
        <v/>
      </c>
      <c r="AL303" s="9" t="str">
        <f>IFERROR(VLOOKUP(A303,apu!AK:AL,2,0),"")</f>
        <v/>
      </c>
      <c r="AM303" s="9" t="str">
        <f>IFERROR(VLOOKUP(A303,apu!AO:AP,2,0),"")</f>
        <v/>
      </c>
      <c r="AN303" s="9" t="str">
        <f>IFERROR(VLOOKUP(A303,apu!AS:AT,2,0),"")</f>
        <v/>
      </c>
      <c r="AO303" s="9" t="str">
        <f>IFERROR(VLOOKUP(A303,apu!AW:AX,2,0),"")</f>
        <v/>
      </c>
      <c r="AP303" s="9">
        <f>IFERROR(VLOOKUP(A303,apu!BA:BB,2,0),"")</f>
        <v>2</v>
      </c>
      <c r="AQ303" s="39">
        <f t="shared" si="6"/>
        <v>59</v>
      </c>
      <c r="AR303" s="38"/>
      <c r="AS303" s="2">
        <f t="shared" si="7"/>
        <v>32</v>
      </c>
      <c r="AU303" s="2">
        <f t="shared" si="8"/>
        <v>27</v>
      </c>
      <c r="AW303" s="2">
        <f t="shared" si="9"/>
        <v>5</v>
      </c>
      <c r="AX303" s="2">
        <f t="shared" si="10"/>
        <v>0</v>
      </c>
      <c r="AY303" s="130">
        <v>174</v>
      </c>
      <c r="AZ303" s="33">
        <v>432.6</v>
      </c>
      <c r="BA303" s="239">
        <v>1</v>
      </c>
    </row>
    <row r="304" spans="1:53" x14ac:dyDescent="0.2">
      <c r="A304" s="8" t="s">
        <v>4771</v>
      </c>
      <c r="B304" s="33">
        <f>IFERROR(VLOOKUP(A304,lajit!B:D,3,0),"")</f>
        <v>484.1</v>
      </c>
      <c r="C304" s="21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11"/>
      <c r="V304" s="11">
        <v>1</v>
      </c>
      <c r="W304" s="11"/>
      <c r="X304" s="11"/>
      <c r="Y304" s="11">
        <v>1</v>
      </c>
      <c r="Z304" s="9"/>
      <c r="AA304" s="9"/>
      <c r="AB304" s="9"/>
      <c r="AC304" s="9" t="str">
        <f>IFERROR(VLOOKUP(A304,apu!A:B,2,0),"")</f>
        <v/>
      </c>
      <c r="AD304" s="9">
        <f>IFERROR(VLOOKUP(A304,apu!E:F,2,0),"")</f>
        <v>1</v>
      </c>
      <c r="AE304" s="9">
        <f>IFERROR(VLOOKUP(A304,apu!I:J,2,0),"")</f>
        <v>2</v>
      </c>
      <c r="AF304" s="9" t="str">
        <f>IFERROR(VLOOKUP(A304,apu!M:N,2,0),"")</f>
        <v/>
      </c>
      <c r="AG304" s="9" t="str">
        <f>IFERROR(VLOOKUP(A304,apu!Q:R,2,0),"")</f>
        <v/>
      </c>
      <c r="AH304" s="9" t="str">
        <f>IFERROR(VLOOKUP(A304,apu!U:V,2,0),"")</f>
        <v/>
      </c>
      <c r="AI304" s="9">
        <f>IFERROR(VLOOKUP(A304,apu!Y:Z,2,0),"")</f>
        <v>1</v>
      </c>
      <c r="AJ304" s="9" t="str">
        <f>IFERROR(VLOOKUP(A304,apu!AC:AD,2,0),"")</f>
        <v/>
      </c>
      <c r="AK304" s="9" t="str">
        <f>IFERROR(VLOOKUP(A304,apu!AG:AH,2,0),"")</f>
        <v/>
      </c>
      <c r="AL304" s="9">
        <f>IFERROR(VLOOKUP(A304,apu!AK:AL,2,0),"")</f>
        <v>1</v>
      </c>
      <c r="AM304" s="9">
        <f>IFERROR(VLOOKUP(A304,apu!AO:AP,2,0),"")</f>
        <v>1</v>
      </c>
      <c r="AN304" s="9" t="str">
        <f>IFERROR(VLOOKUP(A304,apu!AS:AT,2,0),"")</f>
        <v/>
      </c>
      <c r="AO304" s="9" t="str">
        <f>IFERROR(VLOOKUP(A304,apu!AW:AX,2,0),"")</f>
        <v/>
      </c>
      <c r="AP304" s="9" t="str">
        <f>IFERROR(VLOOKUP(A304,apu!BA:BB,2,0),"")</f>
        <v/>
      </c>
      <c r="AQ304" s="39">
        <f t="shared" si="6"/>
        <v>8</v>
      </c>
      <c r="AR304" s="38"/>
      <c r="AS304" s="2">
        <f t="shared" si="7"/>
        <v>0</v>
      </c>
      <c r="AU304" s="2">
        <f t="shared" si="8"/>
        <v>8</v>
      </c>
      <c r="AW304" s="2">
        <f t="shared" si="9"/>
        <v>-8</v>
      </c>
      <c r="AX304" s="2">
        <f t="shared" si="10"/>
        <v>0</v>
      </c>
      <c r="AY304" s="130">
        <v>260</v>
      </c>
      <c r="AZ304" s="33">
        <v>451.5</v>
      </c>
      <c r="BA304" s="239">
        <v>1</v>
      </c>
    </row>
  </sheetData>
  <sortState xmlns:xlrd2="http://schemas.microsoft.com/office/spreadsheetml/2017/richdata2" ref="A5:BA271">
    <sortCondition ref="B5:B271"/>
  </sortState>
  <mergeCells count="2">
    <mergeCell ref="AS2:AT2"/>
    <mergeCell ref="AU2:AV2"/>
  </mergeCells>
  <pageMargins left="0.28000000000000003" right="0.25" top="0.54" bottom="0.59" header="0.25" footer="0.32"/>
  <pageSetup paperSize="9" scale="75" orientation="portrait" r:id="rId1"/>
  <headerFooter alignWithMargins="0">
    <oddHeader>&amp;C&amp;"Arial,Lihavoitu\&amp;14PPLY:N KEVÄTRALLIN MARATONTAULUKKO</oddHeader>
    <oddFooter>&amp;L&amp;F&amp;R&amp;P/&amp;N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B1733-4942-47B7-B5A9-AC9374BFE7ED}">
  <dimension ref="A1:AZ304"/>
  <sheetViews>
    <sheetView workbookViewId="0">
      <pane ySplit="2040" topLeftCell="A240"/>
      <selection pane="bottomLeft" activeCell="A258" sqref="A258:XFD258"/>
    </sheetView>
  </sheetViews>
  <sheetFormatPr defaultRowHeight="12.75" x14ac:dyDescent="0.2"/>
  <cols>
    <col min="1" max="1" width="19" style="3" customWidth="1"/>
    <col min="2" max="2" width="5.28515625" style="3" customWidth="1"/>
    <col min="3" max="22" width="4.85546875" style="2" customWidth="1"/>
    <col min="23" max="23" width="5.5703125" style="2" customWidth="1"/>
    <col min="24" max="41" width="5.28515625" style="2" customWidth="1"/>
    <col min="42" max="42" width="8" style="2" customWidth="1"/>
    <col min="43" max="43" width="6.85546875" style="2" customWidth="1"/>
    <col min="44" max="44" width="7" style="2" customWidth="1"/>
    <col min="45" max="45" width="6.7109375" style="2" customWidth="1"/>
    <col min="46" max="46" width="8" style="2" customWidth="1"/>
    <col min="47" max="47" width="6.42578125" style="2" customWidth="1"/>
    <col min="48" max="50" width="9.140625" style="2"/>
    <col min="51" max="52" width="4" style="1" customWidth="1"/>
    <col min="53" max="16384" width="9.140625" style="2"/>
  </cols>
  <sheetData>
    <row r="1" spans="1:52" x14ac:dyDescent="0.2">
      <c r="A1" s="34" t="s">
        <v>5041</v>
      </c>
      <c r="AZ1" s="238"/>
    </row>
    <row r="2" spans="1:52" s="1" customFormat="1" x14ac:dyDescent="0.2">
      <c r="A2" s="52" t="s">
        <v>0</v>
      </c>
      <c r="B2" s="53" t="s">
        <v>304</v>
      </c>
      <c r="C2" s="54">
        <v>1986</v>
      </c>
      <c r="D2" s="54">
        <v>1987</v>
      </c>
      <c r="E2" s="54">
        <v>1988</v>
      </c>
      <c r="F2" s="54">
        <v>1989</v>
      </c>
      <c r="G2" s="54">
        <v>1990</v>
      </c>
      <c r="H2" s="54">
        <v>1991</v>
      </c>
      <c r="I2" s="54">
        <v>1992</v>
      </c>
      <c r="J2" s="54">
        <v>1993</v>
      </c>
      <c r="K2" s="54">
        <v>1994</v>
      </c>
      <c r="L2" s="54">
        <v>1995</v>
      </c>
      <c r="M2" s="54">
        <v>1996</v>
      </c>
      <c r="N2" s="54">
        <v>1997</v>
      </c>
      <c r="O2" s="54">
        <v>1998</v>
      </c>
      <c r="P2" s="54">
        <v>1999</v>
      </c>
      <c r="Q2" s="54">
        <v>2000</v>
      </c>
      <c r="R2" s="55">
        <v>2001</v>
      </c>
      <c r="S2" s="55">
        <v>2002</v>
      </c>
      <c r="T2" s="55">
        <v>2003</v>
      </c>
      <c r="U2" s="55">
        <v>2004</v>
      </c>
      <c r="V2" s="55">
        <v>2005</v>
      </c>
      <c r="W2" s="55">
        <v>2006</v>
      </c>
      <c r="X2" s="55">
        <v>2007</v>
      </c>
      <c r="Y2" s="55">
        <v>2008</v>
      </c>
      <c r="Z2" s="55">
        <v>2009</v>
      </c>
      <c r="AA2" s="55">
        <v>2010</v>
      </c>
      <c r="AB2" s="55">
        <v>2011</v>
      </c>
      <c r="AC2" s="55">
        <v>2012</v>
      </c>
      <c r="AD2" s="55">
        <v>2013</v>
      </c>
      <c r="AE2" s="55">
        <v>2014</v>
      </c>
      <c r="AF2" s="55">
        <v>2015</v>
      </c>
      <c r="AG2" s="55">
        <v>2016</v>
      </c>
      <c r="AH2" s="55">
        <v>2017</v>
      </c>
      <c r="AI2" s="55">
        <v>2018</v>
      </c>
      <c r="AJ2" s="55">
        <v>2019</v>
      </c>
      <c r="AK2" s="55">
        <v>2020</v>
      </c>
      <c r="AL2" s="55">
        <v>2021</v>
      </c>
      <c r="AM2" s="55">
        <v>2022</v>
      </c>
      <c r="AN2" s="55">
        <v>2023</v>
      </c>
      <c r="AO2" s="55">
        <v>2024</v>
      </c>
      <c r="AP2" s="35" t="s">
        <v>1</v>
      </c>
      <c r="AQ2" s="36" t="s">
        <v>308</v>
      </c>
      <c r="AR2" s="248" t="s">
        <v>309</v>
      </c>
      <c r="AS2" s="248"/>
      <c r="AT2" s="248" t="s">
        <v>310</v>
      </c>
      <c r="AU2" s="248"/>
      <c r="AV2" s="1" t="s">
        <v>311</v>
      </c>
      <c r="AW2" s="1" t="s">
        <v>311</v>
      </c>
      <c r="AX2" s="241" t="s">
        <v>4969</v>
      </c>
      <c r="AY2" s="53" t="s">
        <v>5013</v>
      </c>
      <c r="AZ2" s="129" t="s">
        <v>5016</v>
      </c>
    </row>
    <row r="3" spans="1:52" x14ac:dyDescent="0.2">
      <c r="A3" s="56" t="s">
        <v>313</v>
      </c>
      <c r="B3" s="57"/>
      <c r="C3" s="58">
        <v>10</v>
      </c>
      <c r="D3" s="58">
        <v>8</v>
      </c>
      <c r="E3" s="58">
        <v>12</v>
      </c>
      <c r="F3" s="58">
        <v>16</v>
      </c>
      <c r="G3" s="58">
        <v>17</v>
      </c>
      <c r="H3" s="58">
        <v>16</v>
      </c>
      <c r="I3" s="58">
        <v>12</v>
      </c>
      <c r="J3" s="58">
        <v>14</v>
      </c>
      <c r="K3" s="58">
        <v>10</v>
      </c>
      <c r="L3" s="58">
        <v>12</v>
      </c>
      <c r="M3" s="58">
        <v>10</v>
      </c>
      <c r="N3" s="58">
        <v>16</v>
      </c>
      <c r="O3" s="58">
        <v>9</v>
      </c>
      <c r="P3" s="58">
        <v>11</v>
      </c>
      <c r="Q3" s="58">
        <v>13</v>
      </c>
      <c r="R3" s="59">
        <v>14</v>
      </c>
      <c r="S3" s="59">
        <v>17</v>
      </c>
      <c r="T3" s="59">
        <v>11</v>
      </c>
      <c r="U3" s="59">
        <v>11</v>
      </c>
      <c r="V3" s="59">
        <v>14</v>
      </c>
      <c r="W3" s="59">
        <v>13</v>
      </c>
      <c r="X3" s="59">
        <v>16</v>
      </c>
      <c r="Y3" s="59">
        <v>15</v>
      </c>
      <c r="Z3" s="59">
        <v>12</v>
      </c>
      <c r="AA3" s="59">
        <v>13</v>
      </c>
      <c r="AB3" s="59">
        <v>17</v>
      </c>
      <c r="AC3" s="59">
        <v>13</v>
      </c>
      <c r="AD3" s="59">
        <v>11</v>
      </c>
      <c r="AE3" s="59">
        <v>11</v>
      </c>
      <c r="AF3" s="59">
        <v>13</v>
      </c>
      <c r="AG3" s="59">
        <v>11</v>
      </c>
      <c r="AH3" s="59">
        <v>11</v>
      </c>
      <c r="AI3" s="59">
        <v>12</v>
      </c>
      <c r="AJ3" s="59">
        <v>10</v>
      </c>
      <c r="AK3" s="59">
        <v>13</v>
      </c>
      <c r="AL3" s="59">
        <v>12</v>
      </c>
      <c r="AM3" s="59">
        <v>12</v>
      </c>
      <c r="AN3" s="59">
        <v>15</v>
      </c>
      <c r="AO3" s="59">
        <v>15</v>
      </c>
      <c r="AP3" s="37">
        <f t="shared" ref="AP3:AP66" si="0">SUM(C3:AO3)</f>
        <v>498</v>
      </c>
      <c r="AQ3" s="38"/>
      <c r="AX3" s="242" t="s">
        <v>5012</v>
      </c>
      <c r="AY3" s="57" t="s">
        <v>5014</v>
      </c>
      <c r="AZ3" s="238"/>
    </row>
    <row r="4" spans="1:52" x14ac:dyDescent="0.2">
      <c r="A4" s="56" t="s">
        <v>5015</v>
      </c>
      <c r="B4" s="57"/>
      <c r="C4" s="58">
        <f t="shared" ref="C4:AO4" si="1">COUNTIF(C5:C271,"&gt;0")</f>
        <v>173</v>
      </c>
      <c r="D4" s="58">
        <f t="shared" si="1"/>
        <v>159</v>
      </c>
      <c r="E4" s="58">
        <f t="shared" si="1"/>
        <v>173</v>
      </c>
      <c r="F4" s="58">
        <f t="shared" si="1"/>
        <v>181</v>
      </c>
      <c r="G4" s="58">
        <f t="shared" si="1"/>
        <v>187</v>
      </c>
      <c r="H4" s="58">
        <f t="shared" si="1"/>
        <v>184</v>
      </c>
      <c r="I4" s="58">
        <f t="shared" si="1"/>
        <v>183</v>
      </c>
      <c r="J4" s="58">
        <f t="shared" si="1"/>
        <v>183</v>
      </c>
      <c r="K4" s="58">
        <f t="shared" si="1"/>
        <v>178</v>
      </c>
      <c r="L4" s="58">
        <f t="shared" si="1"/>
        <v>189</v>
      </c>
      <c r="M4" s="58">
        <f t="shared" si="1"/>
        <v>181</v>
      </c>
      <c r="N4" s="58">
        <f t="shared" si="1"/>
        <v>180</v>
      </c>
      <c r="O4" s="58">
        <f t="shared" si="1"/>
        <v>176</v>
      </c>
      <c r="P4" s="58">
        <f t="shared" si="1"/>
        <v>186</v>
      </c>
      <c r="Q4" s="58">
        <f t="shared" si="1"/>
        <v>193</v>
      </c>
      <c r="R4" s="58">
        <f t="shared" si="1"/>
        <v>190</v>
      </c>
      <c r="S4" s="58">
        <f t="shared" si="1"/>
        <v>192</v>
      </c>
      <c r="T4" s="58">
        <f t="shared" si="1"/>
        <v>203</v>
      </c>
      <c r="U4" s="58">
        <f t="shared" si="1"/>
        <v>188</v>
      </c>
      <c r="V4" s="58">
        <f t="shared" si="1"/>
        <v>190</v>
      </c>
      <c r="W4" s="58">
        <f t="shared" si="1"/>
        <v>196</v>
      </c>
      <c r="X4" s="58">
        <f t="shared" si="1"/>
        <v>190</v>
      </c>
      <c r="Y4" s="58">
        <f t="shared" si="1"/>
        <v>192</v>
      </c>
      <c r="Z4" s="58">
        <f t="shared" si="1"/>
        <v>196</v>
      </c>
      <c r="AA4" s="58">
        <f t="shared" si="1"/>
        <v>190</v>
      </c>
      <c r="AB4" s="58">
        <f t="shared" si="1"/>
        <v>190</v>
      </c>
      <c r="AC4" s="58">
        <f t="shared" si="1"/>
        <v>201</v>
      </c>
      <c r="AD4" s="58">
        <f t="shared" si="1"/>
        <v>190</v>
      </c>
      <c r="AE4" s="58">
        <f t="shared" si="1"/>
        <v>201</v>
      </c>
      <c r="AF4" s="58">
        <f t="shared" si="1"/>
        <v>200</v>
      </c>
      <c r="AG4" s="58">
        <f t="shared" si="1"/>
        <v>191</v>
      </c>
      <c r="AH4" s="58">
        <f t="shared" si="1"/>
        <v>192</v>
      </c>
      <c r="AI4" s="58">
        <f t="shared" si="1"/>
        <v>187</v>
      </c>
      <c r="AJ4" s="58">
        <f t="shared" si="1"/>
        <v>190</v>
      </c>
      <c r="AK4" s="58">
        <f t="shared" si="1"/>
        <v>192</v>
      </c>
      <c r="AL4" s="58">
        <f t="shared" si="1"/>
        <v>192</v>
      </c>
      <c r="AM4" s="58">
        <f t="shared" si="1"/>
        <v>195</v>
      </c>
      <c r="AN4" s="58">
        <f t="shared" si="1"/>
        <v>187</v>
      </c>
      <c r="AO4" s="58">
        <f t="shared" si="1"/>
        <v>199</v>
      </c>
      <c r="AP4" s="37">
        <f t="shared" si="0"/>
        <v>7340</v>
      </c>
      <c r="AQ4" s="38"/>
      <c r="AX4" s="242" t="s">
        <v>5012</v>
      </c>
      <c r="AY4" s="57" t="s">
        <v>5014</v>
      </c>
      <c r="AZ4" s="238"/>
    </row>
    <row r="5" spans="1:52" x14ac:dyDescent="0.2">
      <c r="A5" s="8" t="s">
        <v>16</v>
      </c>
      <c r="B5" s="33">
        <f>IFERROR(VLOOKUP(A5,lajit!B:D,3,0),"")</f>
        <v>24</v>
      </c>
      <c r="C5" s="9">
        <v>10</v>
      </c>
      <c r="D5" s="9">
        <v>8</v>
      </c>
      <c r="E5" s="9">
        <v>12</v>
      </c>
      <c r="F5" s="9">
        <v>16</v>
      </c>
      <c r="G5" s="9">
        <v>17</v>
      </c>
      <c r="H5" s="9">
        <v>16</v>
      </c>
      <c r="I5" s="9">
        <v>12</v>
      </c>
      <c r="J5" s="9">
        <v>14</v>
      </c>
      <c r="K5" s="9">
        <v>10</v>
      </c>
      <c r="L5" s="9">
        <v>12</v>
      </c>
      <c r="M5" s="9">
        <v>10</v>
      </c>
      <c r="N5" s="9">
        <v>16</v>
      </c>
      <c r="O5" s="9">
        <v>9</v>
      </c>
      <c r="P5" s="9">
        <v>11</v>
      </c>
      <c r="Q5" s="9">
        <v>13</v>
      </c>
      <c r="R5" s="9">
        <v>14</v>
      </c>
      <c r="S5" s="9">
        <v>17</v>
      </c>
      <c r="T5" s="11">
        <v>11</v>
      </c>
      <c r="U5" s="11">
        <v>11</v>
      </c>
      <c r="V5" s="11">
        <v>14</v>
      </c>
      <c r="W5" s="11">
        <v>13</v>
      </c>
      <c r="X5" s="11">
        <v>16</v>
      </c>
      <c r="Y5" s="9">
        <v>15</v>
      </c>
      <c r="Z5" s="9">
        <v>12</v>
      </c>
      <c r="AA5" s="9">
        <v>13</v>
      </c>
      <c r="AB5" s="9">
        <f>IFERROR(VLOOKUP(A5,apu!A:B,2,0),"")</f>
        <v>16</v>
      </c>
      <c r="AC5" s="9">
        <f>IFERROR(VLOOKUP(A5,apu!E:F,2,0),"")</f>
        <v>13</v>
      </c>
      <c r="AD5" s="9">
        <f>IFERROR(VLOOKUP(A5,apu!I:J,2,0),"")</f>
        <v>11</v>
      </c>
      <c r="AE5" s="9">
        <f>IFERROR(VLOOKUP(A5,apu!M:N,2,0),"")</f>
        <v>11</v>
      </c>
      <c r="AF5" s="9">
        <f>IFERROR(VLOOKUP(A5,apu!Q:R,2,0),"")</f>
        <v>13</v>
      </c>
      <c r="AG5" s="9">
        <f>IFERROR(VLOOKUP(A5,apu!U:V,2,0),"")</f>
        <v>11</v>
      </c>
      <c r="AH5" s="9">
        <f>IFERROR(VLOOKUP(A5,apu!Y:Z,2,0),"")</f>
        <v>11</v>
      </c>
      <c r="AI5" s="9">
        <f>IFERROR(VLOOKUP(A5,apu!AC:AD,2,0),"")</f>
        <v>12</v>
      </c>
      <c r="AJ5" s="9">
        <f>IFERROR(VLOOKUP(A5,apu!AG:AH,2,0),"")</f>
        <v>10</v>
      </c>
      <c r="AK5" s="9">
        <f>IFERROR(VLOOKUP(A5,apu!AK:AL,2,0),"")</f>
        <v>13</v>
      </c>
      <c r="AL5" s="9">
        <f>IFERROR(VLOOKUP(A5,apu!AO:AP,2,0),"")</f>
        <v>12</v>
      </c>
      <c r="AM5" s="9">
        <f>IFERROR(VLOOKUP(A5,apu!AS:AT,2,0),"")</f>
        <v>12</v>
      </c>
      <c r="AN5" s="9">
        <f>IFERROR(VLOOKUP(A5,apu!AW:AX,2,0),"")</f>
        <v>15</v>
      </c>
      <c r="AO5" s="9">
        <f>IFERROR(VLOOKUP(A5,apu!BA:BB,2,0),"")</f>
        <v>15</v>
      </c>
      <c r="AP5" s="39">
        <f t="shared" si="0"/>
        <v>497</v>
      </c>
      <c r="AQ5" s="38">
        <v>1</v>
      </c>
      <c r="AR5" s="2">
        <f t="shared" ref="AR5:AR68" si="2">SUM(C5:O5)</f>
        <v>162</v>
      </c>
      <c r="AS5" s="2">
        <v>2</v>
      </c>
      <c r="AT5" s="2">
        <f t="shared" ref="AT5:AT68" si="3">SUM(P5:AO5)</f>
        <v>335</v>
      </c>
      <c r="AU5" s="2">
        <v>3</v>
      </c>
      <c r="AV5" s="2">
        <f t="shared" ref="AV5:AV68" si="4">AR5-AT5</f>
        <v>-173</v>
      </c>
      <c r="AW5" s="2">
        <f t="shared" ref="AW5:AW68" si="5">AS5-AU5</f>
        <v>-1</v>
      </c>
      <c r="AX5" s="130">
        <v>1</v>
      </c>
      <c r="AY5" s="33">
        <v>22</v>
      </c>
      <c r="AZ5" s="239"/>
    </row>
    <row r="6" spans="1:52" x14ac:dyDescent="0.2">
      <c r="A6" s="8" t="s">
        <v>17</v>
      </c>
      <c r="B6" s="33">
        <f>IFERROR(VLOOKUP(A6,lajit!B:D,3,0),"")</f>
        <v>34</v>
      </c>
      <c r="C6" s="9">
        <v>10</v>
      </c>
      <c r="D6" s="9">
        <v>8</v>
      </c>
      <c r="E6" s="9">
        <v>12</v>
      </c>
      <c r="F6" s="9">
        <v>16</v>
      </c>
      <c r="G6" s="9">
        <v>17</v>
      </c>
      <c r="H6" s="9">
        <v>16</v>
      </c>
      <c r="I6" s="9">
        <v>12</v>
      </c>
      <c r="J6" s="9">
        <v>14</v>
      </c>
      <c r="K6" s="9">
        <v>10</v>
      </c>
      <c r="L6" s="9">
        <v>12</v>
      </c>
      <c r="M6" s="9">
        <v>10</v>
      </c>
      <c r="N6" s="9">
        <v>16</v>
      </c>
      <c r="O6" s="9">
        <v>9</v>
      </c>
      <c r="P6" s="9">
        <v>11</v>
      </c>
      <c r="Q6" s="9">
        <v>13</v>
      </c>
      <c r="R6" s="9">
        <v>14</v>
      </c>
      <c r="S6" s="9">
        <v>17</v>
      </c>
      <c r="T6" s="11">
        <v>11</v>
      </c>
      <c r="U6" s="11">
        <v>11</v>
      </c>
      <c r="V6" s="11">
        <v>14</v>
      </c>
      <c r="W6" s="11">
        <v>13</v>
      </c>
      <c r="X6" s="11">
        <v>16</v>
      </c>
      <c r="Y6" s="9">
        <v>15</v>
      </c>
      <c r="Z6" s="9">
        <v>12</v>
      </c>
      <c r="AA6" s="9">
        <v>13</v>
      </c>
      <c r="AB6" s="9">
        <f>IFERROR(VLOOKUP(A6,apu!A:B,2,0),"")</f>
        <v>16</v>
      </c>
      <c r="AC6" s="9">
        <f>IFERROR(VLOOKUP(A6,apu!E:F,2,0),"")</f>
        <v>13</v>
      </c>
      <c r="AD6" s="9">
        <f>IFERROR(VLOOKUP(A6,apu!I:J,2,0),"")</f>
        <v>11</v>
      </c>
      <c r="AE6" s="9">
        <f>IFERROR(VLOOKUP(A6,apu!M:N,2,0),"")</f>
        <v>11</v>
      </c>
      <c r="AF6" s="9">
        <f>IFERROR(VLOOKUP(A6,apu!Q:R,2,0),"")</f>
        <v>13</v>
      </c>
      <c r="AG6" s="9">
        <f>IFERROR(VLOOKUP(A6,apu!U:V,2,0),"")</f>
        <v>11</v>
      </c>
      <c r="AH6" s="9">
        <f>IFERROR(VLOOKUP(A6,apu!Y:Z,2,0),"")</f>
        <v>11</v>
      </c>
      <c r="AI6" s="9">
        <f>IFERROR(VLOOKUP(A6,apu!AC:AD,2,0),"")</f>
        <v>12</v>
      </c>
      <c r="AJ6" s="9">
        <f>IFERROR(VLOOKUP(A6,apu!AG:AH,2,0),"")</f>
        <v>10</v>
      </c>
      <c r="AK6" s="9">
        <f>IFERROR(VLOOKUP(A6,apu!AK:AL,2,0),"")</f>
        <v>13</v>
      </c>
      <c r="AL6" s="9">
        <f>IFERROR(VLOOKUP(A6,apu!AO:AP,2,0),"")</f>
        <v>12</v>
      </c>
      <c r="AM6" s="9">
        <f>IFERROR(VLOOKUP(A6,apu!AS:AT,2,0),"")</f>
        <v>12</v>
      </c>
      <c r="AN6" s="9">
        <f>IFERROR(VLOOKUP(A6,apu!AW:AX,2,0),"")</f>
        <v>15</v>
      </c>
      <c r="AO6" s="9">
        <f>IFERROR(VLOOKUP(A6,apu!BA:BB,2,0),"")</f>
        <v>15</v>
      </c>
      <c r="AP6" s="39">
        <f t="shared" si="0"/>
        <v>497</v>
      </c>
      <c r="AQ6" s="38">
        <v>2</v>
      </c>
      <c r="AR6" s="2">
        <f t="shared" si="2"/>
        <v>162</v>
      </c>
      <c r="AS6" s="2">
        <v>4</v>
      </c>
      <c r="AT6" s="2">
        <f t="shared" si="3"/>
        <v>335</v>
      </c>
      <c r="AU6" s="2">
        <v>4</v>
      </c>
      <c r="AV6" s="2">
        <f t="shared" si="4"/>
        <v>-173</v>
      </c>
      <c r="AW6" s="2">
        <f t="shared" si="5"/>
        <v>0</v>
      </c>
      <c r="AX6" s="130">
        <v>2</v>
      </c>
      <c r="AY6" s="33">
        <v>32</v>
      </c>
      <c r="AZ6" s="239"/>
    </row>
    <row r="7" spans="1:52" x14ac:dyDescent="0.2">
      <c r="A7" s="8" t="s">
        <v>18</v>
      </c>
      <c r="B7" s="33">
        <f>IFERROR(VLOOKUP(A7,lajit!B:D,3,0),"")</f>
        <v>47</v>
      </c>
      <c r="C7" s="9">
        <v>10</v>
      </c>
      <c r="D7" s="9">
        <v>8</v>
      </c>
      <c r="E7" s="9">
        <v>12</v>
      </c>
      <c r="F7" s="9">
        <v>16</v>
      </c>
      <c r="G7" s="9">
        <v>17</v>
      </c>
      <c r="H7" s="9">
        <v>16</v>
      </c>
      <c r="I7" s="9">
        <v>12</v>
      </c>
      <c r="J7" s="9">
        <v>14</v>
      </c>
      <c r="K7" s="9">
        <v>10</v>
      </c>
      <c r="L7" s="9">
        <v>12</v>
      </c>
      <c r="M7" s="9">
        <v>10</v>
      </c>
      <c r="N7" s="9">
        <v>16</v>
      </c>
      <c r="O7" s="9">
        <v>9</v>
      </c>
      <c r="P7" s="9">
        <v>11</v>
      </c>
      <c r="Q7" s="9">
        <v>13</v>
      </c>
      <c r="R7" s="9">
        <v>14</v>
      </c>
      <c r="S7" s="9">
        <v>17</v>
      </c>
      <c r="T7" s="11">
        <v>11</v>
      </c>
      <c r="U7" s="11">
        <v>11</v>
      </c>
      <c r="V7" s="11">
        <v>14</v>
      </c>
      <c r="W7" s="11">
        <v>13</v>
      </c>
      <c r="X7" s="11">
        <v>16</v>
      </c>
      <c r="Y7" s="9">
        <v>15</v>
      </c>
      <c r="Z7" s="9">
        <v>12</v>
      </c>
      <c r="AA7" s="9">
        <v>13</v>
      </c>
      <c r="AB7" s="9">
        <f>IFERROR(VLOOKUP(A7,apu!A:B,2,0),"")</f>
        <v>16</v>
      </c>
      <c r="AC7" s="9">
        <f>IFERROR(VLOOKUP(A7,apu!E:F,2,0),"")</f>
        <v>13</v>
      </c>
      <c r="AD7" s="9">
        <f>IFERROR(VLOOKUP(A7,apu!I:J,2,0),"")</f>
        <v>11</v>
      </c>
      <c r="AE7" s="9">
        <f>IFERROR(VLOOKUP(A7,apu!M:N,2,0),"")</f>
        <v>11</v>
      </c>
      <c r="AF7" s="9">
        <f>IFERROR(VLOOKUP(A7,apu!Q:R,2,0),"")</f>
        <v>13</v>
      </c>
      <c r="AG7" s="9">
        <f>IFERROR(VLOOKUP(A7,apu!U:V,2,0),"")</f>
        <v>11</v>
      </c>
      <c r="AH7" s="9">
        <f>IFERROR(VLOOKUP(A7,apu!Y:Z,2,0),"")</f>
        <v>11</v>
      </c>
      <c r="AI7" s="9">
        <f>IFERROR(VLOOKUP(A7,apu!AC:AD,2,0),"")</f>
        <v>12</v>
      </c>
      <c r="AJ7" s="9">
        <f>IFERROR(VLOOKUP(A7,apu!AG:AH,2,0),"")</f>
        <v>10</v>
      </c>
      <c r="AK7" s="9">
        <f>IFERROR(VLOOKUP(A7,apu!AK:AL,2,0),"")</f>
        <v>13</v>
      </c>
      <c r="AL7" s="9">
        <f>IFERROR(VLOOKUP(A7,apu!AO:AP,2,0),"")</f>
        <v>12</v>
      </c>
      <c r="AM7" s="9">
        <f>IFERROR(VLOOKUP(A7,apu!AS:AT,2,0),"")</f>
        <v>12</v>
      </c>
      <c r="AN7" s="9">
        <f>IFERROR(VLOOKUP(A7,apu!AW:AX,2,0),"")</f>
        <v>15</v>
      </c>
      <c r="AO7" s="9">
        <f>IFERROR(VLOOKUP(A7,apu!BA:BB,2,0),"")</f>
        <v>15</v>
      </c>
      <c r="AP7" s="39">
        <f t="shared" si="0"/>
        <v>497</v>
      </c>
      <c r="AQ7" s="38">
        <v>3</v>
      </c>
      <c r="AR7" s="2">
        <f t="shared" si="2"/>
        <v>162</v>
      </c>
      <c r="AS7" s="2">
        <v>5</v>
      </c>
      <c r="AT7" s="2">
        <f t="shared" si="3"/>
        <v>335</v>
      </c>
      <c r="AU7" s="2">
        <v>5</v>
      </c>
      <c r="AV7" s="2">
        <f t="shared" si="4"/>
        <v>-173</v>
      </c>
      <c r="AW7" s="2">
        <f t="shared" si="5"/>
        <v>0</v>
      </c>
      <c r="AX7" s="130">
        <v>3</v>
      </c>
      <c r="AY7" s="33">
        <v>43</v>
      </c>
      <c r="AZ7" s="239"/>
    </row>
    <row r="8" spans="1:52" x14ac:dyDescent="0.2">
      <c r="A8" s="8" t="s">
        <v>19</v>
      </c>
      <c r="B8" s="33">
        <f>IFERROR(VLOOKUP(A8,lajit!B:D,3,0),"")</f>
        <v>49</v>
      </c>
      <c r="C8" s="9">
        <v>10</v>
      </c>
      <c r="D8" s="9">
        <v>8</v>
      </c>
      <c r="E8" s="9">
        <v>12</v>
      </c>
      <c r="F8" s="9">
        <v>16</v>
      </c>
      <c r="G8" s="9">
        <v>17</v>
      </c>
      <c r="H8" s="9">
        <v>16</v>
      </c>
      <c r="I8" s="9">
        <v>12</v>
      </c>
      <c r="J8" s="9">
        <v>14</v>
      </c>
      <c r="K8" s="9">
        <v>10</v>
      </c>
      <c r="L8" s="9">
        <v>12</v>
      </c>
      <c r="M8" s="9">
        <v>10</v>
      </c>
      <c r="N8" s="9">
        <v>16</v>
      </c>
      <c r="O8" s="9">
        <v>9</v>
      </c>
      <c r="P8" s="9">
        <v>11</v>
      </c>
      <c r="Q8" s="9">
        <v>13</v>
      </c>
      <c r="R8" s="9">
        <v>14</v>
      </c>
      <c r="S8" s="9">
        <v>17</v>
      </c>
      <c r="T8" s="11">
        <v>11</v>
      </c>
      <c r="U8" s="11">
        <v>11</v>
      </c>
      <c r="V8" s="11">
        <v>14</v>
      </c>
      <c r="W8" s="11">
        <v>13</v>
      </c>
      <c r="X8" s="11">
        <v>16</v>
      </c>
      <c r="Y8" s="9">
        <v>15</v>
      </c>
      <c r="Z8" s="9">
        <v>12</v>
      </c>
      <c r="AA8" s="9">
        <v>13</v>
      </c>
      <c r="AB8" s="9">
        <f>IFERROR(VLOOKUP(A8,apu!A:B,2,0),"")</f>
        <v>16</v>
      </c>
      <c r="AC8" s="9">
        <f>IFERROR(VLOOKUP(A8,apu!E:F,2,0),"")</f>
        <v>13</v>
      </c>
      <c r="AD8" s="9">
        <f>IFERROR(VLOOKUP(A8,apu!I:J,2,0),"")</f>
        <v>11</v>
      </c>
      <c r="AE8" s="9">
        <f>IFERROR(VLOOKUP(A8,apu!M:N,2,0),"")</f>
        <v>11</v>
      </c>
      <c r="AF8" s="9">
        <f>IFERROR(VLOOKUP(A8,apu!Q:R,2,0),"")</f>
        <v>13</v>
      </c>
      <c r="AG8" s="9">
        <f>IFERROR(VLOOKUP(A8,apu!U:V,2,0),"")</f>
        <v>11</v>
      </c>
      <c r="AH8" s="9">
        <f>IFERROR(VLOOKUP(A8,apu!Y:Z,2,0),"")</f>
        <v>11</v>
      </c>
      <c r="AI8" s="9">
        <f>IFERROR(VLOOKUP(A8,apu!AC:AD,2,0),"")</f>
        <v>12</v>
      </c>
      <c r="AJ8" s="9">
        <f>IFERROR(VLOOKUP(A8,apu!AG:AH,2,0),"")</f>
        <v>10</v>
      </c>
      <c r="AK8" s="9">
        <f>IFERROR(VLOOKUP(A8,apu!AK:AL,2,0),"")</f>
        <v>13</v>
      </c>
      <c r="AL8" s="9">
        <f>IFERROR(VLOOKUP(A8,apu!AO:AP,2,0),"")</f>
        <v>12</v>
      </c>
      <c r="AM8" s="9">
        <f>IFERROR(VLOOKUP(A8,apu!AS:AT,2,0),"")</f>
        <v>12</v>
      </c>
      <c r="AN8" s="9">
        <f>IFERROR(VLOOKUP(A8,apu!AW:AX,2,0),"")</f>
        <v>14</v>
      </c>
      <c r="AO8" s="9">
        <f>IFERROR(VLOOKUP(A8,apu!BA:BB,2,0),"")</f>
        <v>15</v>
      </c>
      <c r="AP8" s="39">
        <f t="shared" si="0"/>
        <v>496</v>
      </c>
      <c r="AQ8" s="38">
        <v>4</v>
      </c>
      <c r="AR8" s="2">
        <f t="shared" si="2"/>
        <v>162</v>
      </c>
      <c r="AS8" s="2">
        <v>6</v>
      </c>
      <c r="AT8" s="2">
        <f t="shared" si="3"/>
        <v>334</v>
      </c>
      <c r="AU8" s="2">
        <v>6</v>
      </c>
      <c r="AV8" s="2">
        <f t="shared" si="4"/>
        <v>-172</v>
      </c>
      <c r="AW8" s="2">
        <f t="shared" si="5"/>
        <v>0</v>
      </c>
      <c r="AX8" s="130">
        <v>4</v>
      </c>
      <c r="AY8" s="33">
        <v>45</v>
      </c>
      <c r="AZ8" s="239"/>
    </row>
    <row r="9" spans="1:52" x14ac:dyDescent="0.2">
      <c r="A9" s="8" t="s">
        <v>20</v>
      </c>
      <c r="B9" s="33">
        <f>IFERROR(VLOOKUP(A9,lajit!B:D,3,0),"")</f>
        <v>138</v>
      </c>
      <c r="C9" s="9">
        <v>10</v>
      </c>
      <c r="D9" s="9">
        <v>8</v>
      </c>
      <c r="E9" s="9">
        <v>12</v>
      </c>
      <c r="F9" s="9">
        <v>16</v>
      </c>
      <c r="G9" s="9">
        <v>17</v>
      </c>
      <c r="H9" s="9">
        <v>16</v>
      </c>
      <c r="I9" s="9">
        <v>12</v>
      </c>
      <c r="J9" s="9">
        <v>14</v>
      </c>
      <c r="K9" s="9">
        <v>10</v>
      </c>
      <c r="L9" s="9">
        <v>12</v>
      </c>
      <c r="M9" s="9">
        <v>10</v>
      </c>
      <c r="N9" s="9">
        <v>16</v>
      </c>
      <c r="O9" s="9">
        <v>9</v>
      </c>
      <c r="P9" s="9">
        <v>11</v>
      </c>
      <c r="Q9" s="9">
        <v>13</v>
      </c>
      <c r="R9" s="9">
        <v>14</v>
      </c>
      <c r="S9" s="9">
        <v>17</v>
      </c>
      <c r="T9" s="11">
        <v>11</v>
      </c>
      <c r="U9" s="11">
        <v>11</v>
      </c>
      <c r="V9" s="11">
        <v>14</v>
      </c>
      <c r="W9" s="11">
        <v>13</v>
      </c>
      <c r="X9" s="11">
        <v>16</v>
      </c>
      <c r="Y9" s="9">
        <v>15</v>
      </c>
      <c r="Z9" s="9">
        <v>12</v>
      </c>
      <c r="AA9" s="9">
        <v>13</v>
      </c>
      <c r="AB9" s="9">
        <f>IFERROR(VLOOKUP(A9,apu!A:B,2,0),"")</f>
        <v>17</v>
      </c>
      <c r="AC9" s="9">
        <f>IFERROR(VLOOKUP(A9,apu!E:F,2,0),"")</f>
        <v>13</v>
      </c>
      <c r="AD9" s="9">
        <f>IFERROR(VLOOKUP(A9,apu!I:J,2,0),"")</f>
        <v>11</v>
      </c>
      <c r="AE9" s="9">
        <f>IFERROR(VLOOKUP(A9,apu!M:N,2,0),"")</f>
        <v>11</v>
      </c>
      <c r="AF9" s="9">
        <f>IFERROR(VLOOKUP(A9,apu!Q:R,2,0),"")</f>
        <v>13</v>
      </c>
      <c r="AG9" s="9">
        <f>IFERROR(VLOOKUP(A9,apu!U:V,2,0),"")</f>
        <v>11</v>
      </c>
      <c r="AH9" s="9">
        <f>IFERROR(VLOOKUP(A9,apu!Y:Z,2,0),"")</f>
        <v>11</v>
      </c>
      <c r="AI9" s="9">
        <f>IFERROR(VLOOKUP(A9,apu!AC:AD,2,0),"")</f>
        <v>12</v>
      </c>
      <c r="AJ9" s="9">
        <f>IFERROR(VLOOKUP(A9,apu!AG:AH,2,0),"")</f>
        <v>10</v>
      </c>
      <c r="AK9" s="9">
        <f>IFERROR(VLOOKUP(A9,apu!AK:AL,2,0),"")</f>
        <v>13</v>
      </c>
      <c r="AL9" s="9">
        <f>IFERROR(VLOOKUP(A9,apu!AO:AP,2,0),"")</f>
        <v>12</v>
      </c>
      <c r="AM9" s="9">
        <f>IFERROR(VLOOKUP(A9,apu!AS:AT,2,0),"")</f>
        <v>12</v>
      </c>
      <c r="AN9" s="9">
        <f>IFERROR(VLOOKUP(A9,apu!AW:AX,2,0),"")</f>
        <v>15</v>
      </c>
      <c r="AO9" s="9">
        <f>IFERROR(VLOOKUP(A9,apu!BA:BB,2,0),"")</f>
        <v>15</v>
      </c>
      <c r="AP9" s="39">
        <f t="shared" si="0"/>
        <v>498</v>
      </c>
      <c r="AQ9" s="38">
        <v>5</v>
      </c>
      <c r="AR9" s="2">
        <f t="shared" si="2"/>
        <v>162</v>
      </c>
      <c r="AS9" s="2">
        <v>7</v>
      </c>
      <c r="AT9" s="2">
        <f t="shared" si="3"/>
        <v>336</v>
      </c>
      <c r="AU9" s="2">
        <v>8</v>
      </c>
      <c r="AV9" s="2">
        <f t="shared" si="4"/>
        <v>-174</v>
      </c>
      <c r="AW9" s="2">
        <f t="shared" si="5"/>
        <v>-1</v>
      </c>
      <c r="AX9" s="130">
        <v>5</v>
      </c>
      <c r="AY9" s="33">
        <v>129</v>
      </c>
      <c r="AZ9" s="239"/>
    </row>
    <row r="10" spans="1:52" x14ac:dyDescent="0.2">
      <c r="A10" s="8" t="s">
        <v>21</v>
      </c>
      <c r="B10" s="33">
        <f>IFERROR(VLOOKUP(A10,lajit!B:D,3,0),"")</f>
        <v>154</v>
      </c>
      <c r="C10" s="9">
        <v>10</v>
      </c>
      <c r="D10" s="9">
        <v>8</v>
      </c>
      <c r="E10" s="9">
        <v>12</v>
      </c>
      <c r="F10" s="9">
        <v>16</v>
      </c>
      <c r="G10" s="9">
        <v>17</v>
      </c>
      <c r="H10" s="9">
        <v>16</v>
      </c>
      <c r="I10" s="9">
        <v>12</v>
      </c>
      <c r="J10" s="9">
        <v>14</v>
      </c>
      <c r="K10" s="9">
        <v>10</v>
      </c>
      <c r="L10" s="9">
        <v>12</v>
      </c>
      <c r="M10" s="9">
        <v>10</v>
      </c>
      <c r="N10" s="9">
        <v>16</v>
      </c>
      <c r="O10" s="9">
        <v>9</v>
      </c>
      <c r="P10" s="9">
        <v>11</v>
      </c>
      <c r="Q10" s="9">
        <v>13</v>
      </c>
      <c r="R10" s="9">
        <v>14</v>
      </c>
      <c r="S10" s="9">
        <v>17</v>
      </c>
      <c r="T10" s="11">
        <v>11</v>
      </c>
      <c r="U10" s="11">
        <v>11</v>
      </c>
      <c r="V10" s="11">
        <v>14</v>
      </c>
      <c r="W10" s="11">
        <v>13</v>
      </c>
      <c r="X10" s="11">
        <v>16</v>
      </c>
      <c r="Y10" s="9">
        <v>15</v>
      </c>
      <c r="Z10" s="9">
        <v>12</v>
      </c>
      <c r="AA10" s="9">
        <v>13</v>
      </c>
      <c r="AB10" s="9">
        <f>IFERROR(VLOOKUP(A10,apu!A:B,2,0),"")</f>
        <v>16</v>
      </c>
      <c r="AC10" s="9">
        <f>IFERROR(VLOOKUP(A10,apu!E:F,2,0),"")</f>
        <v>13</v>
      </c>
      <c r="AD10" s="9">
        <f>IFERROR(VLOOKUP(A10,apu!I:J,2,0),"")</f>
        <v>11</v>
      </c>
      <c r="AE10" s="9">
        <f>IFERROR(VLOOKUP(A10,apu!M:N,2,0),"")</f>
        <v>11</v>
      </c>
      <c r="AF10" s="9">
        <f>IFERROR(VLOOKUP(A10,apu!Q:R,2,0),"")</f>
        <v>13</v>
      </c>
      <c r="AG10" s="9">
        <f>IFERROR(VLOOKUP(A10,apu!U:V,2,0),"")</f>
        <v>11</v>
      </c>
      <c r="AH10" s="9">
        <f>IFERROR(VLOOKUP(A10,apu!Y:Z,2,0),"")</f>
        <v>11</v>
      </c>
      <c r="AI10" s="9">
        <f>IFERROR(VLOOKUP(A10,apu!AC:AD,2,0),"")</f>
        <v>12</v>
      </c>
      <c r="AJ10" s="9">
        <f>IFERROR(VLOOKUP(A10,apu!AG:AH,2,0),"")</f>
        <v>10</v>
      </c>
      <c r="AK10" s="9">
        <f>IFERROR(VLOOKUP(A10,apu!AK:AL,2,0),"")</f>
        <v>13</v>
      </c>
      <c r="AL10" s="9">
        <f>IFERROR(VLOOKUP(A10,apu!AO:AP,2,0),"")</f>
        <v>12</v>
      </c>
      <c r="AM10" s="9">
        <f>IFERROR(VLOOKUP(A10,apu!AS:AT,2,0),"")</f>
        <v>12</v>
      </c>
      <c r="AN10" s="9">
        <f>IFERROR(VLOOKUP(A10,apu!AW:AX,2,0),"")</f>
        <v>15</v>
      </c>
      <c r="AO10" s="9">
        <f>IFERROR(VLOOKUP(A10,apu!BA:BB,2,0),"")</f>
        <v>15</v>
      </c>
      <c r="AP10" s="39">
        <f t="shared" si="0"/>
        <v>497</v>
      </c>
      <c r="AQ10" s="38">
        <v>6</v>
      </c>
      <c r="AR10" s="2">
        <f t="shared" si="2"/>
        <v>162</v>
      </c>
      <c r="AS10" s="2">
        <v>8</v>
      </c>
      <c r="AT10" s="2">
        <f t="shared" si="3"/>
        <v>335</v>
      </c>
      <c r="AU10" s="2">
        <v>10</v>
      </c>
      <c r="AV10" s="2">
        <f t="shared" si="4"/>
        <v>-173</v>
      </c>
      <c r="AW10" s="2">
        <f t="shared" si="5"/>
        <v>-2</v>
      </c>
      <c r="AX10" s="130">
        <v>6</v>
      </c>
      <c r="AY10" s="33">
        <v>153</v>
      </c>
      <c r="AZ10" s="239"/>
    </row>
    <row r="11" spans="1:52" x14ac:dyDescent="0.2">
      <c r="A11" s="8" t="s">
        <v>301</v>
      </c>
      <c r="B11" s="33">
        <f>IFERROR(VLOOKUP(A11,lajit!B:D,3,0),"")</f>
        <v>166</v>
      </c>
      <c r="C11" s="9">
        <v>10</v>
      </c>
      <c r="D11" s="9">
        <v>8</v>
      </c>
      <c r="E11" s="9">
        <v>12</v>
      </c>
      <c r="F11" s="9">
        <v>16</v>
      </c>
      <c r="G11" s="9">
        <v>17</v>
      </c>
      <c r="H11" s="9">
        <v>16</v>
      </c>
      <c r="I11" s="9">
        <v>12</v>
      </c>
      <c r="J11" s="9">
        <v>14</v>
      </c>
      <c r="K11" s="9">
        <v>10</v>
      </c>
      <c r="L11" s="9">
        <v>12</v>
      </c>
      <c r="M11" s="9">
        <v>10</v>
      </c>
      <c r="N11" s="9">
        <v>16</v>
      </c>
      <c r="O11" s="9">
        <v>9</v>
      </c>
      <c r="P11" s="9">
        <v>11</v>
      </c>
      <c r="Q11" s="9">
        <v>13</v>
      </c>
      <c r="R11" s="9">
        <v>14</v>
      </c>
      <c r="S11" s="9">
        <v>17</v>
      </c>
      <c r="T11" s="11">
        <v>11</v>
      </c>
      <c r="U11" s="11">
        <v>11</v>
      </c>
      <c r="V11" s="11">
        <v>14</v>
      </c>
      <c r="W11" s="11">
        <v>13</v>
      </c>
      <c r="X11" s="11">
        <v>16</v>
      </c>
      <c r="Y11" s="9">
        <v>15</v>
      </c>
      <c r="Z11" s="9">
        <v>12</v>
      </c>
      <c r="AA11" s="9">
        <v>13</v>
      </c>
      <c r="AB11" s="9">
        <f>IFERROR(VLOOKUP(A11,apu!A:B,2,0),"")</f>
        <v>17</v>
      </c>
      <c r="AC11" s="9">
        <f>IFERROR(VLOOKUP(A11,apu!E:F,2,0),"")</f>
        <v>13</v>
      </c>
      <c r="AD11" s="9">
        <f>IFERROR(VLOOKUP(A11,apu!I:J,2,0),"")</f>
        <v>11</v>
      </c>
      <c r="AE11" s="9">
        <f>IFERROR(VLOOKUP(A11,apu!M:N,2,0),"")</f>
        <v>11</v>
      </c>
      <c r="AF11" s="9">
        <f>IFERROR(VLOOKUP(A11,apu!Q:R,2,0),"")</f>
        <v>13</v>
      </c>
      <c r="AG11" s="9">
        <f>IFERROR(VLOOKUP(A11,apu!U:V,2,0),"")</f>
        <v>11</v>
      </c>
      <c r="AH11" s="9">
        <f>IFERROR(VLOOKUP(A11,apu!Y:Z,2,0),"")</f>
        <v>11</v>
      </c>
      <c r="AI11" s="9">
        <f>IFERROR(VLOOKUP(A11,apu!AC:AD,2,0),"")</f>
        <v>12</v>
      </c>
      <c r="AJ11" s="9">
        <f>IFERROR(VLOOKUP(A11,apu!AG:AH,2,0),"")</f>
        <v>10</v>
      </c>
      <c r="AK11" s="9">
        <f>IFERROR(VLOOKUP(A11,apu!AK:AL,2,0),"")</f>
        <v>13</v>
      </c>
      <c r="AL11" s="9">
        <f>IFERROR(VLOOKUP(A11,apu!AO:AP,2,0),"")</f>
        <v>12</v>
      </c>
      <c r="AM11" s="9">
        <f>IFERROR(VLOOKUP(A11,apu!AS:AT,2,0),"")</f>
        <v>12</v>
      </c>
      <c r="AN11" s="9">
        <f>IFERROR(VLOOKUP(A11,apu!AW:AX,2,0),"")</f>
        <v>15</v>
      </c>
      <c r="AO11" s="9">
        <f>IFERROR(VLOOKUP(A11,apu!BA:BB,2,0),"")</f>
        <v>15</v>
      </c>
      <c r="AP11" s="39">
        <f t="shared" si="0"/>
        <v>498</v>
      </c>
      <c r="AQ11" s="38">
        <v>7</v>
      </c>
      <c r="AR11" s="2">
        <f t="shared" si="2"/>
        <v>162</v>
      </c>
      <c r="AS11" s="2">
        <v>11</v>
      </c>
      <c r="AT11" s="2">
        <f t="shared" si="3"/>
        <v>336</v>
      </c>
      <c r="AU11" s="2">
        <v>11</v>
      </c>
      <c r="AV11" s="2">
        <f t="shared" si="4"/>
        <v>-174</v>
      </c>
      <c r="AW11" s="2">
        <f t="shared" si="5"/>
        <v>0</v>
      </c>
      <c r="AX11" s="130">
        <v>7</v>
      </c>
      <c r="AY11" s="33">
        <v>182</v>
      </c>
      <c r="AZ11" s="239"/>
    </row>
    <row r="12" spans="1:52" x14ac:dyDescent="0.2">
      <c r="A12" s="8" t="s">
        <v>22</v>
      </c>
      <c r="B12" s="33">
        <f>IFERROR(VLOOKUP(A12,lajit!B:D,3,0),"")</f>
        <v>239</v>
      </c>
      <c r="C12" s="9">
        <v>10</v>
      </c>
      <c r="D12" s="9">
        <v>8</v>
      </c>
      <c r="E12" s="9">
        <v>12</v>
      </c>
      <c r="F12" s="9">
        <v>16</v>
      </c>
      <c r="G12" s="9">
        <v>17</v>
      </c>
      <c r="H12" s="9">
        <v>16</v>
      </c>
      <c r="I12" s="9">
        <v>12</v>
      </c>
      <c r="J12" s="9">
        <v>14</v>
      </c>
      <c r="K12" s="9">
        <v>10</v>
      </c>
      <c r="L12" s="9">
        <v>12</v>
      </c>
      <c r="M12" s="9">
        <v>10</v>
      </c>
      <c r="N12" s="9">
        <v>16</v>
      </c>
      <c r="O12" s="9">
        <v>9</v>
      </c>
      <c r="P12" s="9">
        <v>11</v>
      </c>
      <c r="Q12" s="9">
        <v>13</v>
      </c>
      <c r="R12" s="9">
        <v>14</v>
      </c>
      <c r="S12" s="9">
        <v>17</v>
      </c>
      <c r="T12" s="11">
        <v>11</v>
      </c>
      <c r="U12" s="11">
        <v>11</v>
      </c>
      <c r="V12" s="11">
        <v>14</v>
      </c>
      <c r="W12" s="11">
        <v>13</v>
      </c>
      <c r="X12" s="11">
        <v>16</v>
      </c>
      <c r="Y12" s="9">
        <v>15</v>
      </c>
      <c r="Z12" s="9">
        <v>12</v>
      </c>
      <c r="AA12" s="9">
        <v>13</v>
      </c>
      <c r="AB12" s="9">
        <f>IFERROR(VLOOKUP(A12,apu!A:B,2,0),"")</f>
        <v>16</v>
      </c>
      <c r="AC12" s="9">
        <f>IFERROR(VLOOKUP(A12,apu!E:F,2,0),"")</f>
        <v>13</v>
      </c>
      <c r="AD12" s="9">
        <f>IFERROR(VLOOKUP(A12,apu!I:J,2,0),"")</f>
        <v>11</v>
      </c>
      <c r="AE12" s="9">
        <f>IFERROR(VLOOKUP(A12,apu!M:N,2,0),"")</f>
        <v>11</v>
      </c>
      <c r="AF12" s="9">
        <f>IFERROR(VLOOKUP(A12,apu!Q:R,2,0),"")</f>
        <v>13</v>
      </c>
      <c r="AG12" s="9">
        <f>IFERROR(VLOOKUP(A12,apu!U:V,2,0),"")</f>
        <v>11</v>
      </c>
      <c r="AH12" s="9">
        <f>IFERROR(VLOOKUP(A12,apu!Y:Z,2,0),"")</f>
        <v>11</v>
      </c>
      <c r="AI12" s="9">
        <f>IFERROR(VLOOKUP(A12,apu!AC:AD,2,0),"")</f>
        <v>12</v>
      </c>
      <c r="AJ12" s="9">
        <f>IFERROR(VLOOKUP(A12,apu!AG:AH,2,0),"")</f>
        <v>10</v>
      </c>
      <c r="AK12" s="9">
        <f>IFERROR(VLOOKUP(A12,apu!AK:AL,2,0),"")</f>
        <v>13</v>
      </c>
      <c r="AL12" s="9">
        <f>IFERROR(VLOOKUP(A12,apu!AO:AP,2,0),"")</f>
        <v>12</v>
      </c>
      <c r="AM12" s="9">
        <f>IFERROR(VLOOKUP(A12,apu!AS:AT,2,0),"")</f>
        <v>12</v>
      </c>
      <c r="AN12" s="9">
        <f>IFERROR(VLOOKUP(A12,apu!AW:AX,2,0),"")</f>
        <v>15</v>
      </c>
      <c r="AO12" s="9">
        <f>IFERROR(VLOOKUP(A12,apu!BA:BB,2,0),"")</f>
        <v>15</v>
      </c>
      <c r="AP12" s="39">
        <f t="shared" si="0"/>
        <v>497</v>
      </c>
      <c r="AQ12" s="38">
        <v>8</v>
      </c>
      <c r="AR12" s="2">
        <f t="shared" si="2"/>
        <v>162</v>
      </c>
      <c r="AS12" s="2">
        <v>13</v>
      </c>
      <c r="AT12" s="2">
        <f t="shared" si="3"/>
        <v>335</v>
      </c>
      <c r="AU12" s="2">
        <v>12</v>
      </c>
      <c r="AV12" s="2">
        <f t="shared" si="4"/>
        <v>-173</v>
      </c>
      <c r="AW12" s="2">
        <f t="shared" si="5"/>
        <v>1</v>
      </c>
      <c r="AX12" s="130">
        <v>8</v>
      </c>
      <c r="AY12" s="33">
        <v>207</v>
      </c>
      <c r="AZ12" s="239"/>
    </row>
    <row r="13" spans="1:52" x14ac:dyDescent="0.2">
      <c r="A13" s="8" t="s">
        <v>23</v>
      </c>
      <c r="B13" s="33">
        <f>IFERROR(VLOOKUP(A13,lajit!B:D,3,0),"")</f>
        <v>244</v>
      </c>
      <c r="C13" s="9">
        <v>10</v>
      </c>
      <c r="D13" s="9">
        <v>8</v>
      </c>
      <c r="E13" s="9">
        <v>12</v>
      </c>
      <c r="F13" s="9">
        <v>16</v>
      </c>
      <c r="G13" s="9">
        <v>17</v>
      </c>
      <c r="H13" s="9">
        <v>16</v>
      </c>
      <c r="I13" s="9">
        <v>12</v>
      </c>
      <c r="J13" s="9">
        <v>14</v>
      </c>
      <c r="K13" s="9">
        <v>10</v>
      </c>
      <c r="L13" s="9">
        <v>12</v>
      </c>
      <c r="M13" s="9">
        <v>10</v>
      </c>
      <c r="N13" s="9">
        <v>16</v>
      </c>
      <c r="O13" s="9">
        <v>9</v>
      </c>
      <c r="P13" s="9">
        <v>11</v>
      </c>
      <c r="Q13" s="9">
        <v>13</v>
      </c>
      <c r="R13" s="9">
        <v>14</v>
      </c>
      <c r="S13" s="9">
        <v>17</v>
      </c>
      <c r="T13" s="11">
        <v>11</v>
      </c>
      <c r="U13" s="11">
        <v>11</v>
      </c>
      <c r="V13" s="11">
        <v>14</v>
      </c>
      <c r="W13" s="11">
        <v>13</v>
      </c>
      <c r="X13" s="11">
        <v>16</v>
      </c>
      <c r="Y13" s="9">
        <v>15</v>
      </c>
      <c r="Z13" s="9">
        <v>12</v>
      </c>
      <c r="AA13" s="9">
        <v>13</v>
      </c>
      <c r="AB13" s="9">
        <f>IFERROR(VLOOKUP(A13,apu!A:B,2,0),"")</f>
        <v>16</v>
      </c>
      <c r="AC13" s="9">
        <f>IFERROR(VLOOKUP(A13,apu!E:F,2,0),"")</f>
        <v>13</v>
      </c>
      <c r="AD13" s="9">
        <f>IFERROR(VLOOKUP(A13,apu!I:J,2,0),"")</f>
        <v>11</v>
      </c>
      <c r="AE13" s="9">
        <f>IFERROR(VLOOKUP(A13,apu!M:N,2,0),"")</f>
        <v>11</v>
      </c>
      <c r="AF13" s="9">
        <f>IFERROR(VLOOKUP(A13,apu!Q:R,2,0),"")</f>
        <v>13</v>
      </c>
      <c r="AG13" s="9">
        <f>IFERROR(VLOOKUP(A13,apu!U:V,2,0),"")</f>
        <v>11</v>
      </c>
      <c r="AH13" s="9">
        <f>IFERROR(VLOOKUP(A13,apu!Y:Z,2,0),"")</f>
        <v>11</v>
      </c>
      <c r="AI13" s="9">
        <f>IFERROR(VLOOKUP(A13,apu!AC:AD,2,0),"")</f>
        <v>12</v>
      </c>
      <c r="AJ13" s="9">
        <f>IFERROR(VLOOKUP(A13,apu!AG:AH,2,0),"")</f>
        <v>10</v>
      </c>
      <c r="AK13" s="9">
        <f>IFERROR(VLOOKUP(A13,apu!AK:AL,2,0),"")</f>
        <v>13</v>
      </c>
      <c r="AL13" s="9">
        <f>IFERROR(VLOOKUP(A13,apu!AO:AP,2,0),"")</f>
        <v>12</v>
      </c>
      <c r="AM13" s="9">
        <f>IFERROR(VLOOKUP(A13,apu!AS:AT,2,0),"")</f>
        <v>12</v>
      </c>
      <c r="AN13" s="9">
        <f>IFERROR(VLOOKUP(A13,apu!AW:AX,2,0),"")</f>
        <v>15</v>
      </c>
      <c r="AO13" s="9">
        <f>IFERROR(VLOOKUP(A13,apu!BA:BB,2,0),"")</f>
        <v>15</v>
      </c>
      <c r="AP13" s="39">
        <f t="shared" si="0"/>
        <v>497</v>
      </c>
      <c r="AQ13" s="38">
        <v>9</v>
      </c>
      <c r="AR13" s="2">
        <f t="shared" si="2"/>
        <v>162</v>
      </c>
      <c r="AS13" s="2">
        <v>14</v>
      </c>
      <c r="AT13" s="2">
        <f t="shared" si="3"/>
        <v>335</v>
      </c>
      <c r="AU13" s="2">
        <v>13</v>
      </c>
      <c r="AV13" s="2">
        <f t="shared" si="4"/>
        <v>-173</v>
      </c>
      <c r="AW13" s="2">
        <f t="shared" si="5"/>
        <v>1</v>
      </c>
      <c r="AX13" s="130">
        <v>9</v>
      </c>
      <c r="AY13" s="33">
        <v>209</v>
      </c>
      <c r="AZ13" s="239"/>
    </row>
    <row r="14" spans="1:52" x14ac:dyDescent="0.2">
      <c r="A14" s="8" t="s">
        <v>24</v>
      </c>
      <c r="B14" s="33">
        <f>IFERROR(VLOOKUP(A14,lajit!B:D,3,0),"")</f>
        <v>246</v>
      </c>
      <c r="C14" s="9">
        <v>10</v>
      </c>
      <c r="D14" s="9">
        <v>8</v>
      </c>
      <c r="E14" s="9">
        <v>12</v>
      </c>
      <c r="F14" s="9">
        <v>16</v>
      </c>
      <c r="G14" s="9">
        <v>17</v>
      </c>
      <c r="H14" s="9">
        <v>16</v>
      </c>
      <c r="I14" s="9">
        <v>12</v>
      </c>
      <c r="J14" s="9">
        <v>14</v>
      </c>
      <c r="K14" s="9">
        <v>10</v>
      </c>
      <c r="L14" s="9">
        <v>12</v>
      </c>
      <c r="M14" s="9">
        <v>10</v>
      </c>
      <c r="N14" s="9">
        <v>16</v>
      </c>
      <c r="O14" s="9">
        <v>9</v>
      </c>
      <c r="P14" s="9">
        <v>11</v>
      </c>
      <c r="Q14" s="9">
        <v>13</v>
      </c>
      <c r="R14" s="9">
        <v>14</v>
      </c>
      <c r="S14" s="9">
        <v>17</v>
      </c>
      <c r="T14" s="11">
        <v>11</v>
      </c>
      <c r="U14" s="11">
        <v>11</v>
      </c>
      <c r="V14" s="11">
        <v>14</v>
      </c>
      <c r="W14" s="11">
        <v>13</v>
      </c>
      <c r="X14" s="11">
        <v>16</v>
      </c>
      <c r="Y14" s="9">
        <v>15</v>
      </c>
      <c r="Z14" s="9">
        <v>12</v>
      </c>
      <c r="AA14" s="9">
        <v>13</v>
      </c>
      <c r="AB14" s="9">
        <f>IFERROR(VLOOKUP(A14,apu!A:B,2,0),"")</f>
        <v>16</v>
      </c>
      <c r="AC14" s="9">
        <f>IFERROR(VLOOKUP(A14,apu!E:F,2,0),"")</f>
        <v>13</v>
      </c>
      <c r="AD14" s="9">
        <f>IFERROR(VLOOKUP(A14,apu!I:J,2,0),"")</f>
        <v>11</v>
      </c>
      <c r="AE14" s="9">
        <f>IFERROR(VLOOKUP(A14,apu!M:N,2,0),"")</f>
        <v>11</v>
      </c>
      <c r="AF14" s="9">
        <f>IFERROR(VLOOKUP(A14,apu!Q:R,2,0),"")</f>
        <v>13</v>
      </c>
      <c r="AG14" s="9">
        <f>IFERROR(VLOOKUP(A14,apu!U:V,2,0),"")</f>
        <v>11</v>
      </c>
      <c r="AH14" s="9">
        <f>IFERROR(VLOOKUP(A14,apu!Y:Z,2,0),"")</f>
        <v>11</v>
      </c>
      <c r="AI14" s="9">
        <f>IFERROR(VLOOKUP(A14,apu!AC:AD,2,0),"")</f>
        <v>12</v>
      </c>
      <c r="AJ14" s="9">
        <f>IFERROR(VLOOKUP(A14,apu!AG:AH,2,0),"")</f>
        <v>10</v>
      </c>
      <c r="AK14" s="9">
        <f>IFERROR(VLOOKUP(A14,apu!AK:AL,2,0),"")</f>
        <v>13</v>
      </c>
      <c r="AL14" s="9">
        <f>IFERROR(VLOOKUP(A14,apu!AO:AP,2,0),"")</f>
        <v>12</v>
      </c>
      <c r="AM14" s="9">
        <f>IFERROR(VLOOKUP(A14,apu!AS:AT,2,0),"")</f>
        <v>12</v>
      </c>
      <c r="AN14" s="9">
        <f>IFERROR(VLOOKUP(A14,apu!AW:AX,2,0),"")</f>
        <v>15</v>
      </c>
      <c r="AO14" s="9">
        <f>IFERROR(VLOOKUP(A14,apu!BA:BB,2,0),"")</f>
        <v>15</v>
      </c>
      <c r="AP14" s="39">
        <f t="shared" si="0"/>
        <v>497</v>
      </c>
      <c r="AQ14" s="38">
        <v>10</v>
      </c>
      <c r="AR14" s="2">
        <f t="shared" si="2"/>
        <v>162</v>
      </c>
      <c r="AS14" s="2">
        <v>15</v>
      </c>
      <c r="AT14" s="2">
        <f t="shared" si="3"/>
        <v>335</v>
      </c>
      <c r="AU14" s="2">
        <v>14</v>
      </c>
      <c r="AV14" s="2">
        <f t="shared" si="4"/>
        <v>-173</v>
      </c>
      <c r="AW14" s="2">
        <f t="shared" si="5"/>
        <v>1</v>
      </c>
      <c r="AX14" s="130">
        <v>10</v>
      </c>
      <c r="AY14" s="33">
        <v>212</v>
      </c>
      <c r="AZ14" s="239"/>
    </row>
    <row r="15" spans="1:52" x14ac:dyDescent="0.2">
      <c r="A15" s="8" t="s">
        <v>25</v>
      </c>
      <c r="B15" s="33">
        <f>IFERROR(VLOOKUP(A15,lajit!B:D,3,0),"")</f>
        <v>323</v>
      </c>
      <c r="C15" s="9">
        <v>10</v>
      </c>
      <c r="D15" s="9">
        <v>8</v>
      </c>
      <c r="E15" s="9">
        <v>12</v>
      </c>
      <c r="F15" s="9">
        <v>16</v>
      </c>
      <c r="G15" s="9">
        <v>17</v>
      </c>
      <c r="H15" s="9">
        <v>16</v>
      </c>
      <c r="I15" s="9">
        <v>12</v>
      </c>
      <c r="J15" s="9">
        <v>14</v>
      </c>
      <c r="K15" s="9">
        <v>10</v>
      </c>
      <c r="L15" s="9">
        <v>12</v>
      </c>
      <c r="M15" s="9">
        <v>10</v>
      </c>
      <c r="N15" s="9">
        <v>16</v>
      </c>
      <c r="O15" s="9">
        <v>9</v>
      </c>
      <c r="P15" s="9">
        <v>11</v>
      </c>
      <c r="Q15" s="9">
        <v>13</v>
      </c>
      <c r="R15" s="9">
        <v>14</v>
      </c>
      <c r="S15" s="9">
        <v>17</v>
      </c>
      <c r="T15" s="11">
        <v>11</v>
      </c>
      <c r="U15" s="11">
        <v>11</v>
      </c>
      <c r="V15" s="11">
        <v>14</v>
      </c>
      <c r="W15" s="11">
        <v>13</v>
      </c>
      <c r="X15" s="11">
        <v>16</v>
      </c>
      <c r="Y15" s="9">
        <v>15</v>
      </c>
      <c r="Z15" s="9">
        <v>12</v>
      </c>
      <c r="AA15" s="9">
        <v>13</v>
      </c>
      <c r="AB15" s="9">
        <f>IFERROR(VLOOKUP(A15,apu!A:B,2,0),"")</f>
        <v>17</v>
      </c>
      <c r="AC15" s="9">
        <f>IFERROR(VLOOKUP(A15,apu!E:F,2,0),"")</f>
        <v>13</v>
      </c>
      <c r="AD15" s="9">
        <f>IFERROR(VLOOKUP(A15,apu!I:J,2,0),"")</f>
        <v>11</v>
      </c>
      <c r="AE15" s="9">
        <f>IFERROR(VLOOKUP(A15,apu!M:N,2,0),"")</f>
        <v>11</v>
      </c>
      <c r="AF15" s="9">
        <f>IFERROR(VLOOKUP(A15,apu!Q:R,2,0),"")</f>
        <v>13</v>
      </c>
      <c r="AG15" s="9">
        <f>IFERROR(VLOOKUP(A15,apu!U:V,2,0),"")</f>
        <v>11</v>
      </c>
      <c r="AH15" s="9">
        <f>IFERROR(VLOOKUP(A15,apu!Y:Z,2,0),"")</f>
        <v>11</v>
      </c>
      <c r="AI15" s="9">
        <f>IFERROR(VLOOKUP(A15,apu!AC:AD,2,0),"")</f>
        <v>12</v>
      </c>
      <c r="AJ15" s="9">
        <f>IFERROR(VLOOKUP(A15,apu!AG:AH,2,0),"")</f>
        <v>10</v>
      </c>
      <c r="AK15" s="9">
        <f>IFERROR(VLOOKUP(A15,apu!AK:AL,2,0),"")</f>
        <v>13</v>
      </c>
      <c r="AL15" s="9">
        <f>IFERROR(VLOOKUP(A15,apu!AO:AP,2,0),"")</f>
        <v>12</v>
      </c>
      <c r="AM15" s="9">
        <f>IFERROR(VLOOKUP(A15,apu!AS:AT,2,0),"")</f>
        <v>12</v>
      </c>
      <c r="AN15" s="9">
        <f>IFERROR(VLOOKUP(A15,apu!AW:AX,2,0),"")</f>
        <v>15</v>
      </c>
      <c r="AO15" s="9">
        <f>IFERROR(VLOOKUP(A15,apu!BA:BB,2,0),"")</f>
        <v>15</v>
      </c>
      <c r="AP15" s="39">
        <f t="shared" si="0"/>
        <v>498</v>
      </c>
      <c r="AQ15" s="38">
        <v>11</v>
      </c>
      <c r="AR15" s="2">
        <f t="shared" si="2"/>
        <v>162</v>
      </c>
      <c r="AS15" s="2">
        <v>20</v>
      </c>
      <c r="AT15" s="2">
        <f t="shared" si="3"/>
        <v>336</v>
      </c>
      <c r="AU15" s="2">
        <v>17</v>
      </c>
      <c r="AV15" s="2">
        <f t="shared" si="4"/>
        <v>-174</v>
      </c>
      <c r="AW15" s="2">
        <f t="shared" si="5"/>
        <v>3</v>
      </c>
      <c r="AX15" s="130">
        <v>11</v>
      </c>
      <c r="AY15" s="33">
        <v>303</v>
      </c>
      <c r="AZ15" s="239"/>
    </row>
    <row r="16" spans="1:52" x14ac:dyDescent="0.2">
      <c r="A16" s="8" t="s">
        <v>26</v>
      </c>
      <c r="B16" s="33">
        <f>IFERROR(VLOOKUP(A16,lajit!B:D,3,0),"")</f>
        <v>362</v>
      </c>
      <c r="C16" s="9">
        <v>10</v>
      </c>
      <c r="D16" s="9">
        <v>8</v>
      </c>
      <c r="E16" s="9">
        <v>12</v>
      </c>
      <c r="F16" s="9">
        <v>16</v>
      </c>
      <c r="G16" s="9">
        <v>17</v>
      </c>
      <c r="H16" s="9">
        <v>16</v>
      </c>
      <c r="I16" s="9">
        <v>12</v>
      </c>
      <c r="J16" s="9">
        <v>14</v>
      </c>
      <c r="K16" s="9">
        <v>10</v>
      </c>
      <c r="L16" s="9">
        <v>12</v>
      </c>
      <c r="M16" s="9">
        <v>10</v>
      </c>
      <c r="N16" s="9">
        <v>16</v>
      </c>
      <c r="O16" s="9">
        <v>9</v>
      </c>
      <c r="P16" s="9">
        <v>11</v>
      </c>
      <c r="Q16" s="9">
        <v>13</v>
      </c>
      <c r="R16" s="9">
        <v>14</v>
      </c>
      <c r="S16" s="9">
        <v>17</v>
      </c>
      <c r="T16" s="11">
        <v>11</v>
      </c>
      <c r="U16" s="11">
        <v>11</v>
      </c>
      <c r="V16" s="11">
        <v>14</v>
      </c>
      <c r="W16" s="11">
        <v>13</v>
      </c>
      <c r="X16" s="11">
        <v>16</v>
      </c>
      <c r="Y16" s="9">
        <v>15</v>
      </c>
      <c r="Z16" s="9">
        <v>12</v>
      </c>
      <c r="AA16" s="9">
        <v>13</v>
      </c>
      <c r="AB16" s="9">
        <f>IFERROR(VLOOKUP(A16,apu!A:B,2,0),"")</f>
        <v>17</v>
      </c>
      <c r="AC16" s="9">
        <f>IFERROR(VLOOKUP(A16,apu!E:F,2,0),"")</f>
        <v>13</v>
      </c>
      <c r="AD16" s="9">
        <f>IFERROR(VLOOKUP(A16,apu!I:J,2,0),"")</f>
        <v>11</v>
      </c>
      <c r="AE16" s="9">
        <f>IFERROR(VLOOKUP(A16,apu!M:N,2,0),"")</f>
        <v>11</v>
      </c>
      <c r="AF16" s="9">
        <f>IFERROR(VLOOKUP(A16,apu!Q:R,2,0),"")</f>
        <v>13</v>
      </c>
      <c r="AG16" s="9">
        <f>IFERROR(VLOOKUP(A16,apu!U:V,2,0),"")</f>
        <v>11</v>
      </c>
      <c r="AH16" s="9">
        <f>IFERROR(VLOOKUP(A16,apu!Y:Z,2,0),"")</f>
        <v>11</v>
      </c>
      <c r="AI16" s="9">
        <f>IFERROR(VLOOKUP(A16,apu!AC:AD,2,0),"")</f>
        <v>12</v>
      </c>
      <c r="AJ16" s="9">
        <f>IFERROR(VLOOKUP(A16,apu!AG:AH,2,0),"")</f>
        <v>10</v>
      </c>
      <c r="AK16" s="9">
        <f>IFERROR(VLOOKUP(A16,apu!AK:AL,2,0),"")</f>
        <v>13</v>
      </c>
      <c r="AL16" s="9">
        <f>IFERROR(VLOOKUP(A16,apu!AO:AP,2,0),"")</f>
        <v>12</v>
      </c>
      <c r="AM16" s="9">
        <f>IFERROR(VLOOKUP(A16,apu!AS:AT,2,0),"")</f>
        <v>12</v>
      </c>
      <c r="AN16" s="9">
        <f>IFERROR(VLOOKUP(A16,apu!AW:AX,2,0),"")</f>
        <v>15</v>
      </c>
      <c r="AO16" s="9">
        <f>IFERROR(VLOOKUP(A16,apu!BA:BB,2,0),"")</f>
        <v>15</v>
      </c>
      <c r="AP16" s="39">
        <f t="shared" si="0"/>
        <v>498</v>
      </c>
      <c r="AQ16" s="38">
        <v>12</v>
      </c>
      <c r="AR16" s="2">
        <f t="shared" si="2"/>
        <v>162</v>
      </c>
      <c r="AS16" s="2">
        <v>22</v>
      </c>
      <c r="AT16" s="2">
        <f t="shared" si="3"/>
        <v>336</v>
      </c>
      <c r="AU16" s="2">
        <v>18</v>
      </c>
      <c r="AV16" s="2">
        <f t="shared" si="4"/>
        <v>-174</v>
      </c>
      <c r="AW16" s="2">
        <f t="shared" si="5"/>
        <v>4</v>
      </c>
      <c r="AX16" s="130">
        <v>12</v>
      </c>
      <c r="AY16" s="33">
        <v>338</v>
      </c>
      <c r="AZ16" s="239"/>
    </row>
    <row r="17" spans="1:52" x14ac:dyDescent="0.2">
      <c r="A17" s="8" t="s">
        <v>27</v>
      </c>
      <c r="B17" s="33">
        <f>IFERROR(VLOOKUP(A17,lajit!B:D,3,0),"")</f>
        <v>407</v>
      </c>
      <c r="C17" s="9">
        <v>10</v>
      </c>
      <c r="D17" s="9">
        <v>8</v>
      </c>
      <c r="E17" s="9">
        <v>12</v>
      </c>
      <c r="F17" s="9">
        <v>16</v>
      </c>
      <c r="G17" s="9">
        <v>17</v>
      </c>
      <c r="H17" s="9">
        <v>16</v>
      </c>
      <c r="I17" s="9">
        <v>12</v>
      </c>
      <c r="J17" s="9">
        <v>14</v>
      </c>
      <c r="K17" s="9">
        <v>10</v>
      </c>
      <c r="L17" s="9">
        <v>12</v>
      </c>
      <c r="M17" s="9">
        <v>10</v>
      </c>
      <c r="N17" s="9">
        <v>16</v>
      </c>
      <c r="O17" s="9">
        <v>9</v>
      </c>
      <c r="P17" s="9">
        <v>11</v>
      </c>
      <c r="Q17" s="9">
        <v>13</v>
      </c>
      <c r="R17" s="9">
        <v>14</v>
      </c>
      <c r="S17" s="9">
        <v>17</v>
      </c>
      <c r="T17" s="11">
        <v>11</v>
      </c>
      <c r="U17" s="11">
        <v>11</v>
      </c>
      <c r="V17" s="11">
        <v>14</v>
      </c>
      <c r="W17" s="11">
        <v>13</v>
      </c>
      <c r="X17" s="11">
        <v>16</v>
      </c>
      <c r="Y17" s="9">
        <v>15</v>
      </c>
      <c r="Z17" s="9">
        <v>12</v>
      </c>
      <c r="AA17" s="9">
        <v>13</v>
      </c>
      <c r="AB17" s="9">
        <f>IFERROR(VLOOKUP(A17,apu!A:B,2,0),"")</f>
        <v>17</v>
      </c>
      <c r="AC17" s="9">
        <f>IFERROR(VLOOKUP(A17,apu!E:F,2,0),"")</f>
        <v>13</v>
      </c>
      <c r="AD17" s="9">
        <f>IFERROR(VLOOKUP(A17,apu!I:J,2,0),"")</f>
        <v>11</v>
      </c>
      <c r="AE17" s="9">
        <f>IFERROR(VLOOKUP(A17,apu!M:N,2,0),"")</f>
        <v>11</v>
      </c>
      <c r="AF17" s="9">
        <f>IFERROR(VLOOKUP(A17,apu!Q:R,2,0),"")</f>
        <v>13</v>
      </c>
      <c r="AG17" s="9">
        <f>IFERROR(VLOOKUP(A17,apu!U:V,2,0),"")</f>
        <v>11</v>
      </c>
      <c r="AH17" s="9">
        <f>IFERROR(VLOOKUP(A17,apu!Y:Z,2,0),"")</f>
        <v>11</v>
      </c>
      <c r="AI17" s="9">
        <f>IFERROR(VLOOKUP(A17,apu!AC:AD,2,0),"")</f>
        <v>12</v>
      </c>
      <c r="AJ17" s="9">
        <f>IFERROR(VLOOKUP(A17,apu!AG:AH,2,0),"")</f>
        <v>10</v>
      </c>
      <c r="AK17" s="9">
        <f>IFERROR(VLOOKUP(A17,apu!AK:AL,2,0),"")</f>
        <v>13</v>
      </c>
      <c r="AL17" s="9">
        <f>IFERROR(VLOOKUP(A17,apu!AO:AP,2,0),"")</f>
        <v>12</v>
      </c>
      <c r="AM17" s="9">
        <f>IFERROR(VLOOKUP(A17,apu!AS:AT,2,0),"")</f>
        <v>12</v>
      </c>
      <c r="AN17" s="9">
        <f>IFERROR(VLOOKUP(A17,apu!AW:AX,2,0),"")</f>
        <v>15</v>
      </c>
      <c r="AO17" s="9">
        <f>IFERROR(VLOOKUP(A17,apu!BA:BB,2,0),"")</f>
        <v>15</v>
      </c>
      <c r="AP17" s="39">
        <f t="shared" si="0"/>
        <v>498</v>
      </c>
      <c r="AQ17" s="38">
        <v>13</v>
      </c>
      <c r="AR17" s="2">
        <f t="shared" si="2"/>
        <v>162</v>
      </c>
      <c r="AS17" s="2">
        <v>23</v>
      </c>
      <c r="AT17" s="2">
        <f t="shared" si="3"/>
        <v>336</v>
      </c>
      <c r="AU17" s="2">
        <v>19</v>
      </c>
      <c r="AV17" s="2">
        <f t="shared" si="4"/>
        <v>-174</v>
      </c>
      <c r="AW17" s="2">
        <f t="shared" si="5"/>
        <v>4</v>
      </c>
      <c r="AX17" s="130">
        <v>13</v>
      </c>
      <c r="AY17" s="33">
        <v>378</v>
      </c>
      <c r="AZ17" s="239"/>
    </row>
    <row r="18" spans="1:52" x14ac:dyDescent="0.2">
      <c r="A18" s="8" t="s">
        <v>28</v>
      </c>
      <c r="B18" s="33">
        <f>IFERROR(VLOOKUP(A18,lajit!B:D,3,0),"")</f>
        <v>419</v>
      </c>
      <c r="C18" s="9">
        <v>10</v>
      </c>
      <c r="D18" s="9">
        <v>8</v>
      </c>
      <c r="E18" s="9">
        <v>12</v>
      </c>
      <c r="F18" s="9">
        <v>16</v>
      </c>
      <c r="G18" s="9">
        <v>17</v>
      </c>
      <c r="H18" s="9">
        <v>16</v>
      </c>
      <c r="I18" s="9">
        <v>12</v>
      </c>
      <c r="J18" s="9">
        <v>14</v>
      </c>
      <c r="K18" s="9">
        <v>10</v>
      </c>
      <c r="L18" s="9">
        <v>12</v>
      </c>
      <c r="M18" s="9">
        <v>10</v>
      </c>
      <c r="N18" s="9">
        <v>16</v>
      </c>
      <c r="O18" s="9">
        <v>9</v>
      </c>
      <c r="P18" s="9">
        <v>11</v>
      </c>
      <c r="Q18" s="9">
        <v>13</v>
      </c>
      <c r="R18" s="9">
        <v>14</v>
      </c>
      <c r="S18" s="9">
        <v>17</v>
      </c>
      <c r="T18" s="11">
        <v>11</v>
      </c>
      <c r="U18" s="11">
        <v>11</v>
      </c>
      <c r="V18" s="11">
        <v>14</v>
      </c>
      <c r="W18" s="11">
        <v>13</v>
      </c>
      <c r="X18" s="11">
        <v>16</v>
      </c>
      <c r="Y18" s="9">
        <v>15</v>
      </c>
      <c r="Z18" s="9">
        <v>12</v>
      </c>
      <c r="AA18" s="9">
        <v>13</v>
      </c>
      <c r="AB18" s="9">
        <f>IFERROR(VLOOKUP(A18,apu!A:B,2,0),"")</f>
        <v>17</v>
      </c>
      <c r="AC18" s="9">
        <f>IFERROR(VLOOKUP(A18,apu!E:F,2,0),"")</f>
        <v>13</v>
      </c>
      <c r="AD18" s="9">
        <f>IFERROR(VLOOKUP(A18,apu!I:J,2,0),"")</f>
        <v>11</v>
      </c>
      <c r="AE18" s="9">
        <f>IFERROR(VLOOKUP(A18,apu!M:N,2,0),"")</f>
        <v>11</v>
      </c>
      <c r="AF18" s="9">
        <f>IFERROR(VLOOKUP(A18,apu!Q:R,2,0),"")</f>
        <v>13</v>
      </c>
      <c r="AG18" s="9">
        <f>IFERROR(VLOOKUP(A18,apu!U:V,2,0),"")</f>
        <v>11</v>
      </c>
      <c r="AH18" s="9">
        <f>IFERROR(VLOOKUP(A18,apu!Y:Z,2,0),"")</f>
        <v>11</v>
      </c>
      <c r="AI18" s="9">
        <f>IFERROR(VLOOKUP(A18,apu!AC:AD,2,0),"")</f>
        <v>12</v>
      </c>
      <c r="AJ18" s="9">
        <f>IFERROR(VLOOKUP(A18,apu!AG:AH,2,0),"")</f>
        <v>10</v>
      </c>
      <c r="AK18" s="9">
        <f>IFERROR(VLOOKUP(A18,apu!AK:AL,2,0),"")</f>
        <v>13</v>
      </c>
      <c r="AL18" s="9">
        <f>IFERROR(VLOOKUP(A18,apu!AO:AP,2,0),"")</f>
        <v>12</v>
      </c>
      <c r="AM18" s="9">
        <f>IFERROR(VLOOKUP(A18,apu!AS:AT,2,0),"")</f>
        <v>12</v>
      </c>
      <c r="AN18" s="9">
        <f>IFERROR(VLOOKUP(A18,apu!AW:AX,2,0),"")</f>
        <v>15</v>
      </c>
      <c r="AO18" s="9">
        <f>IFERROR(VLOOKUP(A18,apu!BA:BB,2,0),"")</f>
        <v>15</v>
      </c>
      <c r="AP18" s="39">
        <f t="shared" si="0"/>
        <v>498</v>
      </c>
      <c r="AQ18" s="38">
        <v>14</v>
      </c>
      <c r="AR18" s="2">
        <f t="shared" si="2"/>
        <v>162</v>
      </c>
      <c r="AS18" s="2">
        <v>24</v>
      </c>
      <c r="AT18" s="2">
        <f t="shared" si="3"/>
        <v>336</v>
      </c>
      <c r="AU18" s="2">
        <v>21</v>
      </c>
      <c r="AV18" s="2">
        <f t="shared" si="4"/>
        <v>-174</v>
      </c>
      <c r="AW18" s="2">
        <f t="shared" si="5"/>
        <v>3</v>
      </c>
      <c r="AX18" s="130">
        <v>14</v>
      </c>
      <c r="AY18" s="33">
        <v>394</v>
      </c>
      <c r="AZ18" s="239"/>
    </row>
    <row r="19" spans="1:52" x14ac:dyDescent="0.2">
      <c r="A19" s="8" t="s">
        <v>29</v>
      </c>
      <c r="B19" s="33">
        <f>IFERROR(VLOOKUP(A19,lajit!B:D,3,0),"")</f>
        <v>444</v>
      </c>
      <c r="C19" s="9">
        <v>10</v>
      </c>
      <c r="D19" s="9">
        <v>8</v>
      </c>
      <c r="E19" s="9">
        <v>12</v>
      </c>
      <c r="F19" s="9">
        <v>16</v>
      </c>
      <c r="G19" s="9">
        <v>17</v>
      </c>
      <c r="H19" s="9">
        <v>16</v>
      </c>
      <c r="I19" s="9">
        <v>12</v>
      </c>
      <c r="J19" s="9">
        <v>14</v>
      </c>
      <c r="K19" s="9">
        <v>10</v>
      </c>
      <c r="L19" s="9">
        <v>12</v>
      </c>
      <c r="M19" s="9">
        <v>10</v>
      </c>
      <c r="N19" s="9">
        <v>16</v>
      </c>
      <c r="O19" s="9">
        <v>9</v>
      </c>
      <c r="P19" s="9">
        <v>11</v>
      </c>
      <c r="Q19" s="9">
        <v>13</v>
      </c>
      <c r="R19" s="9">
        <v>14</v>
      </c>
      <c r="S19" s="9">
        <v>17</v>
      </c>
      <c r="T19" s="11">
        <v>11</v>
      </c>
      <c r="U19" s="11">
        <v>11</v>
      </c>
      <c r="V19" s="11">
        <v>14</v>
      </c>
      <c r="W19" s="11">
        <v>13</v>
      </c>
      <c r="X19" s="11">
        <v>16</v>
      </c>
      <c r="Y19" s="9">
        <v>15</v>
      </c>
      <c r="Z19" s="9">
        <v>12</v>
      </c>
      <c r="AA19" s="9">
        <v>13</v>
      </c>
      <c r="AB19" s="9">
        <f>IFERROR(VLOOKUP(A19,apu!A:B,2,0),"")</f>
        <v>17</v>
      </c>
      <c r="AC19" s="9">
        <f>IFERROR(VLOOKUP(A19,apu!E:F,2,0),"")</f>
        <v>13</v>
      </c>
      <c r="AD19" s="9">
        <f>IFERROR(VLOOKUP(A19,apu!I:J,2,0),"")</f>
        <v>11</v>
      </c>
      <c r="AE19" s="9">
        <f>IFERROR(VLOOKUP(A19,apu!M:N,2,0),"")</f>
        <v>11</v>
      </c>
      <c r="AF19" s="9">
        <f>IFERROR(VLOOKUP(A19,apu!Q:R,2,0),"")</f>
        <v>13</v>
      </c>
      <c r="AG19" s="9">
        <f>IFERROR(VLOOKUP(A19,apu!U:V,2,0),"")</f>
        <v>11</v>
      </c>
      <c r="AH19" s="9">
        <f>IFERROR(VLOOKUP(A19,apu!Y:Z,2,0),"")</f>
        <v>11</v>
      </c>
      <c r="AI19" s="9">
        <f>IFERROR(VLOOKUP(A19,apu!AC:AD,2,0),"")</f>
        <v>12</v>
      </c>
      <c r="AJ19" s="9">
        <f>IFERROR(VLOOKUP(A19,apu!AG:AH,2,0),"")</f>
        <v>10</v>
      </c>
      <c r="AK19" s="9">
        <f>IFERROR(VLOOKUP(A19,apu!AK:AL,2,0),"")</f>
        <v>13</v>
      </c>
      <c r="AL19" s="9">
        <f>IFERROR(VLOOKUP(A19,apu!AO:AP,2,0),"")</f>
        <v>12</v>
      </c>
      <c r="AM19" s="9">
        <f>IFERROR(VLOOKUP(A19,apu!AS:AT,2,0),"")</f>
        <v>12</v>
      </c>
      <c r="AN19" s="9">
        <f>IFERROR(VLOOKUP(A19,apu!AW:AX,2,0),"")</f>
        <v>15</v>
      </c>
      <c r="AO19" s="9">
        <f>IFERROR(VLOOKUP(A19,apu!BA:BB,2,0),"")</f>
        <v>14</v>
      </c>
      <c r="AP19" s="39">
        <f t="shared" si="0"/>
        <v>497</v>
      </c>
      <c r="AQ19" s="38">
        <v>15</v>
      </c>
      <c r="AR19" s="2">
        <f t="shared" si="2"/>
        <v>162</v>
      </c>
      <c r="AS19" s="2">
        <v>26</v>
      </c>
      <c r="AT19" s="2">
        <f t="shared" si="3"/>
        <v>335</v>
      </c>
      <c r="AU19" s="2">
        <v>22</v>
      </c>
      <c r="AV19" s="2">
        <f t="shared" si="4"/>
        <v>-173</v>
      </c>
      <c r="AW19" s="2">
        <f t="shared" si="5"/>
        <v>4</v>
      </c>
      <c r="AX19" s="130">
        <v>15</v>
      </c>
      <c r="AY19" s="33">
        <v>413</v>
      </c>
      <c r="AZ19" s="239"/>
    </row>
    <row r="20" spans="1:52" x14ac:dyDescent="0.2">
      <c r="A20" s="8" t="s">
        <v>30</v>
      </c>
      <c r="B20" s="33">
        <f>IFERROR(VLOOKUP(A20,lajit!B:D,3,0),"")</f>
        <v>451</v>
      </c>
      <c r="C20" s="9">
        <v>10</v>
      </c>
      <c r="D20" s="9">
        <v>8</v>
      </c>
      <c r="E20" s="9">
        <v>12</v>
      </c>
      <c r="F20" s="9">
        <v>16</v>
      </c>
      <c r="G20" s="9">
        <v>17</v>
      </c>
      <c r="H20" s="9">
        <v>16</v>
      </c>
      <c r="I20" s="9">
        <v>12</v>
      </c>
      <c r="J20" s="9">
        <v>14</v>
      </c>
      <c r="K20" s="9">
        <v>10</v>
      </c>
      <c r="L20" s="9">
        <v>12</v>
      </c>
      <c r="M20" s="9">
        <v>10</v>
      </c>
      <c r="N20" s="9">
        <v>16</v>
      </c>
      <c r="O20" s="9">
        <v>9</v>
      </c>
      <c r="P20" s="9">
        <v>11</v>
      </c>
      <c r="Q20" s="9">
        <v>13</v>
      </c>
      <c r="R20" s="9">
        <v>14</v>
      </c>
      <c r="S20" s="9">
        <v>17</v>
      </c>
      <c r="T20" s="11">
        <v>11</v>
      </c>
      <c r="U20" s="11">
        <v>11</v>
      </c>
      <c r="V20" s="11">
        <v>14</v>
      </c>
      <c r="W20" s="11">
        <v>13</v>
      </c>
      <c r="X20" s="11">
        <v>16</v>
      </c>
      <c r="Y20" s="9">
        <v>15</v>
      </c>
      <c r="Z20" s="9">
        <v>12</v>
      </c>
      <c r="AA20" s="9">
        <v>13</v>
      </c>
      <c r="AB20" s="9">
        <f>IFERROR(VLOOKUP(A20,apu!A:B,2,0),"")</f>
        <v>17</v>
      </c>
      <c r="AC20" s="9">
        <f>IFERROR(VLOOKUP(A20,apu!E:F,2,0),"")</f>
        <v>13</v>
      </c>
      <c r="AD20" s="9">
        <f>IFERROR(VLOOKUP(A20,apu!I:J,2,0),"")</f>
        <v>11</v>
      </c>
      <c r="AE20" s="9">
        <f>IFERROR(VLOOKUP(A20,apu!M:N,2,0),"")</f>
        <v>11</v>
      </c>
      <c r="AF20" s="9">
        <f>IFERROR(VLOOKUP(A20,apu!Q:R,2,0),"")</f>
        <v>13</v>
      </c>
      <c r="AG20" s="9">
        <f>IFERROR(VLOOKUP(A20,apu!U:V,2,0),"")</f>
        <v>11</v>
      </c>
      <c r="AH20" s="9">
        <f>IFERROR(VLOOKUP(A20,apu!Y:Z,2,0),"")</f>
        <v>11</v>
      </c>
      <c r="AI20" s="9">
        <f>IFERROR(VLOOKUP(A20,apu!AC:AD,2,0),"")</f>
        <v>12</v>
      </c>
      <c r="AJ20" s="9">
        <f>IFERROR(VLOOKUP(A20,apu!AG:AH,2,0),"")</f>
        <v>10</v>
      </c>
      <c r="AK20" s="9">
        <f>IFERROR(VLOOKUP(A20,apu!AK:AL,2,0),"")</f>
        <v>13</v>
      </c>
      <c r="AL20" s="9">
        <f>IFERROR(VLOOKUP(A20,apu!AO:AP,2,0),"")</f>
        <v>12</v>
      </c>
      <c r="AM20" s="9">
        <f>IFERROR(VLOOKUP(A20,apu!AS:AT,2,0),"")</f>
        <v>12</v>
      </c>
      <c r="AN20" s="9">
        <f>IFERROR(VLOOKUP(A20,apu!AW:AX,2,0),"")</f>
        <v>15</v>
      </c>
      <c r="AO20" s="9">
        <f>IFERROR(VLOOKUP(A20,apu!BA:BB,2,0),"")</f>
        <v>15</v>
      </c>
      <c r="AP20" s="39">
        <f t="shared" si="0"/>
        <v>498</v>
      </c>
      <c r="AQ20" s="38">
        <v>16</v>
      </c>
      <c r="AR20" s="2">
        <f t="shared" si="2"/>
        <v>162</v>
      </c>
      <c r="AS20" s="2">
        <v>28</v>
      </c>
      <c r="AT20" s="2">
        <f t="shared" si="3"/>
        <v>336</v>
      </c>
      <c r="AU20" s="2">
        <v>23</v>
      </c>
      <c r="AV20" s="2">
        <f t="shared" si="4"/>
        <v>-174</v>
      </c>
      <c r="AW20" s="2">
        <f t="shared" si="5"/>
        <v>5</v>
      </c>
      <c r="AX20" s="130">
        <v>16</v>
      </c>
      <c r="AY20" s="33">
        <v>420</v>
      </c>
      <c r="AZ20" s="239"/>
    </row>
    <row r="21" spans="1:52" x14ac:dyDescent="0.2">
      <c r="A21" s="8" t="s">
        <v>31</v>
      </c>
      <c r="B21" s="33">
        <f>IFERROR(VLOOKUP(A21,lajit!B:D,3,0),"")</f>
        <v>18</v>
      </c>
      <c r="C21" s="9">
        <v>10</v>
      </c>
      <c r="D21" s="9">
        <v>8</v>
      </c>
      <c r="E21" s="9">
        <v>12</v>
      </c>
      <c r="F21" s="9">
        <v>16</v>
      </c>
      <c r="G21" s="9">
        <v>17</v>
      </c>
      <c r="H21" s="9">
        <v>15</v>
      </c>
      <c r="I21" s="9">
        <v>12</v>
      </c>
      <c r="J21" s="9">
        <v>14</v>
      </c>
      <c r="K21" s="9">
        <v>10</v>
      </c>
      <c r="L21" s="9">
        <v>12</v>
      </c>
      <c r="M21" s="9">
        <v>10</v>
      </c>
      <c r="N21" s="9">
        <v>16</v>
      </c>
      <c r="O21" s="9">
        <v>9</v>
      </c>
      <c r="P21" s="9">
        <v>11</v>
      </c>
      <c r="Q21" s="9">
        <v>13</v>
      </c>
      <c r="R21" s="9">
        <v>14</v>
      </c>
      <c r="S21" s="9">
        <v>17</v>
      </c>
      <c r="T21" s="11">
        <v>11</v>
      </c>
      <c r="U21" s="11">
        <v>11</v>
      </c>
      <c r="V21" s="11">
        <v>14</v>
      </c>
      <c r="W21" s="11">
        <v>13</v>
      </c>
      <c r="X21" s="11">
        <v>16</v>
      </c>
      <c r="Y21" s="9">
        <v>15</v>
      </c>
      <c r="Z21" s="9">
        <v>12</v>
      </c>
      <c r="AA21" s="9">
        <v>13</v>
      </c>
      <c r="AB21" s="9">
        <f>IFERROR(VLOOKUP(A21,apu!A:B,2,0),"")</f>
        <v>15</v>
      </c>
      <c r="AC21" s="9">
        <f>IFERROR(VLOOKUP(A21,apu!E:F,2,0),"")</f>
        <v>13</v>
      </c>
      <c r="AD21" s="9">
        <f>IFERROR(VLOOKUP(A21,apu!I:J,2,0),"")</f>
        <v>11</v>
      </c>
      <c r="AE21" s="9">
        <f>IFERROR(VLOOKUP(A21,apu!M:N,2,0),"")</f>
        <v>11</v>
      </c>
      <c r="AF21" s="9">
        <f>IFERROR(VLOOKUP(A21,apu!Q:R,2,0),"")</f>
        <v>13</v>
      </c>
      <c r="AG21" s="9">
        <f>IFERROR(VLOOKUP(A21,apu!U:V,2,0),"")</f>
        <v>11</v>
      </c>
      <c r="AH21" s="9">
        <f>IFERROR(VLOOKUP(A21,apu!Y:Z,2,0),"")</f>
        <v>11</v>
      </c>
      <c r="AI21" s="9">
        <f>IFERROR(VLOOKUP(A21,apu!AC:AD,2,0),"")</f>
        <v>11</v>
      </c>
      <c r="AJ21" s="9">
        <f>IFERROR(VLOOKUP(A21,apu!AG:AH,2,0),"")</f>
        <v>10</v>
      </c>
      <c r="AK21" s="9">
        <f>IFERROR(VLOOKUP(A21,apu!AK:AL,2,0),"")</f>
        <v>12</v>
      </c>
      <c r="AL21" s="9">
        <f>IFERROR(VLOOKUP(A21,apu!AO:AP,2,0),"")</f>
        <v>12</v>
      </c>
      <c r="AM21" s="9">
        <f>IFERROR(VLOOKUP(A21,apu!AS:AT,2,0),"")</f>
        <v>12</v>
      </c>
      <c r="AN21" s="9">
        <f>IFERROR(VLOOKUP(A21,apu!AW:AX,2,0),"")</f>
        <v>15</v>
      </c>
      <c r="AO21" s="9">
        <f>IFERROR(VLOOKUP(A21,apu!BA:BB,2,0),"")</f>
        <v>15</v>
      </c>
      <c r="AP21" s="39">
        <f t="shared" si="0"/>
        <v>493</v>
      </c>
      <c r="AQ21" s="38">
        <v>17</v>
      </c>
      <c r="AR21" s="2">
        <f t="shared" si="2"/>
        <v>161</v>
      </c>
      <c r="AS21" s="2">
        <v>31</v>
      </c>
      <c r="AT21" s="2">
        <f t="shared" si="3"/>
        <v>332</v>
      </c>
      <c r="AU21" s="2">
        <v>2</v>
      </c>
      <c r="AV21" s="2">
        <f t="shared" si="4"/>
        <v>-171</v>
      </c>
      <c r="AW21" s="2">
        <f t="shared" si="5"/>
        <v>29</v>
      </c>
      <c r="AX21" s="130">
        <v>17</v>
      </c>
      <c r="AY21" s="33">
        <v>17</v>
      </c>
      <c r="AZ21" s="239"/>
    </row>
    <row r="22" spans="1:52" x14ac:dyDescent="0.2">
      <c r="A22" s="8" t="s">
        <v>32</v>
      </c>
      <c r="B22" s="33">
        <f>IFERROR(VLOOKUP(A22,lajit!B:D,3,0),"")</f>
        <v>22</v>
      </c>
      <c r="C22" s="9">
        <v>10</v>
      </c>
      <c r="D22" s="9">
        <v>8</v>
      </c>
      <c r="E22" s="9">
        <v>12</v>
      </c>
      <c r="F22" s="9">
        <v>16</v>
      </c>
      <c r="G22" s="9">
        <v>17</v>
      </c>
      <c r="H22" s="9">
        <v>16</v>
      </c>
      <c r="I22" s="9">
        <v>12</v>
      </c>
      <c r="J22" s="9">
        <v>14</v>
      </c>
      <c r="K22" s="9">
        <v>10</v>
      </c>
      <c r="L22" s="9">
        <v>12</v>
      </c>
      <c r="M22" s="9">
        <v>10</v>
      </c>
      <c r="N22" s="9">
        <v>16</v>
      </c>
      <c r="O22" s="9">
        <v>9</v>
      </c>
      <c r="P22" s="9">
        <v>11</v>
      </c>
      <c r="Q22" s="9">
        <v>12</v>
      </c>
      <c r="R22" s="9">
        <v>14</v>
      </c>
      <c r="S22" s="9">
        <v>17</v>
      </c>
      <c r="T22" s="11">
        <v>11</v>
      </c>
      <c r="U22" s="11">
        <v>11</v>
      </c>
      <c r="V22" s="11">
        <v>14</v>
      </c>
      <c r="W22" s="11">
        <v>13</v>
      </c>
      <c r="X22" s="11">
        <v>16</v>
      </c>
      <c r="Y22" s="9">
        <v>15</v>
      </c>
      <c r="Z22" s="9">
        <v>12</v>
      </c>
      <c r="AA22" s="9">
        <v>13</v>
      </c>
      <c r="AB22" s="9">
        <f>IFERROR(VLOOKUP(A22,apu!A:B,2,0),"")</f>
        <v>17</v>
      </c>
      <c r="AC22" s="9">
        <f>IFERROR(VLOOKUP(A22,apu!E:F,2,0),"")</f>
        <v>12</v>
      </c>
      <c r="AD22" s="9">
        <f>IFERROR(VLOOKUP(A22,apu!I:J,2,0),"")</f>
        <v>11</v>
      </c>
      <c r="AE22" s="9">
        <f>IFERROR(VLOOKUP(A22,apu!M:N,2,0),"")</f>
        <v>11</v>
      </c>
      <c r="AF22" s="9">
        <f>IFERROR(VLOOKUP(A22,apu!Q:R,2,0),"")</f>
        <v>13</v>
      </c>
      <c r="AG22" s="9">
        <f>IFERROR(VLOOKUP(A22,apu!U:V,2,0),"")</f>
        <v>11</v>
      </c>
      <c r="AH22" s="9">
        <f>IFERROR(VLOOKUP(A22,apu!Y:Z,2,0),"")</f>
        <v>11</v>
      </c>
      <c r="AI22" s="9">
        <f>IFERROR(VLOOKUP(A22,apu!AC:AD,2,0),"")</f>
        <v>12</v>
      </c>
      <c r="AJ22" s="9">
        <f>IFERROR(VLOOKUP(A22,apu!AG:AH,2,0),"")</f>
        <v>10</v>
      </c>
      <c r="AK22" s="9">
        <f>IFERROR(VLOOKUP(A22,apu!AK:AL,2,0),"")</f>
        <v>13</v>
      </c>
      <c r="AL22" s="9">
        <f>IFERROR(VLOOKUP(A22,apu!AO:AP,2,0),"")</f>
        <v>12</v>
      </c>
      <c r="AM22" s="9">
        <f>IFERROR(VLOOKUP(A22,apu!AS:AT,2,0),"")</f>
        <v>12</v>
      </c>
      <c r="AN22" s="9">
        <f>IFERROR(VLOOKUP(A22,apu!AW:AX,2,0),"")</f>
        <v>15</v>
      </c>
      <c r="AO22" s="9">
        <f>IFERROR(VLOOKUP(A22,apu!BA:BB,2,0),"")</f>
        <v>15</v>
      </c>
      <c r="AP22" s="39">
        <f t="shared" si="0"/>
        <v>496</v>
      </c>
      <c r="AQ22" s="38">
        <v>18</v>
      </c>
      <c r="AR22" s="2">
        <f t="shared" si="2"/>
        <v>162</v>
      </c>
      <c r="AS22" s="2">
        <v>1</v>
      </c>
      <c r="AT22" s="2">
        <f t="shared" si="3"/>
        <v>334</v>
      </c>
      <c r="AU22" s="2">
        <v>24</v>
      </c>
      <c r="AV22" s="2">
        <f t="shared" si="4"/>
        <v>-172</v>
      </c>
      <c r="AW22" s="2">
        <f t="shared" si="5"/>
        <v>-23</v>
      </c>
      <c r="AX22" s="130">
        <v>18</v>
      </c>
      <c r="AY22" s="33">
        <v>20</v>
      </c>
      <c r="AZ22" s="239"/>
    </row>
    <row r="23" spans="1:52" x14ac:dyDescent="0.2">
      <c r="A23" s="8" t="s">
        <v>33</v>
      </c>
      <c r="B23" s="33">
        <f>IFERROR(VLOOKUP(A23,lajit!B:D,3,0),"")</f>
        <v>171</v>
      </c>
      <c r="C23" s="9">
        <v>10</v>
      </c>
      <c r="D23" s="9">
        <v>8</v>
      </c>
      <c r="E23" s="9">
        <v>12</v>
      </c>
      <c r="F23" s="9">
        <v>16</v>
      </c>
      <c r="G23" s="9">
        <v>17</v>
      </c>
      <c r="H23" s="9">
        <v>16</v>
      </c>
      <c r="I23" s="9">
        <v>12</v>
      </c>
      <c r="J23" s="9">
        <v>14</v>
      </c>
      <c r="K23" s="9">
        <v>10</v>
      </c>
      <c r="L23" s="9">
        <v>12</v>
      </c>
      <c r="M23" s="9">
        <v>10</v>
      </c>
      <c r="N23" s="9">
        <v>16</v>
      </c>
      <c r="O23" s="9">
        <v>9</v>
      </c>
      <c r="P23" s="9">
        <v>11</v>
      </c>
      <c r="Q23" s="9">
        <v>13</v>
      </c>
      <c r="R23" s="9">
        <v>14</v>
      </c>
      <c r="S23" s="9">
        <v>17</v>
      </c>
      <c r="T23" s="11">
        <v>11</v>
      </c>
      <c r="U23" s="11">
        <v>11</v>
      </c>
      <c r="V23" s="11">
        <v>14</v>
      </c>
      <c r="W23" s="11">
        <v>12</v>
      </c>
      <c r="X23" s="11">
        <v>16</v>
      </c>
      <c r="Y23" s="9">
        <v>15</v>
      </c>
      <c r="Z23" s="9">
        <v>12</v>
      </c>
      <c r="AA23" s="9">
        <v>13</v>
      </c>
      <c r="AB23" s="9">
        <f>IFERROR(VLOOKUP(A23,apu!A:B,2,0),"")</f>
        <v>16</v>
      </c>
      <c r="AC23" s="9">
        <f>IFERROR(VLOOKUP(A23,apu!E:F,2,0),"")</f>
        <v>12</v>
      </c>
      <c r="AD23" s="9">
        <f>IFERROR(VLOOKUP(A23,apu!I:J,2,0),"")</f>
        <v>11</v>
      </c>
      <c r="AE23" s="9">
        <f>IFERROR(VLOOKUP(A23,apu!M:N,2,0),"")</f>
        <v>11</v>
      </c>
      <c r="AF23" s="9">
        <f>IFERROR(VLOOKUP(A23,apu!Q:R,2,0),"")</f>
        <v>13</v>
      </c>
      <c r="AG23" s="9">
        <f>IFERROR(VLOOKUP(A23,apu!U:V,2,0),"")</f>
        <v>11</v>
      </c>
      <c r="AH23" s="9">
        <f>IFERROR(VLOOKUP(A23,apu!Y:Z,2,0),"")</f>
        <v>11</v>
      </c>
      <c r="AI23" s="9">
        <f>IFERROR(VLOOKUP(A23,apu!AC:AD,2,0),"")</f>
        <v>11</v>
      </c>
      <c r="AJ23" s="9">
        <f>IFERROR(VLOOKUP(A23,apu!AG:AH,2,0),"")</f>
        <v>10</v>
      </c>
      <c r="AK23" s="9">
        <f>IFERROR(VLOOKUP(A23,apu!AK:AL,2,0),"")</f>
        <v>13</v>
      </c>
      <c r="AL23" s="9">
        <f>IFERROR(VLOOKUP(A23,apu!AO:AP,2,0),"")</f>
        <v>12</v>
      </c>
      <c r="AM23" s="9">
        <f>IFERROR(VLOOKUP(A23,apu!AS:AT,2,0),"")</f>
        <v>12</v>
      </c>
      <c r="AN23" s="9">
        <f>IFERROR(VLOOKUP(A23,apu!AW:AX,2,0),"")</f>
        <v>14</v>
      </c>
      <c r="AO23" s="9">
        <f>IFERROR(VLOOKUP(A23,apu!BA:BB,2,0),"")</f>
        <v>15</v>
      </c>
      <c r="AP23" s="39">
        <f t="shared" si="0"/>
        <v>493</v>
      </c>
      <c r="AQ23" s="38">
        <v>19</v>
      </c>
      <c r="AR23" s="2">
        <f t="shared" si="2"/>
        <v>162</v>
      </c>
      <c r="AS23" s="2">
        <v>9</v>
      </c>
      <c r="AT23" s="2">
        <f t="shared" si="3"/>
        <v>331</v>
      </c>
      <c r="AU23" s="2">
        <v>26</v>
      </c>
      <c r="AV23" s="2">
        <f t="shared" si="4"/>
        <v>-169</v>
      </c>
      <c r="AW23" s="2">
        <f t="shared" si="5"/>
        <v>-17</v>
      </c>
      <c r="AX23" s="130">
        <v>19</v>
      </c>
      <c r="AY23" s="33">
        <v>171</v>
      </c>
      <c r="AZ23" s="239"/>
    </row>
    <row r="24" spans="1:52" x14ac:dyDescent="0.2">
      <c r="A24" s="8" t="s">
        <v>34</v>
      </c>
      <c r="B24" s="33">
        <f>IFERROR(VLOOKUP(A24,lajit!B:D,3,0),"")</f>
        <v>205</v>
      </c>
      <c r="C24" s="9">
        <v>10</v>
      </c>
      <c r="D24" s="9">
        <v>8</v>
      </c>
      <c r="E24" s="9">
        <v>12</v>
      </c>
      <c r="F24" s="9">
        <v>16</v>
      </c>
      <c r="G24" s="9">
        <v>17</v>
      </c>
      <c r="H24" s="9">
        <v>16</v>
      </c>
      <c r="I24" s="9">
        <v>12</v>
      </c>
      <c r="J24" s="9">
        <v>14</v>
      </c>
      <c r="K24" s="9">
        <v>10</v>
      </c>
      <c r="L24" s="9">
        <v>12</v>
      </c>
      <c r="M24" s="9">
        <v>10</v>
      </c>
      <c r="N24" s="9">
        <v>16</v>
      </c>
      <c r="O24" s="9">
        <v>9</v>
      </c>
      <c r="P24" s="9">
        <v>11</v>
      </c>
      <c r="Q24" s="9">
        <v>12</v>
      </c>
      <c r="R24" s="9">
        <v>14</v>
      </c>
      <c r="S24" s="9">
        <v>17</v>
      </c>
      <c r="T24" s="11">
        <v>11</v>
      </c>
      <c r="U24" s="11">
        <v>11</v>
      </c>
      <c r="V24" s="11">
        <v>14</v>
      </c>
      <c r="W24" s="11">
        <v>13</v>
      </c>
      <c r="X24" s="11">
        <v>16</v>
      </c>
      <c r="Y24" s="9">
        <v>15</v>
      </c>
      <c r="Z24" s="9">
        <v>12</v>
      </c>
      <c r="AA24" s="9">
        <v>13</v>
      </c>
      <c r="AB24" s="9">
        <f>IFERROR(VLOOKUP(A24,apu!A:B,2,0),"")</f>
        <v>17</v>
      </c>
      <c r="AC24" s="9">
        <f>IFERROR(VLOOKUP(A24,apu!E:F,2,0),"")</f>
        <v>13</v>
      </c>
      <c r="AD24" s="9">
        <f>IFERROR(VLOOKUP(A24,apu!I:J,2,0),"")</f>
        <v>11</v>
      </c>
      <c r="AE24" s="9">
        <f>IFERROR(VLOOKUP(A24,apu!M:N,2,0),"")</f>
        <v>11</v>
      </c>
      <c r="AF24" s="9">
        <f>IFERROR(VLOOKUP(A24,apu!Q:R,2,0),"")</f>
        <v>13</v>
      </c>
      <c r="AG24" s="9">
        <f>IFERROR(VLOOKUP(A24,apu!U:V,2,0),"")</f>
        <v>11</v>
      </c>
      <c r="AH24" s="9">
        <f>IFERROR(VLOOKUP(A24,apu!Y:Z,2,0),"")</f>
        <v>11</v>
      </c>
      <c r="AI24" s="9">
        <f>IFERROR(VLOOKUP(A24,apu!AC:AD,2,0),"")</f>
        <v>12</v>
      </c>
      <c r="AJ24" s="9">
        <f>IFERROR(VLOOKUP(A24,apu!AG:AH,2,0),"")</f>
        <v>10</v>
      </c>
      <c r="AK24" s="9">
        <f>IFERROR(VLOOKUP(A24,apu!AK:AL,2,0),"")</f>
        <v>13</v>
      </c>
      <c r="AL24" s="9">
        <f>IFERROR(VLOOKUP(A24,apu!AO:AP,2,0),"")</f>
        <v>12</v>
      </c>
      <c r="AM24" s="9">
        <f>IFERROR(VLOOKUP(A24,apu!AS:AT,2,0),"")</f>
        <v>12</v>
      </c>
      <c r="AN24" s="9">
        <f>IFERROR(VLOOKUP(A24,apu!AW:AX,2,0),"")</f>
        <v>15</v>
      </c>
      <c r="AO24" s="9">
        <f>IFERROR(VLOOKUP(A24,apu!BA:BB,2,0),"")</f>
        <v>15</v>
      </c>
      <c r="AP24" s="39">
        <f t="shared" si="0"/>
        <v>497</v>
      </c>
      <c r="AQ24" s="38">
        <v>20</v>
      </c>
      <c r="AR24" s="2">
        <f t="shared" si="2"/>
        <v>162</v>
      </c>
      <c r="AS24" s="2">
        <v>10</v>
      </c>
      <c r="AT24" s="2">
        <f t="shared" si="3"/>
        <v>335</v>
      </c>
      <c r="AU24" s="2">
        <v>27</v>
      </c>
      <c r="AV24" s="2">
        <f t="shared" si="4"/>
        <v>-173</v>
      </c>
      <c r="AW24" s="2">
        <f t="shared" si="5"/>
        <v>-17</v>
      </c>
      <c r="AX24" s="130">
        <v>20</v>
      </c>
      <c r="AY24" s="33">
        <v>173</v>
      </c>
      <c r="AZ24" s="239"/>
    </row>
    <row r="25" spans="1:52" x14ac:dyDescent="0.2">
      <c r="A25" s="8" t="s">
        <v>35</v>
      </c>
      <c r="B25" s="33">
        <f>IFERROR(VLOOKUP(A25,lajit!B:D,3,0),"")</f>
        <v>200</v>
      </c>
      <c r="C25" s="9">
        <v>10</v>
      </c>
      <c r="D25" s="9">
        <v>8</v>
      </c>
      <c r="E25" s="9">
        <v>12</v>
      </c>
      <c r="F25" s="9">
        <v>16</v>
      </c>
      <c r="G25" s="9">
        <v>17</v>
      </c>
      <c r="H25" s="9">
        <v>16</v>
      </c>
      <c r="I25" s="9">
        <v>12</v>
      </c>
      <c r="J25" s="9">
        <v>14</v>
      </c>
      <c r="K25" s="9">
        <v>10</v>
      </c>
      <c r="L25" s="9">
        <v>12</v>
      </c>
      <c r="M25" s="9">
        <v>10</v>
      </c>
      <c r="N25" s="9">
        <v>16</v>
      </c>
      <c r="O25" s="9">
        <v>9</v>
      </c>
      <c r="P25" s="9">
        <v>11</v>
      </c>
      <c r="Q25" s="9">
        <v>13</v>
      </c>
      <c r="R25" s="9">
        <v>14</v>
      </c>
      <c r="S25" s="9">
        <v>17</v>
      </c>
      <c r="T25" s="11">
        <v>11</v>
      </c>
      <c r="U25" s="11">
        <v>11</v>
      </c>
      <c r="V25" s="11">
        <v>14</v>
      </c>
      <c r="W25" s="11">
        <v>12</v>
      </c>
      <c r="X25" s="11">
        <v>16</v>
      </c>
      <c r="Y25" s="9">
        <v>15</v>
      </c>
      <c r="Z25" s="9">
        <v>12</v>
      </c>
      <c r="AA25" s="9">
        <v>13</v>
      </c>
      <c r="AB25" s="9">
        <f>IFERROR(VLOOKUP(A25,apu!A:B,2,0),"")</f>
        <v>17</v>
      </c>
      <c r="AC25" s="9">
        <f>IFERROR(VLOOKUP(A25,apu!E:F,2,0),"")</f>
        <v>12</v>
      </c>
      <c r="AD25" s="9">
        <f>IFERROR(VLOOKUP(A25,apu!I:J,2,0),"")</f>
        <v>11</v>
      </c>
      <c r="AE25" s="9">
        <f>IFERROR(VLOOKUP(A25,apu!M:N,2,0),"")</f>
        <v>11</v>
      </c>
      <c r="AF25" s="9">
        <f>IFERROR(VLOOKUP(A25,apu!Q:R,2,0),"")</f>
        <v>13</v>
      </c>
      <c r="AG25" s="9">
        <f>IFERROR(VLOOKUP(A25,apu!U:V,2,0),"")</f>
        <v>11</v>
      </c>
      <c r="AH25" s="9">
        <f>IFERROR(VLOOKUP(A25,apu!Y:Z,2,0),"")</f>
        <v>11</v>
      </c>
      <c r="AI25" s="9">
        <f>IFERROR(VLOOKUP(A25,apu!AC:AD,2,0),"")</f>
        <v>12</v>
      </c>
      <c r="AJ25" s="9">
        <f>IFERROR(VLOOKUP(A25,apu!AG:AH,2,0),"")</f>
        <v>10</v>
      </c>
      <c r="AK25" s="9">
        <f>IFERROR(VLOOKUP(A25,apu!AK:AL,2,0),"")</f>
        <v>13</v>
      </c>
      <c r="AL25" s="9">
        <f>IFERROR(VLOOKUP(A25,apu!AO:AP,2,0),"")</f>
        <v>10</v>
      </c>
      <c r="AM25" s="9">
        <f>IFERROR(VLOOKUP(A25,apu!AS:AT,2,0),"")</f>
        <v>12</v>
      </c>
      <c r="AN25" s="9">
        <f>IFERROR(VLOOKUP(A25,apu!AW:AX,2,0),"")</f>
        <v>13</v>
      </c>
      <c r="AO25" s="9">
        <f>IFERROR(VLOOKUP(A25,apu!BA:BB,2,0),"")</f>
        <v>14</v>
      </c>
      <c r="AP25" s="39">
        <f t="shared" si="0"/>
        <v>491</v>
      </c>
      <c r="AQ25" s="38">
        <v>21</v>
      </c>
      <c r="AR25" s="2">
        <f t="shared" si="2"/>
        <v>162</v>
      </c>
      <c r="AS25" s="2">
        <v>12</v>
      </c>
      <c r="AT25" s="2">
        <f t="shared" si="3"/>
        <v>329</v>
      </c>
      <c r="AU25" s="2">
        <v>29</v>
      </c>
      <c r="AV25" s="2">
        <f t="shared" si="4"/>
        <v>-167</v>
      </c>
      <c r="AW25" s="2">
        <f t="shared" si="5"/>
        <v>-17</v>
      </c>
      <c r="AX25" s="130">
        <v>21</v>
      </c>
      <c r="AY25" s="33">
        <v>189</v>
      </c>
      <c r="AZ25" s="239"/>
    </row>
    <row r="26" spans="1:52" x14ac:dyDescent="0.2">
      <c r="A26" s="8" t="s">
        <v>36</v>
      </c>
      <c r="B26" s="33">
        <f>IFERROR(VLOOKUP(A26,lajit!B:D,3,0),"")</f>
        <v>308</v>
      </c>
      <c r="C26" s="9">
        <v>10</v>
      </c>
      <c r="D26" s="9">
        <v>8</v>
      </c>
      <c r="E26" s="9">
        <v>12</v>
      </c>
      <c r="F26" s="9">
        <v>16</v>
      </c>
      <c r="G26" s="9">
        <v>17</v>
      </c>
      <c r="H26" s="9">
        <v>16</v>
      </c>
      <c r="I26" s="9">
        <v>12</v>
      </c>
      <c r="J26" s="9">
        <v>14</v>
      </c>
      <c r="K26" s="9">
        <v>10</v>
      </c>
      <c r="L26" s="9">
        <v>12</v>
      </c>
      <c r="M26" s="9">
        <v>10</v>
      </c>
      <c r="N26" s="9">
        <v>16</v>
      </c>
      <c r="O26" s="9">
        <v>9</v>
      </c>
      <c r="P26" s="9">
        <v>11</v>
      </c>
      <c r="Q26" s="9">
        <v>12</v>
      </c>
      <c r="R26" s="9">
        <v>14</v>
      </c>
      <c r="S26" s="9">
        <v>17</v>
      </c>
      <c r="T26" s="11">
        <v>11</v>
      </c>
      <c r="U26" s="11">
        <v>11</v>
      </c>
      <c r="V26" s="11">
        <v>14</v>
      </c>
      <c r="W26" s="11">
        <v>13</v>
      </c>
      <c r="X26" s="11">
        <v>16</v>
      </c>
      <c r="Y26" s="9">
        <v>15</v>
      </c>
      <c r="Z26" s="9">
        <v>12</v>
      </c>
      <c r="AA26" s="9">
        <v>13</v>
      </c>
      <c r="AB26" s="9">
        <f>IFERROR(VLOOKUP(A26,apu!A:B,2,0),"")</f>
        <v>17</v>
      </c>
      <c r="AC26" s="9">
        <f>IFERROR(VLOOKUP(A26,apu!E:F,2,0),"")</f>
        <v>13</v>
      </c>
      <c r="AD26" s="9">
        <f>IFERROR(VLOOKUP(A26,apu!I:J,2,0),"")</f>
        <v>11</v>
      </c>
      <c r="AE26" s="9">
        <f>IFERROR(VLOOKUP(A26,apu!M:N,2,0),"")</f>
        <v>11</v>
      </c>
      <c r="AF26" s="9">
        <f>IFERROR(VLOOKUP(A26,apu!Q:R,2,0),"")</f>
        <v>13</v>
      </c>
      <c r="AG26" s="9">
        <f>IFERROR(VLOOKUP(A26,apu!U:V,2,0),"")</f>
        <v>11</v>
      </c>
      <c r="AH26" s="9">
        <f>IFERROR(VLOOKUP(A26,apu!Y:Z,2,0),"")</f>
        <v>11</v>
      </c>
      <c r="AI26" s="9">
        <f>IFERROR(VLOOKUP(A26,apu!AC:AD,2,0),"")</f>
        <v>12</v>
      </c>
      <c r="AJ26" s="9">
        <f>IFERROR(VLOOKUP(A26,apu!AG:AH,2,0),"")</f>
        <v>10</v>
      </c>
      <c r="AK26" s="9">
        <f>IFERROR(VLOOKUP(A26,apu!AK:AL,2,0),"")</f>
        <v>13</v>
      </c>
      <c r="AL26" s="9">
        <f>IFERROR(VLOOKUP(A26,apu!AO:AP,2,0),"")</f>
        <v>12</v>
      </c>
      <c r="AM26" s="9">
        <f>IFERROR(VLOOKUP(A26,apu!AS:AT,2,0),"")</f>
        <v>12</v>
      </c>
      <c r="AN26" s="9">
        <f>IFERROR(VLOOKUP(A26,apu!AW:AX,2,0),"")</f>
        <v>15</v>
      </c>
      <c r="AO26" s="9">
        <f>IFERROR(VLOOKUP(A26,apu!BA:BB,2,0),"")</f>
        <v>15</v>
      </c>
      <c r="AP26" s="39">
        <f t="shared" si="0"/>
        <v>497</v>
      </c>
      <c r="AQ26" s="38">
        <v>22</v>
      </c>
      <c r="AR26" s="2">
        <f t="shared" si="2"/>
        <v>162</v>
      </c>
      <c r="AS26" s="2">
        <v>18</v>
      </c>
      <c r="AT26" s="2">
        <f t="shared" si="3"/>
        <v>335</v>
      </c>
      <c r="AU26" s="2">
        <v>33</v>
      </c>
      <c r="AV26" s="2">
        <f t="shared" si="4"/>
        <v>-173</v>
      </c>
      <c r="AW26" s="2">
        <f t="shared" si="5"/>
        <v>-15</v>
      </c>
      <c r="AX26" s="130">
        <v>22</v>
      </c>
      <c r="AY26" s="33">
        <v>288</v>
      </c>
      <c r="AZ26" s="239"/>
    </row>
    <row r="27" spans="1:52" x14ac:dyDescent="0.2">
      <c r="A27" s="8" t="s">
        <v>37</v>
      </c>
      <c r="B27" s="33">
        <f>IFERROR(VLOOKUP(A27,lajit!B:D,3,0),"")</f>
        <v>360</v>
      </c>
      <c r="C27" s="11">
        <v>10</v>
      </c>
      <c r="D27" s="11">
        <v>8</v>
      </c>
      <c r="E27" s="11">
        <v>12</v>
      </c>
      <c r="F27" s="11">
        <v>16</v>
      </c>
      <c r="G27" s="11">
        <v>17</v>
      </c>
      <c r="H27" s="11">
        <v>16</v>
      </c>
      <c r="I27" s="11">
        <v>12</v>
      </c>
      <c r="J27" s="11">
        <v>14</v>
      </c>
      <c r="K27" s="11">
        <v>10</v>
      </c>
      <c r="L27" s="11">
        <v>12</v>
      </c>
      <c r="M27" s="11">
        <v>10</v>
      </c>
      <c r="N27" s="11">
        <v>16</v>
      </c>
      <c r="O27" s="11">
        <v>9</v>
      </c>
      <c r="P27" s="11">
        <v>11</v>
      </c>
      <c r="Q27" s="11">
        <v>13</v>
      </c>
      <c r="R27" s="11">
        <v>14</v>
      </c>
      <c r="S27" s="11">
        <v>17</v>
      </c>
      <c r="T27" s="11">
        <v>11</v>
      </c>
      <c r="U27" s="11">
        <v>11</v>
      </c>
      <c r="V27" s="11">
        <v>14</v>
      </c>
      <c r="W27" s="11">
        <v>13</v>
      </c>
      <c r="X27" s="11">
        <v>16</v>
      </c>
      <c r="Y27" s="9">
        <v>15</v>
      </c>
      <c r="Z27" s="9">
        <v>11</v>
      </c>
      <c r="AA27" s="9">
        <v>13</v>
      </c>
      <c r="AB27" s="9">
        <f>IFERROR(VLOOKUP(A27,apu!A:B,2,0),"")</f>
        <v>16</v>
      </c>
      <c r="AC27" s="9">
        <f>IFERROR(VLOOKUP(A27,apu!E:F,2,0),"")</f>
        <v>13</v>
      </c>
      <c r="AD27" s="9">
        <f>IFERROR(VLOOKUP(A27,apu!I:J,2,0),"")</f>
        <v>11</v>
      </c>
      <c r="AE27" s="9">
        <f>IFERROR(VLOOKUP(A27,apu!M:N,2,0),"")</f>
        <v>11</v>
      </c>
      <c r="AF27" s="9">
        <f>IFERROR(VLOOKUP(A27,apu!Q:R,2,0),"")</f>
        <v>13</v>
      </c>
      <c r="AG27" s="9">
        <f>IFERROR(VLOOKUP(A27,apu!U:V,2,0),"")</f>
        <v>11</v>
      </c>
      <c r="AH27" s="9">
        <f>IFERROR(VLOOKUP(A27,apu!Y:Z,2,0),"")</f>
        <v>11</v>
      </c>
      <c r="AI27" s="9">
        <f>IFERROR(VLOOKUP(A27,apu!AC:AD,2,0),"")</f>
        <v>12</v>
      </c>
      <c r="AJ27" s="9">
        <f>IFERROR(VLOOKUP(A27,apu!AG:AH,2,0),"")</f>
        <v>10</v>
      </c>
      <c r="AK27" s="9">
        <f>IFERROR(VLOOKUP(A27,apu!AK:AL,2,0),"")</f>
        <v>13</v>
      </c>
      <c r="AL27" s="9">
        <f>IFERROR(VLOOKUP(A27,apu!AO:AP,2,0),"")</f>
        <v>12</v>
      </c>
      <c r="AM27" s="9">
        <f>IFERROR(VLOOKUP(A27,apu!AS:AT,2,0),"")</f>
        <v>12</v>
      </c>
      <c r="AN27" s="9">
        <f>IFERROR(VLOOKUP(A27,apu!AW:AX,2,0),"")</f>
        <v>15</v>
      </c>
      <c r="AO27" s="9">
        <f>IFERROR(VLOOKUP(A27,apu!BA:BB,2,0),"")</f>
        <v>15</v>
      </c>
      <c r="AP27" s="39">
        <f t="shared" si="0"/>
        <v>496</v>
      </c>
      <c r="AQ27" s="38">
        <v>23</v>
      </c>
      <c r="AR27" s="2">
        <f t="shared" si="2"/>
        <v>162</v>
      </c>
      <c r="AS27" s="2">
        <v>21</v>
      </c>
      <c r="AT27" s="2">
        <f t="shared" si="3"/>
        <v>334</v>
      </c>
      <c r="AU27" s="2">
        <v>36</v>
      </c>
      <c r="AV27" s="2">
        <f t="shared" si="4"/>
        <v>-172</v>
      </c>
      <c r="AW27" s="2">
        <f t="shared" si="5"/>
        <v>-15</v>
      </c>
      <c r="AX27" s="130">
        <v>23</v>
      </c>
      <c r="AY27" s="33">
        <v>336</v>
      </c>
      <c r="AZ27" s="239"/>
    </row>
    <row r="28" spans="1:52" x14ac:dyDescent="0.2">
      <c r="A28" s="5" t="s">
        <v>38</v>
      </c>
      <c r="B28" s="33">
        <f>IFERROR(VLOOKUP(A28,lajit!B:D,3,0),"")</f>
        <v>414</v>
      </c>
      <c r="C28" s="11">
        <v>10</v>
      </c>
      <c r="D28" s="11">
        <v>8</v>
      </c>
      <c r="E28" s="11">
        <v>12</v>
      </c>
      <c r="F28" s="11">
        <v>16</v>
      </c>
      <c r="G28" s="11">
        <v>17</v>
      </c>
      <c r="H28" s="11">
        <v>15</v>
      </c>
      <c r="I28" s="11">
        <v>12</v>
      </c>
      <c r="J28" s="11">
        <v>14</v>
      </c>
      <c r="K28" s="11">
        <v>10</v>
      </c>
      <c r="L28" s="11">
        <v>12</v>
      </c>
      <c r="M28" s="11">
        <v>10</v>
      </c>
      <c r="N28" s="11">
        <v>16</v>
      </c>
      <c r="O28" s="11">
        <v>9</v>
      </c>
      <c r="P28" s="11">
        <v>11</v>
      </c>
      <c r="Q28" s="11">
        <v>13</v>
      </c>
      <c r="R28" s="11">
        <v>14</v>
      </c>
      <c r="S28" s="11">
        <v>17</v>
      </c>
      <c r="T28" s="11">
        <v>11</v>
      </c>
      <c r="U28" s="11">
        <v>11</v>
      </c>
      <c r="V28" s="11">
        <v>14</v>
      </c>
      <c r="W28" s="11">
        <v>13</v>
      </c>
      <c r="X28" s="11">
        <v>16</v>
      </c>
      <c r="Y28" s="9">
        <v>15</v>
      </c>
      <c r="Z28" s="9">
        <v>12</v>
      </c>
      <c r="AA28" s="9">
        <v>13</v>
      </c>
      <c r="AB28" s="9">
        <f>IFERROR(VLOOKUP(A28,apu!A:B,2,0),"")</f>
        <v>17</v>
      </c>
      <c r="AC28" s="9">
        <f>IFERROR(VLOOKUP(A28,apu!E:F,2,0),"")</f>
        <v>13</v>
      </c>
      <c r="AD28" s="9">
        <f>IFERROR(VLOOKUP(A28,apu!I:J,2,0),"")</f>
        <v>11</v>
      </c>
      <c r="AE28" s="9">
        <f>IFERROR(VLOOKUP(A28,apu!M:N,2,0),"")</f>
        <v>11</v>
      </c>
      <c r="AF28" s="9">
        <f>IFERROR(VLOOKUP(A28,apu!Q:R,2,0),"")</f>
        <v>13</v>
      </c>
      <c r="AG28" s="9">
        <f>IFERROR(VLOOKUP(A28,apu!U:V,2,0),"")</f>
        <v>11</v>
      </c>
      <c r="AH28" s="9">
        <f>IFERROR(VLOOKUP(A28,apu!Y:Z,2,0),"")</f>
        <v>11</v>
      </c>
      <c r="AI28" s="9">
        <f>IFERROR(VLOOKUP(A28,apu!AC:AD,2,0),"")</f>
        <v>12</v>
      </c>
      <c r="AJ28" s="9">
        <f>IFERROR(VLOOKUP(A28,apu!AG:AH,2,0),"")</f>
        <v>10</v>
      </c>
      <c r="AK28" s="9">
        <f>IFERROR(VLOOKUP(A28,apu!AK:AL,2,0),"")</f>
        <v>13</v>
      </c>
      <c r="AL28" s="9">
        <f>IFERROR(VLOOKUP(A28,apu!AO:AP,2,0),"")</f>
        <v>12</v>
      </c>
      <c r="AM28" s="9">
        <f>IFERROR(VLOOKUP(A28,apu!AS:AT,2,0),"")</f>
        <v>12</v>
      </c>
      <c r="AN28" s="9">
        <f>IFERROR(VLOOKUP(A28,apu!AW:AX,2,0),"")</f>
        <v>15</v>
      </c>
      <c r="AO28" s="9">
        <f>IFERROR(VLOOKUP(A28,apu!BA:BB,2,0),"")</f>
        <v>15</v>
      </c>
      <c r="AP28" s="39">
        <f t="shared" si="0"/>
        <v>497</v>
      </c>
      <c r="AQ28" s="38">
        <v>24</v>
      </c>
      <c r="AR28" s="2">
        <f t="shared" si="2"/>
        <v>161</v>
      </c>
      <c r="AS28" s="2">
        <v>36</v>
      </c>
      <c r="AT28" s="2">
        <f t="shared" si="3"/>
        <v>336</v>
      </c>
      <c r="AU28" s="2">
        <v>20</v>
      </c>
      <c r="AV28" s="2">
        <f t="shared" si="4"/>
        <v>-175</v>
      </c>
      <c r="AW28" s="2">
        <f t="shared" si="5"/>
        <v>16</v>
      </c>
      <c r="AX28" s="130">
        <v>24</v>
      </c>
      <c r="AY28" s="33">
        <v>384</v>
      </c>
      <c r="AZ28" s="239"/>
    </row>
    <row r="29" spans="1:52" x14ac:dyDescent="0.2">
      <c r="A29" s="5" t="s">
        <v>39</v>
      </c>
      <c r="B29" s="33">
        <f>IFERROR(VLOOKUP(A29,lajit!B:D,3,0),"")</f>
        <v>477</v>
      </c>
      <c r="C29" s="11">
        <v>10</v>
      </c>
      <c r="D29" s="11">
        <v>8</v>
      </c>
      <c r="E29" s="11">
        <v>12</v>
      </c>
      <c r="F29" s="11">
        <v>16</v>
      </c>
      <c r="G29" s="11">
        <v>17</v>
      </c>
      <c r="H29" s="11">
        <v>16</v>
      </c>
      <c r="I29" s="11">
        <v>12</v>
      </c>
      <c r="J29" s="11">
        <v>14</v>
      </c>
      <c r="K29" s="11">
        <v>10</v>
      </c>
      <c r="L29" s="11">
        <v>12</v>
      </c>
      <c r="M29" s="11">
        <v>10</v>
      </c>
      <c r="N29" s="11">
        <v>16</v>
      </c>
      <c r="O29" s="11">
        <v>9</v>
      </c>
      <c r="P29" s="11">
        <v>11</v>
      </c>
      <c r="Q29" s="11">
        <v>13</v>
      </c>
      <c r="R29" s="11">
        <v>14</v>
      </c>
      <c r="S29" s="11">
        <v>17</v>
      </c>
      <c r="T29" s="11">
        <v>11</v>
      </c>
      <c r="U29" s="11">
        <v>11</v>
      </c>
      <c r="V29" s="11">
        <v>13</v>
      </c>
      <c r="W29" s="11">
        <v>13</v>
      </c>
      <c r="X29" s="11">
        <v>16</v>
      </c>
      <c r="Y29" s="9">
        <v>15</v>
      </c>
      <c r="Z29" s="9">
        <v>12</v>
      </c>
      <c r="AA29" s="9">
        <v>13</v>
      </c>
      <c r="AB29" s="9">
        <f>IFERROR(VLOOKUP(A29,apu!A:B,2,0),"")</f>
        <v>16</v>
      </c>
      <c r="AC29" s="9">
        <f>IFERROR(VLOOKUP(A29,apu!E:F,2,0),"")</f>
        <v>13</v>
      </c>
      <c r="AD29" s="9">
        <f>IFERROR(VLOOKUP(A29,apu!I:J,2,0),"")</f>
        <v>11</v>
      </c>
      <c r="AE29" s="9">
        <f>IFERROR(VLOOKUP(A29,apu!M:N,2,0),"")</f>
        <v>11</v>
      </c>
      <c r="AF29" s="9">
        <f>IFERROR(VLOOKUP(A29,apu!Q:R,2,0),"")</f>
        <v>13</v>
      </c>
      <c r="AG29" s="9">
        <f>IFERROR(VLOOKUP(A29,apu!U:V,2,0),"")</f>
        <v>11</v>
      </c>
      <c r="AH29" s="9">
        <f>IFERROR(VLOOKUP(A29,apu!Y:Z,2,0),"")</f>
        <v>11</v>
      </c>
      <c r="AI29" s="9">
        <f>IFERROR(VLOOKUP(A29,apu!AC:AD,2,0),"")</f>
        <v>12</v>
      </c>
      <c r="AJ29" s="9">
        <f>IFERROR(VLOOKUP(A29,apu!AG:AH,2,0),"")</f>
        <v>10</v>
      </c>
      <c r="AK29" s="9">
        <f>IFERROR(VLOOKUP(A29,apu!AK:AL,2,0),"")</f>
        <v>13</v>
      </c>
      <c r="AL29" s="9">
        <f>IFERROR(VLOOKUP(A29,apu!AO:AP,2,0),"")</f>
        <v>12</v>
      </c>
      <c r="AM29" s="9">
        <f>IFERROR(VLOOKUP(A29,apu!AS:AT,2,0),"")</f>
        <v>12</v>
      </c>
      <c r="AN29" s="9">
        <f>IFERROR(VLOOKUP(A29,apu!AW:AX,2,0),"")</f>
        <v>15</v>
      </c>
      <c r="AO29" s="9">
        <f>IFERROR(VLOOKUP(A29,apu!BA:BB,2,0),"")</f>
        <v>15</v>
      </c>
      <c r="AP29" s="39">
        <f t="shared" si="0"/>
        <v>496</v>
      </c>
      <c r="AQ29" s="38">
        <v>25</v>
      </c>
      <c r="AR29" s="2">
        <f t="shared" si="2"/>
        <v>162</v>
      </c>
      <c r="AS29" s="2">
        <v>29</v>
      </c>
      <c r="AT29" s="2">
        <f t="shared" si="3"/>
        <v>334</v>
      </c>
      <c r="AU29" s="2">
        <v>38</v>
      </c>
      <c r="AV29" s="2">
        <f t="shared" si="4"/>
        <v>-172</v>
      </c>
      <c r="AW29" s="2">
        <f t="shared" si="5"/>
        <v>-9</v>
      </c>
      <c r="AX29" s="130">
        <v>25</v>
      </c>
      <c r="AY29" s="33">
        <v>444</v>
      </c>
      <c r="AZ29" s="239"/>
    </row>
    <row r="30" spans="1:52" x14ac:dyDescent="0.2">
      <c r="A30" s="8" t="s">
        <v>40</v>
      </c>
      <c r="B30" s="33">
        <f>IFERROR(VLOOKUP(A30,lajit!B:D,3,0),"")</f>
        <v>485</v>
      </c>
      <c r="C30" s="9">
        <v>10</v>
      </c>
      <c r="D30" s="9">
        <v>8</v>
      </c>
      <c r="E30" s="9">
        <v>12</v>
      </c>
      <c r="F30" s="9">
        <v>16</v>
      </c>
      <c r="G30" s="9">
        <v>17</v>
      </c>
      <c r="H30" s="9">
        <v>16</v>
      </c>
      <c r="I30" s="9">
        <v>12</v>
      </c>
      <c r="J30" s="9">
        <v>14</v>
      </c>
      <c r="K30" s="9">
        <v>10</v>
      </c>
      <c r="L30" s="9">
        <v>12</v>
      </c>
      <c r="M30" s="9">
        <v>10</v>
      </c>
      <c r="N30" s="9">
        <v>16</v>
      </c>
      <c r="O30" s="9">
        <v>9</v>
      </c>
      <c r="P30" s="9">
        <v>11</v>
      </c>
      <c r="Q30" s="9">
        <v>12</v>
      </c>
      <c r="R30" s="9">
        <v>14</v>
      </c>
      <c r="S30" s="9">
        <v>17</v>
      </c>
      <c r="T30" s="11">
        <v>11</v>
      </c>
      <c r="U30" s="11">
        <v>11</v>
      </c>
      <c r="V30" s="11">
        <v>14</v>
      </c>
      <c r="W30" s="11">
        <v>13</v>
      </c>
      <c r="X30" s="11">
        <v>16</v>
      </c>
      <c r="Y30" s="9">
        <v>15</v>
      </c>
      <c r="Z30" s="9">
        <v>12</v>
      </c>
      <c r="AA30" s="9">
        <v>13</v>
      </c>
      <c r="AB30" s="9">
        <f>IFERROR(VLOOKUP(A30,apu!A:B,2,0),"")</f>
        <v>17</v>
      </c>
      <c r="AC30" s="9">
        <f>IFERROR(VLOOKUP(A30,apu!E:F,2,0),"")</f>
        <v>13</v>
      </c>
      <c r="AD30" s="9">
        <f>IFERROR(VLOOKUP(A30,apu!I:J,2,0),"")</f>
        <v>11</v>
      </c>
      <c r="AE30" s="9">
        <f>IFERROR(VLOOKUP(A30,apu!M:N,2,0),"")</f>
        <v>11</v>
      </c>
      <c r="AF30" s="9">
        <f>IFERROR(VLOOKUP(A30,apu!Q:R,2,0),"")</f>
        <v>13</v>
      </c>
      <c r="AG30" s="9">
        <f>IFERROR(VLOOKUP(A30,apu!U:V,2,0),"")</f>
        <v>11</v>
      </c>
      <c r="AH30" s="9">
        <f>IFERROR(VLOOKUP(A30,apu!Y:Z,2,0),"")</f>
        <v>11</v>
      </c>
      <c r="AI30" s="9">
        <f>IFERROR(VLOOKUP(A30,apu!AC:AD,2,0),"")</f>
        <v>12</v>
      </c>
      <c r="AJ30" s="9">
        <f>IFERROR(VLOOKUP(A30,apu!AG:AH,2,0),"")</f>
        <v>10</v>
      </c>
      <c r="AK30" s="9">
        <f>IFERROR(VLOOKUP(A30,apu!AK:AL,2,0),"")</f>
        <v>13</v>
      </c>
      <c r="AL30" s="9">
        <f>IFERROR(VLOOKUP(A30,apu!AO:AP,2,0),"")</f>
        <v>12</v>
      </c>
      <c r="AM30" s="9">
        <f>IFERROR(VLOOKUP(A30,apu!AS:AT,2,0),"")</f>
        <v>12</v>
      </c>
      <c r="AN30" s="9">
        <f>IFERROR(VLOOKUP(A30,apu!AW:AX,2,0),"")</f>
        <v>15</v>
      </c>
      <c r="AO30" s="9">
        <f>IFERROR(VLOOKUP(A30,apu!BA:BB,2,0),"")</f>
        <v>15</v>
      </c>
      <c r="AP30" s="39">
        <f t="shared" si="0"/>
        <v>497</v>
      </c>
      <c r="AQ30" s="38">
        <v>26</v>
      </c>
      <c r="AR30" s="2">
        <f t="shared" si="2"/>
        <v>162</v>
      </c>
      <c r="AS30" s="2">
        <v>30</v>
      </c>
      <c r="AT30" s="2">
        <f t="shared" si="3"/>
        <v>335</v>
      </c>
      <c r="AU30" s="2">
        <v>39</v>
      </c>
      <c r="AV30" s="2">
        <f t="shared" si="4"/>
        <v>-173</v>
      </c>
      <c r="AW30" s="2">
        <f t="shared" si="5"/>
        <v>-9</v>
      </c>
      <c r="AX30" s="130">
        <v>26</v>
      </c>
      <c r="AY30" s="33">
        <v>452</v>
      </c>
      <c r="AZ30" s="239"/>
    </row>
    <row r="31" spans="1:52" x14ac:dyDescent="0.2">
      <c r="A31" s="8" t="s">
        <v>41</v>
      </c>
      <c r="B31" s="33">
        <f>IFERROR(VLOOKUP(A31,lajit!B:D,3,0),"")</f>
        <v>3</v>
      </c>
      <c r="C31" s="9">
        <v>9</v>
      </c>
      <c r="D31" s="9">
        <v>8</v>
      </c>
      <c r="E31" s="9">
        <v>12</v>
      </c>
      <c r="F31" s="9">
        <v>16</v>
      </c>
      <c r="G31" s="9">
        <v>17</v>
      </c>
      <c r="H31" s="9">
        <v>16</v>
      </c>
      <c r="I31" s="9">
        <v>11</v>
      </c>
      <c r="J31" s="9">
        <v>14</v>
      </c>
      <c r="K31" s="9">
        <v>10</v>
      </c>
      <c r="L31" s="9">
        <v>12</v>
      </c>
      <c r="M31" s="9">
        <v>10</v>
      </c>
      <c r="N31" s="9">
        <v>16</v>
      </c>
      <c r="O31" s="9">
        <v>9</v>
      </c>
      <c r="P31" s="9">
        <v>11</v>
      </c>
      <c r="Q31" s="9">
        <v>13</v>
      </c>
      <c r="R31" s="9">
        <v>14</v>
      </c>
      <c r="S31" s="9">
        <v>17</v>
      </c>
      <c r="T31" s="11">
        <v>11</v>
      </c>
      <c r="U31" s="11">
        <v>11</v>
      </c>
      <c r="V31" s="11">
        <v>14</v>
      </c>
      <c r="W31" s="11">
        <v>13</v>
      </c>
      <c r="X31" s="11">
        <v>16</v>
      </c>
      <c r="Y31" s="9">
        <v>15</v>
      </c>
      <c r="Z31" s="9">
        <v>12</v>
      </c>
      <c r="AA31" s="9">
        <v>13</v>
      </c>
      <c r="AB31" s="9">
        <f>IFERROR(VLOOKUP(A31,apu!A:B,2,0),"")</f>
        <v>17</v>
      </c>
      <c r="AC31" s="9">
        <f>IFERROR(VLOOKUP(A31,apu!E:F,2,0),"")</f>
        <v>13</v>
      </c>
      <c r="AD31" s="9">
        <f>IFERROR(VLOOKUP(A31,apu!I:J,2,0),"")</f>
        <v>11</v>
      </c>
      <c r="AE31" s="9">
        <f>IFERROR(VLOOKUP(A31,apu!M:N,2,0),"")</f>
        <v>11</v>
      </c>
      <c r="AF31" s="9">
        <f>IFERROR(VLOOKUP(A31,apu!Q:R,2,0),"")</f>
        <v>13</v>
      </c>
      <c r="AG31" s="9">
        <f>IFERROR(VLOOKUP(A31,apu!U:V,2,0),"")</f>
        <v>11</v>
      </c>
      <c r="AH31" s="9">
        <f>IFERROR(VLOOKUP(A31,apu!Y:Z,2,0),"")</f>
        <v>11</v>
      </c>
      <c r="AI31" s="9">
        <f>IFERROR(VLOOKUP(A31,apu!AC:AD,2,0),"")</f>
        <v>12</v>
      </c>
      <c r="AJ31" s="9">
        <f>IFERROR(VLOOKUP(A31,apu!AG:AH,2,0),"")</f>
        <v>10</v>
      </c>
      <c r="AK31" s="9">
        <f>IFERROR(VLOOKUP(A31,apu!AK:AL,2,0),"")</f>
        <v>13</v>
      </c>
      <c r="AL31" s="9">
        <f>IFERROR(VLOOKUP(A31,apu!AO:AP,2,0),"")</f>
        <v>12</v>
      </c>
      <c r="AM31" s="9">
        <f>IFERROR(VLOOKUP(A31,apu!AS:AT,2,0),"")</f>
        <v>12</v>
      </c>
      <c r="AN31" s="9">
        <f>IFERROR(VLOOKUP(A31,apu!AW:AX,2,0),"")</f>
        <v>15</v>
      </c>
      <c r="AO31" s="9">
        <f>IFERROR(VLOOKUP(A31,apu!BA:BB,2,0),"")</f>
        <v>15</v>
      </c>
      <c r="AP31" s="39">
        <f t="shared" si="0"/>
        <v>496</v>
      </c>
      <c r="AQ31" s="38">
        <v>27</v>
      </c>
      <c r="AR31" s="2">
        <f t="shared" si="2"/>
        <v>160</v>
      </c>
      <c r="AS31" s="2">
        <v>37</v>
      </c>
      <c r="AT31" s="2">
        <f t="shared" si="3"/>
        <v>336</v>
      </c>
      <c r="AU31" s="2">
        <v>1</v>
      </c>
      <c r="AV31" s="2">
        <f t="shared" si="4"/>
        <v>-176</v>
      </c>
      <c r="AW31" s="2">
        <f t="shared" si="5"/>
        <v>36</v>
      </c>
      <c r="AX31" s="130">
        <v>27</v>
      </c>
      <c r="AY31" s="33">
        <v>3</v>
      </c>
      <c r="AZ31" s="239"/>
    </row>
    <row r="32" spans="1:52" x14ac:dyDescent="0.2">
      <c r="A32" s="8" t="s">
        <v>42</v>
      </c>
      <c r="B32" s="33">
        <f>IFERROR(VLOOKUP(A32,lajit!B:D,3,0),"")</f>
        <v>26</v>
      </c>
      <c r="C32" s="9">
        <v>10</v>
      </c>
      <c r="D32" s="9">
        <v>8</v>
      </c>
      <c r="E32" s="9">
        <v>12</v>
      </c>
      <c r="F32" s="9">
        <v>16</v>
      </c>
      <c r="G32" s="9">
        <v>17</v>
      </c>
      <c r="H32" s="9">
        <v>15</v>
      </c>
      <c r="I32" s="9">
        <v>12</v>
      </c>
      <c r="J32" s="9">
        <v>14</v>
      </c>
      <c r="K32" s="9">
        <v>10</v>
      </c>
      <c r="L32" s="9">
        <v>12</v>
      </c>
      <c r="M32" s="9">
        <v>10</v>
      </c>
      <c r="N32" s="9">
        <v>16</v>
      </c>
      <c r="O32" s="9">
        <v>9</v>
      </c>
      <c r="P32" s="9">
        <v>11</v>
      </c>
      <c r="Q32" s="9">
        <v>13</v>
      </c>
      <c r="R32" s="9">
        <v>13</v>
      </c>
      <c r="S32" s="9">
        <v>17</v>
      </c>
      <c r="T32" s="11">
        <v>11</v>
      </c>
      <c r="U32" s="11">
        <v>11</v>
      </c>
      <c r="V32" s="11">
        <v>14</v>
      </c>
      <c r="W32" s="11">
        <v>13</v>
      </c>
      <c r="X32" s="11">
        <v>16</v>
      </c>
      <c r="Y32" s="9">
        <v>15</v>
      </c>
      <c r="Z32" s="9">
        <v>12</v>
      </c>
      <c r="AA32" s="9">
        <v>13</v>
      </c>
      <c r="AB32" s="9">
        <f>IFERROR(VLOOKUP(A32,apu!A:B,2,0),"")</f>
        <v>16</v>
      </c>
      <c r="AC32" s="9">
        <f>IFERROR(VLOOKUP(A32,apu!E:F,2,0),"")</f>
        <v>12</v>
      </c>
      <c r="AD32" s="9">
        <f>IFERROR(VLOOKUP(A32,apu!I:J,2,0),"")</f>
        <v>11</v>
      </c>
      <c r="AE32" s="9">
        <f>IFERROR(VLOOKUP(A32,apu!M:N,2,0),"")</f>
        <v>11</v>
      </c>
      <c r="AF32" s="9">
        <f>IFERROR(VLOOKUP(A32,apu!Q:R,2,0),"")</f>
        <v>13</v>
      </c>
      <c r="AG32" s="9">
        <f>IFERROR(VLOOKUP(A32,apu!U:V,2,0),"")</f>
        <v>11</v>
      </c>
      <c r="AH32" s="9">
        <f>IFERROR(VLOOKUP(A32,apu!Y:Z,2,0),"")</f>
        <v>11</v>
      </c>
      <c r="AI32" s="9">
        <f>IFERROR(VLOOKUP(A32,apu!AC:AD,2,0),"")</f>
        <v>10</v>
      </c>
      <c r="AJ32" s="9">
        <f>IFERROR(VLOOKUP(A32,apu!AG:AH,2,0),"")</f>
        <v>10</v>
      </c>
      <c r="AK32" s="9">
        <f>IFERROR(VLOOKUP(A32,apu!AK:AL,2,0),"")</f>
        <v>11</v>
      </c>
      <c r="AL32" s="9">
        <f>IFERROR(VLOOKUP(A32,apu!AO:AP,2,0),"")</f>
        <v>11</v>
      </c>
      <c r="AM32" s="9">
        <f>IFERROR(VLOOKUP(A32,apu!AS:AT,2,0),"")</f>
        <v>11</v>
      </c>
      <c r="AN32" s="9">
        <f>IFERROR(VLOOKUP(A32,apu!AW:AX,2,0),"")</f>
        <v>15</v>
      </c>
      <c r="AO32" s="9">
        <f>IFERROR(VLOOKUP(A32,apu!BA:BB,2,0),"")</f>
        <v>12</v>
      </c>
      <c r="AP32" s="39">
        <f t="shared" si="0"/>
        <v>485</v>
      </c>
      <c r="AQ32" s="38">
        <v>28</v>
      </c>
      <c r="AR32" s="2">
        <f t="shared" si="2"/>
        <v>161</v>
      </c>
      <c r="AS32" s="2">
        <v>32</v>
      </c>
      <c r="AT32" s="2">
        <f t="shared" si="3"/>
        <v>324</v>
      </c>
      <c r="AU32" s="2">
        <v>25</v>
      </c>
      <c r="AV32" s="2">
        <f t="shared" si="4"/>
        <v>-163</v>
      </c>
      <c r="AW32" s="2">
        <f t="shared" si="5"/>
        <v>7</v>
      </c>
      <c r="AX32" s="130">
        <v>28</v>
      </c>
      <c r="AY32" s="33">
        <v>24</v>
      </c>
      <c r="AZ32" s="239"/>
    </row>
    <row r="33" spans="1:52" x14ac:dyDescent="0.2">
      <c r="A33" s="8" t="s">
        <v>43</v>
      </c>
      <c r="B33" s="33">
        <f>IFERROR(VLOOKUP(A33,lajit!B:D,3,0),"")</f>
        <v>50</v>
      </c>
      <c r="C33" s="9">
        <v>10</v>
      </c>
      <c r="D33" s="9">
        <v>8</v>
      </c>
      <c r="E33" s="9">
        <v>12</v>
      </c>
      <c r="F33" s="9">
        <v>16</v>
      </c>
      <c r="G33" s="9">
        <v>16</v>
      </c>
      <c r="H33" s="9">
        <v>16</v>
      </c>
      <c r="I33" s="9">
        <v>12</v>
      </c>
      <c r="J33" s="9">
        <v>14</v>
      </c>
      <c r="K33" s="9">
        <v>10</v>
      </c>
      <c r="L33" s="9">
        <v>12</v>
      </c>
      <c r="M33" s="9">
        <v>9</v>
      </c>
      <c r="N33" s="9">
        <v>16</v>
      </c>
      <c r="O33" s="9">
        <v>9</v>
      </c>
      <c r="P33" s="9">
        <v>11</v>
      </c>
      <c r="Q33" s="9">
        <v>13</v>
      </c>
      <c r="R33" s="9">
        <v>14</v>
      </c>
      <c r="S33" s="9">
        <v>17</v>
      </c>
      <c r="T33" s="11">
        <v>11</v>
      </c>
      <c r="U33" s="11">
        <v>11</v>
      </c>
      <c r="V33" s="11">
        <v>14</v>
      </c>
      <c r="W33" s="11">
        <v>13</v>
      </c>
      <c r="X33" s="11">
        <v>16</v>
      </c>
      <c r="Y33" s="9">
        <v>15</v>
      </c>
      <c r="Z33" s="9">
        <v>12</v>
      </c>
      <c r="AA33" s="9">
        <v>13</v>
      </c>
      <c r="AB33" s="9">
        <f>IFERROR(VLOOKUP(A33,apu!A:B,2,0),"")</f>
        <v>16</v>
      </c>
      <c r="AC33" s="9">
        <f>IFERROR(VLOOKUP(A33,apu!E:F,2,0),"")</f>
        <v>13</v>
      </c>
      <c r="AD33" s="9">
        <f>IFERROR(VLOOKUP(A33,apu!I:J,2,0),"")</f>
        <v>11</v>
      </c>
      <c r="AE33" s="9">
        <f>IFERROR(VLOOKUP(A33,apu!M:N,2,0),"")</f>
        <v>11</v>
      </c>
      <c r="AF33" s="9">
        <f>IFERROR(VLOOKUP(A33,apu!Q:R,2,0),"")</f>
        <v>13</v>
      </c>
      <c r="AG33" s="9">
        <f>IFERROR(VLOOKUP(A33,apu!U:V,2,0),"")</f>
        <v>11</v>
      </c>
      <c r="AH33" s="9">
        <f>IFERROR(VLOOKUP(A33,apu!Y:Z,2,0),"")</f>
        <v>11</v>
      </c>
      <c r="AI33" s="9">
        <f>IFERROR(VLOOKUP(A33,apu!AC:AD,2,0),"")</f>
        <v>12</v>
      </c>
      <c r="AJ33" s="9">
        <f>IFERROR(VLOOKUP(A33,apu!AG:AH,2,0),"")</f>
        <v>10</v>
      </c>
      <c r="AK33" s="9">
        <f>IFERROR(VLOOKUP(A33,apu!AK:AL,2,0),"")</f>
        <v>13</v>
      </c>
      <c r="AL33" s="9">
        <f>IFERROR(VLOOKUP(A33,apu!AO:AP,2,0),"")</f>
        <v>12</v>
      </c>
      <c r="AM33" s="9">
        <f>IFERROR(VLOOKUP(A33,apu!AS:AT,2,0),"")</f>
        <v>12</v>
      </c>
      <c r="AN33" s="9">
        <f>IFERROR(VLOOKUP(A33,apu!AW:AX,2,0),"")</f>
        <v>15</v>
      </c>
      <c r="AO33" s="9">
        <f>IFERROR(VLOOKUP(A33,apu!BA:BB,2,0),"")</f>
        <v>15</v>
      </c>
      <c r="AP33" s="39">
        <f t="shared" si="0"/>
        <v>495</v>
      </c>
      <c r="AQ33" s="38">
        <v>29</v>
      </c>
      <c r="AR33" s="2">
        <f t="shared" si="2"/>
        <v>160</v>
      </c>
      <c r="AS33" s="2">
        <v>38</v>
      </c>
      <c r="AT33" s="2">
        <f t="shared" si="3"/>
        <v>335</v>
      </c>
      <c r="AU33" s="2">
        <v>7</v>
      </c>
      <c r="AV33" s="2">
        <f t="shared" si="4"/>
        <v>-175</v>
      </c>
      <c r="AW33" s="2">
        <f t="shared" si="5"/>
        <v>31</v>
      </c>
      <c r="AX33" s="130">
        <v>29</v>
      </c>
      <c r="AY33" s="33">
        <v>46</v>
      </c>
      <c r="AZ33" s="239"/>
    </row>
    <row r="34" spans="1:52" x14ac:dyDescent="0.2">
      <c r="A34" s="8" t="s">
        <v>44</v>
      </c>
      <c r="B34" s="33">
        <f>IFERROR(VLOOKUP(A34,lajit!B:D,3,0),"")</f>
        <v>192</v>
      </c>
      <c r="C34" s="9">
        <v>10</v>
      </c>
      <c r="D34" s="9">
        <v>8</v>
      </c>
      <c r="E34" s="9">
        <v>12</v>
      </c>
      <c r="F34" s="9">
        <v>16</v>
      </c>
      <c r="G34" s="9">
        <v>16</v>
      </c>
      <c r="H34" s="9">
        <v>16</v>
      </c>
      <c r="I34" s="9">
        <v>12</v>
      </c>
      <c r="J34" s="9">
        <v>14</v>
      </c>
      <c r="K34" s="9">
        <v>10</v>
      </c>
      <c r="L34" s="9">
        <v>12</v>
      </c>
      <c r="M34" s="9">
        <v>10</v>
      </c>
      <c r="N34" s="9">
        <v>16</v>
      </c>
      <c r="O34" s="9">
        <v>9</v>
      </c>
      <c r="P34" s="9">
        <v>11</v>
      </c>
      <c r="Q34" s="9">
        <v>12</v>
      </c>
      <c r="R34" s="9">
        <v>14</v>
      </c>
      <c r="S34" s="9">
        <v>17</v>
      </c>
      <c r="T34" s="11">
        <v>11</v>
      </c>
      <c r="U34" s="11">
        <v>11</v>
      </c>
      <c r="V34" s="11">
        <v>14</v>
      </c>
      <c r="W34" s="11">
        <v>13</v>
      </c>
      <c r="X34" s="11">
        <v>16</v>
      </c>
      <c r="Y34" s="9">
        <v>15</v>
      </c>
      <c r="Z34" s="9">
        <v>12</v>
      </c>
      <c r="AA34" s="9">
        <v>13</v>
      </c>
      <c r="AB34" s="9">
        <f>IFERROR(VLOOKUP(A34,apu!A:B,2,0),"")</f>
        <v>16</v>
      </c>
      <c r="AC34" s="9">
        <f>IFERROR(VLOOKUP(A34,apu!E:F,2,0),"")</f>
        <v>12</v>
      </c>
      <c r="AD34" s="9">
        <f>IFERROR(VLOOKUP(A34,apu!I:J,2,0),"")</f>
        <v>11</v>
      </c>
      <c r="AE34" s="9">
        <f>IFERROR(VLOOKUP(A34,apu!M:N,2,0),"")</f>
        <v>11</v>
      </c>
      <c r="AF34" s="9">
        <f>IFERROR(VLOOKUP(A34,apu!Q:R,2,0),"")</f>
        <v>13</v>
      </c>
      <c r="AG34" s="9">
        <f>IFERROR(VLOOKUP(A34,apu!U:V,2,0),"")</f>
        <v>11</v>
      </c>
      <c r="AH34" s="9">
        <f>IFERROR(VLOOKUP(A34,apu!Y:Z,2,0),"")</f>
        <v>11</v>
      </c>
      <c r="AI34" s="9">
        <f>IFERROR(VLOOKUP(A34,apu!AC:AD,2,0),"")</f>
        <v>12</v>
      </c>
      <c r="AJ34" s="9">
        <f>IFERROR(VLOOKUP(A34,apu!AG:AH,2,0),"")</f>
        <v>10</v>
      </c>
      <c r="AK34" s="9">
        <f>IFERROR(VLOOKUP(A34,apu!AK:AL,2,0),"")</f>
        <v>13</v>
      </c>
      <c r="AL34" s="9">
        <f>IFERROR(VLOOKUP(A34,apu!AO:AP,2,0),"")</f>
        <v>12</v>
      </c>
      <c r="AM34" s="9">
        <f>IFERROR(VLOOKUP(A34,apu!AS:AT,2,0),"")</f>
        <v>12</v>
      </c>
      <c r="AN34" s="9">
        <f>IFERROR(VLOOKUP(A34,apu!AW:AX,2,0),"")</f>
        <v>15</v>
      </c>
      <c r="AO34" s="9">
        <f>IFERROR(VLOOKUP(A34,apu!BA:BB,2,0),"")</f>
        <v>15</v>
      </c>
      <c r="AP34" s="39">
        <f t="shared" si="0"/>
        <v>494</v>
      </c>
      <c r="AQ34" s="38">
        <v>30</v>
      </c>
      <c r="AR34" s="2">
        <f t="shared" si="2"/>
        <v>161</v>
      </c>
      <c r="AS34" s="2">
        <v>33</v>
      </c>
      <c r="AT34" s="2">
        <f t="shared" si="3"/>
        <v>333</v>
      </c>
      <c r="AU34" s="2">
        <v>30</v>
      </c>
      <c r="AV34" s="2">
        <f t="shared" si="4"/>
        <v>-172</v>
      </c>
      <c r="AW34" s="2">
        <f t="shared" si="5"/>
        <v>3</v>
      </c>
      <c r="AX34" s="130">
        <v>30</v>
      </c>
      <c r="AY34" s="33">
        <v>191</v>
      </c>
      <c r="AZ34" s="239"/>
    </row>
    <row r="35" spans="1:52" x14ac:dyDescent="0.2">
      <c r="A35" s="8" t="s">
        <v>45</v>
      </c>
      <c r="B35" s="33">
        <f>IFERROR(VLOOKUP(A35,lajit!B:D,3,0),"")</f>
        <v>232</v>
      </c>
      <c r="C35" s="9">
        <v>10</v>
      </c>
      <c r="D35" s="9">
        <v>8</v>
      </c>
      <c r="E35" s="9">
        <v>12</v>
      </c>
      <c r="F35" s="9">
        <v>16</v>
      </c>
      <c r="G35" s="9">
        <v>17</v>
      </c>
      <c r="H35" s="9">
        <v>16</v>
      </c>
      <c r="I35" s="9">
        <v>12</v>
      </c>
      <c r="J35" s="9">
        <v>14</v>
      </c>
      <c r="K35" s="9">
        <v>10</v>
      </c>
      <c r="L35" s="9">
        <v>12</v>
      </c>
      <c r="M35" s="9">
        <v>10</v>
      </c>
      <c r="N35" s="9">
        <v>16</v>
      </c>
      <c r="O35" s="9">
        <v>9</v>
      </c>
      <c r="P35" s="9">
        <v>11</v>
      </c>
      <c r="Q35" s="9">
        <v>13</v>
      </c>
      <c r="R35" s="9">
        <v>13</v>
      </c>
      <c r="S35" s="9">
        <v>17</v>
      </c>
      <c r="T35" s="11">
        <v>11</v>
      </c>
      <c r="U35" s="11">
        <v>11</v>
      </c>
      <c r="V35" s="11">
        <v>13</v>
      </c>
      <c r="W35" s="11">
        <v>13</v>
      </c>
      <c r="X35" s="11">
        <v>16</v>
      </c>
      <c r="Y35" s="9">
        <v>15</v>
      </c>
      <c r="Z35" s="9">
        <v>12</v>
      </c>
      <c r="AA35" s="9">
        <v>13</v>
      </c>
      <c r="AB35" s="9">
        <f>IFERROR(VLOOKUP(A35,apu!A:B,2,0),"")</f>
        <v>16</v>
      </c>
      <c r="AC35" s="9">
        <f>IFERROR(VLOOKUP(A35,apu!E:F,2,0),"")</f>
        <v>13</v>
      </c>
      <c r="AD35" s="9">
        <f>IFERROR(VLOOKUP(A35,apu!I:J,2,0),"")</f>
        <v>11</v>
      </c>
      <c r="AE35" s="9">
        <f>IFERROR(VLOOKUP(A35,apu!M:N,2,0),"")</f>
        <v>11</v>
      </c>
      <c r="AF35" s="9">
        <f>IFERROR(VLOOKUP(A35,apu!Q:R,2,0),"")</f>
        <v>13</v>
      </c>
      <c r="AG35" s="9">
        <f>IFERROR(VLOOKUP(A35,apu!U:V,2,0),"")</f>
        <v>11</v>
      </c>
      <c r="AH35" s="9">
        <f>IFERROR(VLOOKUP(A35,apu!Y:Z,2,0),"")</f>
        <v>11</v>
      </c>
      <c r="AI35" s="9">
        <f>IFERROR(VLOOKUP(A35,apu!AC:AD,2,0),"")</f>
        <v>11</v>
      </c>
      <c r="AJ35" s="9">
        <f>IFERROR(VLOOKUP(A35,apu!AG:AH,2,0),"")</f>
        <v>9</v>
      </c>
      <c r="AK35" s="9">
        <f>IFERROR(VLOOKUP(A35,apu!AK:AL,2,0),"")</f>
        <v>13</v>
      </c>
      <c r="AL35" s="9">
        <f>IFERROR(VLOOKUP(A35,apu!AO:AP,2,0),"")</f>
        <v>12</v>
      </c>
      <c r="AM35" s="9">
        <f>IFERROR(VLOOKUP(A35,apu!AS:AT,2,0),"")</f>
        <v>11</v>
      </c>
      <c r="AN35" s="9">
        <f>IFERROR(VLOOKUP(A35,apu!AW:AX,2,0),"")</f>
        <v>13</v>
      </c>
      <c r="AO35" s="9">
        <f>IFERROR(VLOOKUP(A35,apu!BA:BB,2,0),"")</f>
        <v>14</v>
      </c>
      <c r="AP35" s="39">
        <f t="shared" si="0"/>
        <v>489</v>
      </c>
      <c r="AQ35" s="38">
        <v>31</v>
      </c>
      <c r="AR35" s="2">
        <f t="shared" si="2"/>
        <v>162</v>
      </c>
      <c r="AS35" s="2">
        <v>16</v>
      </c>
      <c r="AT35" s="2">
        <f t="shared" si="3"/>
        <v>327</v>
      </c>
      <c r="AU35" s="2">
        <v>40</v>
      </c>
      <c r="AV35" s="2">
        <f t="shared" si="4"/>
        <v>-165</v>
      </c>
      <c r="AW35" s="2">
        <f t="shared" si="5"/>
        <v>-24</v>
      </c>
      <c r="AX35" s="130">
        <v>31</v>
      </c>
      <c r="AY35" s="33">
        <v>225</v>
      </c>
      <c r="AZ35" s="239"/>
    </row>
    <row r="36" spans="1:52" x14ac:dyDescent="0.2">
      <c r="A36" s="8" t="s">
        <v>46</v>
      </c>
      <c r="B36" s="33">
        <f>IFERROR(VLOOKUP(A36,lajit!B:D,3,0),"")</f>
        <v>256</v>
      </c>
      <c r="C36" s="9">
        <v>10</v>
      </c>
      <c r="D36" s="9">
        <v>8</v>
      </c>
      <c r="E36" s="9">
        <v>12</v>
      </c>
      <c r="F36" s="9">
        <v>16</v>
      </c>
      <c r="G36" s="9">
        <v>17</v>
      </c>
      <c r="H36" s="9">
        <v>16</v>
      </c>
      <c r="I36" s="9">
        <v>12</v>
      </c>
      <c r="J36" s="9">
        <v>14</v>
      </c>
      <c r="K36" s="9">
        <v>10</v>
      </c>
      <c r="L36" s="9">
        <v>12</v>
      </c>
      <c r="M36" s="9">
        <v>10</v>
      </c>
      <c r="N36" s="9">
        <v>16</v>
      </c>
      <c r="O36" s="9">
        <v>9</v>
      </c>
      <c r="P36" s="9">
        <v>10</v>
      </c>
      <c r="Q36" s="9">
        <v>13</v>
      </c>
      <c r="R36" s="9">
        <v>14</v>
      </c>
      <c r="S36" s="9">
        <v>17</v>
      </c>
      <c r="T36" s="11">
        <v>11</v>
      </c>
      <c r="U36" s="11">
        <v>11</v>
      </c>
      <c r="V36" s="11">
        <v>14</v>
      </c>
      <c r="W36" s="11">
        <v>13</v>
      </c>
      <c r="X36" s="11">
        <v>16</v>
      </c>
      <c r="Y36" s="9">
        <v>15</v>
      </c>
      <c r="Z36" s="9">
        <v>11</v>
      </c>
      <c r="AA36" s="9">
        <v>13</v>
      </c>
      <c r="AB36" s="9">
        <f>IFERROR(VLOOKUP(A36,apu!A:B,2,0),"")</f>
        <v>16</v>
      </c>
      <c r="AC36" s="9">
        <f>IFERROR(VLOOKUP(A36,apu!E:F,2,0),"")</f>
        <v>13</v>
      </c>
      <c r="AD36" s="9">
        <f>IFERROR(VLOOKUP(A36,apu!I:J,2,0),"")</f>
        <v>11</v>
      </c>
      <c r="AE36" s="9">
        <f>IFERROR(VLOOKUP(A36,apu!M:N,2,0),"")</f>
        <v>11</v>
      </c>
      <c r="AF36" s="9">
        <f>IFERROR(VLOOKUP(A36,apu!Q:R,2,0),"")</f>
        <v>13</v>
      </c>
      <c r="AG36" s="9">
        <f>IFERROR(VLOOKUP(A36,apu!U:V,2,0),"")</f>
        <v>11</v>
      </c>
      <c r="AH36" s="9">
        <f>IFERROR(VLOOKUP(A36,apu!Y:Z,2,0),"")</f>
        <v>11</v>
      </c>
      <c r="AI36" s="9">
        <f>IFERROR(VLOOKUP(A36,apu!AC:AD,2,0),"")</f>
        <v>12</v>
      </c>
      <c r="AJ36" s="9">
        <f>IFERROR(VLOOKUP(A36,apu!AG:AH,2,0),"")</f>
        <v>10</v>
      </c>
      <c r="AK36" s="9">
        <f>IFERROR(VLOOKUP(A36,apu!AK:AL,2,0),"")</f>
        <v>13</v>
      </c>
      <c r="AL36" s="9">
        <f>IFERROR(VLOOKUP(A36,apu!AO:AP,2,0),"")</f>
        <v>12</v>
      </c>
      <c r="AM36" s="9">
        <f>IFERROR(VLOOKUP(A36,apu!AS:AT,2,0),"")</f>
        <v>12</v>
      </c>
      <c r="AN36" s="9">
        <f>IFERROR(VLOOKUP(A36,apu!AW:AX,2,0),"")</f>
        <v>14</v>
      </c>
      <c r="AO36" s="9">
        <f>IFERROR(VLOOKUP(A36,apu!BA:BB,2,0),"")</f>
        <v>15</v>
      </c>
      <c r="AP36" s="39">
        <f t="shared" si="0"/>
        <v>494</v>
      </c>
      <c r="AQ36" s="38">
        <v>32</v>
      </c>
      <c r="AR36" s="2">
        <f t="shared" si="2"/>
        <v>162</v>
      </c>
      <c r="AS36" s="2">
        <v>17</v>
      </c>
      <c r="AT36" s="2">
        <f t="shared" si="3"/>
        <v>332</v>
      </c>
      <c r="AU36" s="2">
        <v>41</v>
      </c>
      <c r="AV36" s="2">
        <f t="shared" si="4"/>
        <v>-170</v>
      </c>
      <c r="AW36" s="2">
        <f t="shared" si="5"/>
        <v>-24</v>
      </c>
      <c r="AX36" s="130">
        <v>32</v>
      </c>
      <c r="AY36" s="33">
        <v>239</v>
      </c>
      <c r="AZ36" s="239"/>
    </row>
    <row r="37" spans="1:52" x14ac:dyDescent="0.2">
      <c r="A37" s="8" t="s">
        <v>47</v>
      </c>
      <c r="B37" s="33">
        <f>IFERROR(VLOOKUP(A37,lajit!B:D,3,0),"")</f>
        <v>309</v>
      </c>
      <c r="C37" s="9">
        <v>10</v>
      </c>
      <c r="D37" s="9">
        <v>8</v>
      </c>
      <c r="E37" s="9">
        <v>12</v>
      </c>
      <c r="F37" s="9">
        <v>16</v>
      </c>
      <c r="G37" s="9">
        <v>17</v>
      </c>
      <c r="H37" s="9">
        <v>15</v>
      </c>
      <c r="I37" s="9">
        <v>12</v>
      </c>
      <c r="J37" s="9">
        <v>14</v>
      </c>
      <c r="K37" s="9">
        <v>10</v>
      </c>
      <c r="L37" s="9">
        <v>12</v>
      </c>
      <c r="M37" s="9">
        <v>10</v>
      </c>
      <c r="N37" s="9">
        <v>15</v>
      </c>
      <c r="O37" s="9">
        <v>9</v>
      </c>
      <c r="P37" s="9">
        <v>11</v>
      </c>
      <c r="Q37" s="9">
        <v>13</v>
      </c>
      <c r="R37" s="9">
        <v>14</v>
      </c>
      <c r="S37" s="9">
        <v>17</v>
      </c>
      <c r="T37" s="11">
        <v>11</v>
      </c>
      <c r="U37" s="11">
        <v>11</v>
      </c>
      <c r="V37" s="11">
        <v>14</v>
      </c>
      <c r="W37" s="11">
        <v>13</v>
      </c>
      <c r="X37" s="11">
        <v>16</v>
      </c>
      <c r="Y37" s="9">
        <v>15</v>
      </c>
      <c r="Z37" s="9">
        <v>12</v>
      </c>
      <c r="AA37" s="9">
        <v>13</v>
      </c>
      <c r="AB37" s="9">
        <f>IFERROR(VLOOKUP(A37,apu!A:B,2,0),"")</f>
        <v>16</v>
      </c>
      <c r="AC37" s="9">
        <f>IFERROR(VLOOKUP(A37,apu!E:F,2,0),"")</f>
        <v>13</v>
      </c>
      <c r="AD37" s="9">
        <f>IFERROR(VLOOKUP(A37,apu!I:J,2,0),"")</f>
        <v>11</v>
      </c>
      <c r="AE37" s="9">
        <f>IFERROR(VLOOKUP(A37,apu!M:N,2,0),"")</f>
        <v>10</v>
      </c>
      <c r="AF37" s="9">
        <f>IFERROR(VLOOKUP(A37,apu!Q:R,2,0),"")</f>
        <v>13</v>
      </c>
      <c r="AG37" s="9">
        <f>IFERROR(VLOOKUP(A37,apu!U:V,2,0),"")</f>
        <v>11</v>
      </c>
      <c r="AH37" s="9">
        <f>IFERROR(VLOOKUP(A37,apu!Y:Z,2,0),"")</f>
        <v>11</v>
      </c>
      <c r="AI37" s="9">
        <f>IFERROR(VLOOKUP(A37,apu!AC:AD,2,0),"")</f>
        <v>12</v>
      </c>
      <c r="AJ37" s="9">
        <f>IFERROR(VLOOKUP(A37,apu!AG:AH,2,0),"")</f>
        <v>10</v>
      </c>
      <c r="AK37" s="9">
        <f>IFERROR(VLOOKUP(A37,apu!AK:AL,2,0),"")</f>
        <v>13</v>
      </c>
      <c r="AL37" s="9">
        <f>IFERROR(VLOOKUP(A37,apu!AO:AP,2,0),"")</f>
        <v>12</v>
      </c>
      <c r="AM37" s="9">
        <f>IFERROR(VLOOKUP(A37,apu!AS:AT,2,0),"")</f>
        <v>12</v>
      </c>
      <c r="AN37" s="9">
        <f>IFERROR(VLOOKUP(A37,apu!AW:AX,2,0),"")</f>
        <v>15</v>
      </c>
      <c r="AO37" s="9">
        <f>IFERROR(VLOOKUP(A37,apu!BA:BB,2,0),"")</f>
        <v>12</v>
      </c>
      <c r="AP37" s="39">
        <f t="shared" si="0"/>
        <v>491</v>
      </c>
      <c r="AQ37" s="38">
        <v>33</v>
      </c>
      <c r="AR37" s="2">
        <f t="shared" si="2"/>
        <v>160</v>
      </c>
      <c r="AS37" s="2">
        <v>42</v>
      </c>
      <c r="AT37" s="2">
        <f t="shared" si="3"/>
        <v>331</v>
      </c>
      <c r="AU37" s="2">
        <v>16</v>
      </c>
      <c r="AV37" s="2">
        <f t="shared" si="4"/>
        <v>-171</v>
      </c>
      <c r="AW37" s="2">
        <f t="shared" si="5"/>
        <v>26</v>
      </c>
      <c r="AX37" s="130">
        <v>33</v>
      </c>
      <c r="AY37" s="33">
        <v>290</v>
      </c>
      <c r="AZ37" s="239"/>
    </row>
    <row r="38" spans="1:52" x14ac:dyDescent="0.2">
      <c r="A38" s="8" t="s">
        <v>48</v>
      </c>
      <c r="B38" s="33">
        <f>IFERROR(VLOOKUP(A38,lajit!B:D,3,0),"")</f>
        <v>346</v>
      </c>
      <c r="C38" s="9">
        <v>10</v>
      </c>
      <c r="D38" s="9">
        <v>8</v>
      </c>
      <c r="E38" s="9">
        <v>12</v>
      </c>
      <c r="F38" s="9">
        <v>16</v>
      </c>
      <c r="G38" s="9">
        <v>17</v>
      </c>
      <c r="H38" s="9">
        <v>16</v>
      </c>
      <c r="I38" s="9">
        <v>12</v>
      </c>
      <c r="J38" s="9">
        <v>14</v>
      </c>
      <c r="K38" s="9">
        <v>10</v>
      </c>
      <c r="L38" s="9">
        <v>12</v>
      </c>
      <c r="M38" s="9">
        <v>9</v>
      </c>
      <c r="N38" s="9">
        <v>16</v>
      </c>
      <c r="O38" s="9">
        <v>9</v>
      </c>
      <c r="P38" s="9">
        <v>10</v>
      </c>
      <c r="Q38" s="9">
        <v>13</v>
      </c>
      <c r="R38" s="9">
        <v>14</v>
      </c>
      <c r="S38" s="9">
        <v>17</v>
      </c>
      <c r="T38" s="11">
        <v>11</v>
      </c>
      <c r="U38" s="11">
        <v>11</v>
      </c>
      <c r="V38" s="11">
        <v>14</v>
      </c>
      <c r="W38" s="11">
        <v>13</v>
      </c>
      <c r="X38" s="11">
        <v>16</v>
      </c>
      <c r="Y38" s="9">
        <v>15</v>
      </c>
      <c r="Z38" s="9">
        <v>12</v>
      </c>
      <c r="AA38" s="9">
        <v>13</v>
      </c>
      <c r="AB38" s="9">
        <f>IFERROR(VLOOKUP(A38,apu!A:B,2,0),"")</f>
        <v>16</v>
      </c>
      <c r="AC38" s="9">
        <f>IFERROR(VLOOKUP(A38,apu!E:F,2,0),"")</f>
        <v>13</v>
      </c>
      <c r="AD38" s="9">
        <f>IFERROR(VLOOKUP(A38,apu!I:J,2,0),"")</f>
        <v>10</v>
      </c>
      <c r="AE38" s="9">
        <f>IFERROR(VLOOKUP(A38,apu!M:N,2,0),"")</f>
        <v>11</v>
      </c>
      <c r="AF38" s="9">
        <f>IFERROR(VLOOKUP(A38,apu!Q:R,2,0),"")</f>
        <v>13</v>
      </c>
      <c r="AG38" s="9">
        <f>IFERROR(VLOOKUP(A38,apu!U:V,2,0),"")</f>
        <v>9</v>
      </c>
      <c r="AH38" s="9">
        <f>IFERROR(VLOOKUP(A38,apu!Y:Z,2,0),"")</f>
        <v>10</v>
      </c>
      <c r="AI38" s="9">
        <f>IFERROR(VLOOKUP(A38,apu!AC:AD,2,0),"")</f>
        <v>11</v>
      </c>
      <c r="AJ38" s="9">
        <f>IFERROR(VLOOKUP(A38,apu!AG:AH,2,0),"")</f>
        <v>10</v>
      </c>
      <c r="AK38" s="9">
        <f>IFERROR(VLOOKUP(A38,apu!AK:AL,2,0),"")</f>
        <v>13</v>
      </c>
      <c r="AL38" s="9">
        <f>IFERROR(VLOOKUP(A38,apu!AO:AP,2,0),"")</f>
        <v>12</v>
      </c>
      <c r="AM38" s="9">
        <f>IFERROR(VLOOKUP(A38,apu!AS:AT,2,0),"")</f>
        <v>11</v>
      </c>
      <c r="AN38" s="9">
        <f>IFERROR(VLOOKUP(A38,apu!AW:AX,2,0),"")</f>
        <v>12</v>
      </c>
      <c r="AO38" s="9">
        <f>IFERROR(VLOOKUP(A38,apu!BA:BB,2,0),"")</f>
        <v>15</v>
      </c>
      <c r="AP38" s="39">
        <f t="shared" si="0"/>
        <v>486</v>
      </c>
      <c r="AQ38" s="38">
        <v>34</v>
      </c>
      <c r="AR38" s="2">
        <f t="shared" si="2"/>
        <v>161</v>
      </c>
      <c r="AS38" s="2">
        <v>35</v>
      </c>
      <c r="AT38" s="2">
        <f t="shared" si="3"/>
        <v>325</v>
      </c>
      <c r="AU38" s="2">
        <v>35</v>
      </c>
      <c r="AV38" s="2">
        <f t="shared" si="4"/>
        <v>-164</v>
      </c>
      <c r="AW38" s="2">
        <f t="shared" si="5"/>
        <v>0</v>
      </c>
      <c r="AX38" s="130">
        <v>34</v>
      </c>
      <c r="AY38" s="33">
        <v>323</v>
      </c>
      <c r="AZ38" s="239"/>
    </row>
    <row r="39" spans="1:52" x14ac:dyDescent="0.2">
      <c r="A39" s="8" t="s">
        <v>49</v>
      </c>
      <c r="B39" s="33">
        <f>IFERROR(VLOOKUP(A39,lajit!B:D,3,0),"")</f>
        <v>439</v>
      </c>
      <c r="C39" s="9">
        <v>10</v>
      </c>
      <c r="D39" s="9">
        <v>8</v>
      </c>
      <c r="E39" s="9">
        <v>12</v>
      </c>
      <c r="F39" s="9">
        <v>16</v>
      </c>
      <c r="G39" s="9">
        <v>17</v>
      </c>
      <c r="H39" s="9">
        <v>16</v>
      </c>
      <c r="I39" s="9">
        <v>12</v>
      </c>
      <c r="J39" s="9">
        <v>14</v>
      </c>
      <c r="K39" s="9">
        <v>10</v>
      </c>
      <c r="L39" s="9">
        <v>12</v>
      </c>
      <c r="M39" s="9">
        <v>10</v>
      </c>
      <c r="N39" s="9">
        <v>16</v>
      </c>
      <c r="O39" s="9">
        <v>9</v>
      </c>
      <c r="P39" s="9">
        <v>11</v>
      </c>
      <c r="Q39" s="9">
        <v>13</v>
      </c>
      <c r="R39" s="9">
        <v>14</v>
      </c>
      <c r="S39" s="9">
        <v>17</v>
      </c>
      <c r="T39" s="11">
        <v>11</v>
      </c>
      <c r="U39" s="11">
        <v>11</v>
      </c>
      <c r="V39" s="11">
        <v>14</v>
      </c>
      <c r="W39" s="11">
        <v>13</v>
      </c>
      <c r="X39" s="11">
        <v>16</v>
      </c>
      <c r="Y39" s="9">
        <v>14</v>
      </c>
      <c r="Z39" s="9">
        <v>11</v>
      </c>
      <c r="AA39" s="9">
        <v>13</v>
      </c>
      <c r="AB39" s="9">
        <f>IFERROR(VLOOKUP(A39,apu!A:B,2,0),"")</f>
        <v>16</v>
      </c>
      <c r="AC39" s="9">
        <f>IFERROR(VLOOKUP(A39,apu!E:F,2,0),"")</f>
        <v>13</v>
      </c>
      <c r="AD39" s="9">
        <f>IFERROR(VLOOKUP(A39,apu!I:J,2,0),"")</f>
        <v>11</v>
      </c>
      <c r="AE39" s="9">
        <f>IFERROR(VLOOKUP(A39,apu!M:N,2,0),"")</f>
        <v>11</v>
      </c>
      <c r="AF39" s="9">
        <f>IFERROR(VLOOKUP(A39,apu!Q:R,2,0),"")</f>
        <v>13</v>
      </c>
      <c r="AG39" s="9">
        <f>IFERROR(VLOOKUP(A39,apu!U:V,2,0),"")</f>
        <v>11</v>
      </c>
      <c r="AH39" s="9">
        <f>IFERROR(VLOOKUP(A39,apu!Y:Z,2,0),"")</f>
        <v>11</v>
      </c>
      <c r="AI39" s="9">
        <f>IFERROR(VLOOKUP(A39,apu!AC:AD,2,0),"")</f>
        <v>12</v>
      </c>
      <c r="AJ39" s="9">
        <f>IFERROR(VLOOKUP(A39,apu!AG:AH,2,0),"")</f>
        <v>10</v>
      </c>
      <c r="AK39" s="9">
        <f>IFERROR(VLOOKUP(A39,apu!AK:AL,2,0),"")</f>
        <v>13</v>
      </c>
      <c r="AL39" s="9">
        <f>IFERROR(VLOOKUP(A39,apu!AO:AP,2,0),"")</f>
        <v>12</v>
      </c>
      <c r="AM39" s="9">
        <f>IFERROR(VLOOKUP(A39,apu!AS:AT,2,0),"")</f>
        <v>12</v>
      </c>
      <c r="AN39" s="9">
        <f>IFERROR(VLOOKUP(A39,apu!AW:AX,2,0),"")</f>
        <v>15</v>
      </c>
      <c r="AO39" s="9">
        <f>IFERROR(VLOOKUP(A39,apu!BA:BB,2,0),"")</f>
        <v>15</v>
      </c>
      <c r="AP39" s="39">
        <f t="shared" si="0"/>
        <v>495</v>
      </c>
      <c r="AQ39" s="38">
        <v>35</v>
      </c>
      <c r="AR39" s="2">
        <f t="shared" si="2"/>
        <v>162</v>
      </c>
      <c r="AS39" s="2">
        <v>25</v>
      </c>
      <c r="AT39" s="2">
        <f t="shared" si="3"/>
        <v>333</v>
      </c>
      <c r="AU39" s="2">
        <v>43</v>
      </c>
      <c r="AV39" s="2">
        <f t="shared" si="4"/>
        <v>-171</v>
      </c>
      <c r="AW39" s="2">
        <f t="shared" si="5"/>
        <v>-18</v>
      </c>
      <c r="AX39" s="130">
        <v>35</v>
      </c>
      <c r="AY39" s="33">
        <v>408</v>
      </c>
      <c r="AZ39" s="239"/>
    </row>
    <row r="40" spans="1:52" x14ac:dyDescent="0.2">
      <c r="A40" s="8" t="s">
        <v>50</v>
      </c>
      <c r="B40" s="33">
        <f>IFERROR(VLOOKUP(A40,lajit!B:D,3,0),"")</f>
        <v>29</v>
      </c>
      <c r="C40" s="9">
        <v>10</v>
      </c>
      <c r="D40" s="9">
        <v>8</v>
      </c>
      <c r="E40" s="9">
        <v>12</v>
      </c>
      <c r="F40" s="9">
        <v>16</v>
      </c>
      <c r="G40" s="9">
        <v>17</v>
      </c>
      <c r="H40" s="9">
        <v>16</v>
      </c>
      <c r="I40" s="9">
        <v>12</v>
      </c>
      <c r="J40" s="9">
        <v>14</v>
      </c>
      <c r="K40" s="9">
        <v>10</v>
      </c>
      <c r="L40" s="9">
        <v>12</v>
      </c>
      <c r="M40" s="9">
        <v>10</v>
      </c>
      <c r="N40" s="9">
        <v>16</v>
      </c>
      <c r="O40" s="9">
        <v>9</v>
      </c>
      <c r="P40" s="9">
        <v>11</v>
      </c>
      <c r="Q40" s="9">
        <v>13</v>
      </c>
      <c r="R40" s="9">
        <v>13</v>
      </c>
      <c r="S40" s="9">
        <v>17</v>
      </c>
      <c r="T40" s="11">
        <v>11</v>
      </c>
      <c r="U40" s="11">
        <v>10</v>
      </c>
      <c r="V40" s="11">
        <v>13</v>
      </c>
      <c r="W40" s="11">
        <v>13</v>
      </c>
      <c r="X40" s="11">
        <v>16</v>
      </c>
      <c r="Y40" s="9">
        <v>15</v>
      </c>
      <c r="Z40" s="9">
        <v>12</v>
      </c>
      <c r="AA40" s="9">
        <v>13</v>
      </c>
      <c r="AB40" s="9">
        <f>IFERROR(VLOOKUP(A40,apu!A:B,2,0),"")</f>
        <v>16</v>
      </c>
      <c r="AC40" s="9">
        <f>IFERROR(VLOOKUP(A40,apu!E:F,2,0),"")</f>
        <v>13</v>
      </c>
      <c r="AD40" s="9">
        <f>IFERROR(VLOOKUP(A40,apu!I:J,2,0),"")</f>
        <v>11</v>
      </c>
      <c r="AE40" s="9">
        <f>IFERROR(VLOOKUP(A40,apu!M:N,2,0),"")</f>
        <v>11</v>
      </c>
      <c r="AF40" s="9">
        <f>IFERROR(VLOOKUP(A40,apu!Q:R,2,0),"")</f>
        <v>13</v>
      </c>
      <c r="AG40" s="9">
        <f>IFERROR(VLOOKUP(A40,apu!U:V,2,0),"")</f>
        <v>11</v>
      </c>
      <c r="AH40" s="9">
        <f>IFERROR(VLOOKUP(A40,apu!Y:Z,2,0),"")</f>
        <v>11</v>
      </c>
      <c r="AI40" s="9">
        <f>IFERROR(VLOOKUP(A40,apu!AC:AD,2,0),"")</f>
        <v>11</v>
      </c>
      <c r="AJ40" s="9">
        <f>IFERROR(VLOOKUP(A40,apu!AG:AH,2,0),"")</f>
        <v>9</v>
      </c>
      <c r="AK40" s="9">
        <f>IFERROR(VLOOKUP(A40,apu!AK:AL,2,0),"")</f>
        <v>13</v>
      </c>
      <c r="AL40" s="9">
        <f>IFERROR(VLOOKUP(A40,apu!AO:AP,2,0),"")</f>
        <v>11</v>
      </c>
      <c r="AM40" s="9">
        <f>IFERROR(VLOOKUP(A40,apu!AS:AT,2,0),"")</f>
        <v>11</v>
      </c>
      <c r="AN40" s="9">
        <f>IFERROR(VLOOKUP(A40,apu!AW:AX,2,0),"")</f>
        <v>14</v>
      </c>
      <c r="AO40" s="9">
        <f>IFERROR(VLOOKUP(A40,apu!BA:BB,2,0),"")</f>
        <v>14</v>
      </c>
      <c r="AP40" s="39">
        <f t="shared" si="0"/>
        <v>488</v>
      </c>
      <c r="AQ40" s="38">
        <v>36</v>
      </c>
      <c r="AR40" s="2">
        <f t="shared" si="2"/>
        <v>162</v>
      </c>
      <c r="AS40" s="2">
        <v>3</v>
      </c>
      <c r="AT40" s="2">
        <f t="shared" si="3"/>
        <v>326</v>
      </c>
      <c r="AU40" s="2">
        <v>45</v>
      </c>
      <c r="AV40" s="2">
        <f t="shared" si="4"/>
        <v>-164</v>
      </c>
      <c r="AW40" s="2">
        <f t="shared" si="5"/>
        <v>-42</v>
      </c>
      <c r="AX40" s="130">
        <v>36</v>
      </c>
      <c r="AY40" s="33">
        <v>27</v>
      </c>
      <c r="AZ40" s="239"/>
    </row>
    <row r="41" spans="1:52" x14ac:dyDescent="0.2">
      <c r="A41" s="8" t="s">
        <v>51</v>
      </c>
      <c r="B41" s="33">
        <f>IFERROR(VLOOKUP(A41,lajit!B:D,3,0),"")</f>
        <v>156</v>
      </c>
      <c r="C41" s="9">
        <v>9</v>
      </c>
      <c r="D41" s="9">
        <v>8</v>
      </c>
      <c r="E41" s="9">
        <v>11</v>
      </c>
      <c r="F41" s="9">
        <v>16</v>
      </c>
      <c r="G41" s="9">
        <v>17</v>
      </c>
      <c r="H41" s="9">
        <v>16</v>
      </c>
      <c r="I41" s="9">
        <v>12</v>
      </c>
      <c r="J41" s="9">
        <v>14</v>
      </c>
      <c r="K41" s="9">
        <v>10</v>
      </c>
      <c r="L41" s="9">
        <v>12</v>
      </c>
      <c r="M41" s="9">
        <v>9</v>
      </c>
      <c r="N41" s="9">
        <v>16</v>
      </c>
      <c r="O41" s="9">
        <v>9</v>
      </c>
      <c r="P41" s="9">
        <v>11</v>
      </c>
      <c r="Q41" s="9">
        <v>13</v>
      </c>
      <c r="R41" s="9">
        <v>14</v>
      </c>
      <c r="S41" s="9">
        <v>17</v>
      </c>
      <c r="T41" s="11">
        <v>11</v>
      </c>
      <c r="U41" s="11">
        <v>11</v>
      </c>
      <c r="V41" s="11">
        <v>14</v>
      </c>
      <c r="W41" s="11">
        <v>13</v>
      </c>
      <c r="X41" s="11">
        <v>16</v>
      </c>
      <c r="Y41" s="9">
        <v>15</v>
      </c>
      <c r="Z41" s="9">
        <v>12</v>
      </c>
      <c r="AA41" s="9">
        <v>13</v>
      </c>
      <c r="AB41" s="9">
        <f>IFERROR(VLOOKUP(A41,apu!A:B,2,0),"")</f>
        <v>16</v>
      </c>
      <c r="AC41" s="9">
        <f>IFERROR(VLOOKUP(A41,apu!E:F,2,0),"")</f>
        <v>13</v>
      </c>
      <c r="AD41" s="9">
        <f>IFERROR(VLOOKUP(A41,apu!I:J,2,0),"")</f>
        <v>11</v>
      </c>
      <c r="AE41" s="9">
        <f>IFERROR(VLOOKUP(A41,apu!M:N,2,0),"")</f>
        <v>11</v>
      </c>
      <c r="AF41" s="9">
        <f>IFERROR(VLOOKUP(A41,apu!Q:R,2,0),"")</f>
        <v>13</v>
      </c>
      <c r="AG41" s="9">
        <f>IFERROR(VLOOKUP(A41,apu!U:V,2,0),"")</f>
        <v>11</v>
      </c>
      <c r="AH41" s="9">
        <f>IFERROR(VLOOKUP(A41,apu!Y:Z,2,0),"")</f>
        <v>11</v>
      </c>
      <c r="AI41" s="9">
        <f>IFERROR(VLOOKUP(A41,apu!AC:AD,2,0),"")</f>
        <v>11</v>
      </c>
      <c r="AJ41" s="9">
        <f>IFERROR(VLOOKUP(A41,apu!AG:AH,2,0),"")</f>
        <v>10</v>
      </c>
      <c r="AK41" s="9">
        <f>IFERROR(VLOOKUP(A41,apu!AK:AL,2,0),"")</f>
        <v>11</v>
      </c>
      <c r="AL41" s="9">
        <f>IFERROR(VLOOKUP(A41,apu!AO:AP,2,0),"")</f>
        <v>12</v>
      </c>
      <c r="AM41" s="9">
        <f>IFERROR(VLOOKUP(A41,apu!AS:AT,2,0),"")</f>
        <v>11</v>
      </c>
      <c r="AN41" s="9">
        <f>IFERROR(VLOOKUP(A41,apu!AW:AX,2,0),"")</f>
        <v>14</v>
      </c>
      <c r="AO41" s="9">
        <f>IFERROR(VLOOKUP(A41,apu!BA:BB,2,0),"")</f>
        <v>15</v>
      </c>
      <c r="AP41" s="39">
        <f t="shared" si="0"/>
        <v>489</v>
      </c>
      <c r="AQ41" s="38">
        <v>37</v>
      </c>
      <c r="AR41" s="2">
        <f t="shared" si="2"/>
        <v>159</v>
      </c>
      <c r="AS41" s="2">
        <v>49</v>
      </c>
      <c r="AT41" s="2">
        <f t="shared" si="3"/>
        <v>330</v>
      </c>
      <c r="AU41" s="2">
        <v>9</v>
      </c>
      <c r="AV41" s="2">
        <f t="shared" si="4"/>
        <v>-171</v>
      </c>
      <c r="AW41" s="2">
        <f t="shared" si="5"/>
        <v>40</v>
      </c>
      <c r="AX41" s="130">
        <v>37</v>
      </c>
      <c r="AY41" s="33">
        <v>142</v>
      </c>
      <c r="AZ41" s="239"/>
    </row>
    <row r="42" spans="1:52" x14ac:dyDescent="0.2">
      <c r="A42" s="8" t="s">
        <v>52</v>
      </c>
      <c r="B42" s="33">
        <f>IFERROR(VLOOKUP(A42,lajit!B:D,3,0),"")</f>
        <v>196</v>
      </c>
      <c r="C42" s="9">
        <v>9</v>
      </c>
      <c r="D42" s="9">
        <v>8</v>
      </c>
      <c r="E42" s="9">
        <v>12</v>
      </c>
      <c r="F42" s="9">
        <v>16</v>
      </c>
      <c r="G42" s="9">
        <v>17</v>
      </c>
      <c r="H42" s="9">
        <v>16</v>
      </c>
      <c r="I42" s="9">
        <v>12</v>
      </c>
      <c r="J42" s="9">
        <v>14</v>
      </c>
      <c r="K42" s="9">
        <v>9</v>
      </c>
      <c r="L42" s="9">
        <v>12</v>
      </c>
      <c r="M42" s="9">
        <v>10</v>
      </c>
      <c r="N42" s="9">
        <v>16</v>
      </c>
      <c r="O42" s="9">
        <v>9</v>
      </c>
      <c r="P42" s="9">
        <v>11</v>
      </c>
      <c r="Q42" s="9">
        <v>12</v>
      </c>
      <c r="R42" s="9">
        <v>14</v>
      </c>
      <c r="S42" s="9">
        <v>17</v>
      </c>
      <c r="T42" s="11">
        <v>11</v>
      </c>
      <c r="U42" s="11">
        <v>11</v>
      </c>
      <c r="V42" s="11">
        <v>14</v>
      </c>
      <c r="W42" s="11">
        <v>13</v>
      </c>
      <c r="X42" s="11">
        <v>16</v>
      </c>
      <c r="Y42" s="9">
        <v>15</v>
      </c>
      <c r="Z42" s="9">
        <v>12</v>
      </c>
      <c r="AA42" s="9">
        <v>13</v>
      </c>
      <c r="AB42" s="9">
        <f>IFERROR(VLOOKUP(A42,apu!A:B,2,0),"")</f>
        <v>17</v>
      </c>
      <c r="AC42" s="9">
        <f>IFERROR(VLOOKUP(A42,apu!E:F,2,0),"")</f>
        <v>12</v>
      </c>
      <c r="AD42" s="9">
        <f>IFERROR(VLOOKUP(A42,apu!I:J,2,0),"")</f>
        <v>11</v>
      </c>
      <c r="AE42" s="9">
        <f>IFERROR(VLOOKUP(A42,apu!M:N,2,0),"")</f>
        <v>11</v>
      </c>
      <c r="AF42" s="9">
        <f>IFERROR(VLOOKUP(A42,apu!Q:R,2,0),"")</f>
        <v>13</v>
      </c>
      <c r="AG42" s="9">
        <f>IFERROR(VLOOKUP(A42,apu!U:V,2,0),"")</f>
        <v>11</v>
      </c>
      <c r="AH42" s="9">
        <f>IFERROR(VLOOKUP(A42,apu!Y:Z,2,0),"")</f>
        <v>11</v>
      </c>
      <c r="AI42" s="9">
        <f>IFERROR(VLOOKUP(A42,apu!AC:AD,2,0),"")</f>
        <v>12</v>
      </c>
      <c r="AJ42" s="9">
        <f>IFERROR(VLOOKUP(A42,apu!AG:AH,2,0),"")</f>
        <v>10</v>
      </c>
      <c r="AK42" s="9">
        <f>IFERROR(VLOOKUP(A42,apu!AK:AL,2,0),"")</f>
        <v>13</v>
      </c>
      <c r="AL42" s="9">
        <f>IFERROR(VLOOKUP(A42,apu!AO:AP,2,0),"")</f>
        <v>12</v>
      </c>
      <c r="AM42" s="9">
        <f>IFERROR(VLOOKUP(A42,apu!AS:AT,2,0),"")</f>
        <v>12</v>
      </c>
      <c r="AN42" s="9">
        <f>IFERROR(VLOOKUP(A42,apu!AW:AX,2,0),"")</f>
        <v>15</v>
      </c>
      <c r="AO42" s="9">
        <f>IFERROR(VLOOKUP(A42,apu!BA:BB,2,0),"")</f>
        <v>15</v>
      </c>
      <c r="AP42" s="39">
        <f t="shared" si="0"/>
        <v>494</v>
      </c>
      <c r="AQ42" s="38">
        <v>38</v>
      </c>
      <c r="AR42" s="2">
        <f t="shared" si="2"/>
        <v>160</v>
      </c>
      <c r="AS42" s="2">
        <v>40</v>
      </c>
      <c r="AT42" s="2">
        <f t="shared" si="3"/>
        <v>334</v>
      </c>
      <c r="AU42" s="2">
        <v>28</v>
      </c>
      <c r="AV42" s="2">
        <f t="shared" si="4"/>
        <v>-174</v>
      </c>
      <c r="AW42" s="2">
        <f t="shared" si="5"/>
        <v>12</v>
      </c>
      <c r="AX42" s="130">
        <v>38</v>
      </c>
      <c r="AY42" s="33">
        <v>186</v>
      </c>
      <c r="AZ42" s="239"/>
    </row>
    <row r="43" spans="1:52" x14ac:dyDescent="0.2">
      <c r="A43" s="8" t="s">
        <v>53</v>
      </c>
      <c r="B43" s="33">
        <f>IFERROR(VLOOKUP(A43,lajit!B:D,3,0),"")</f>
        <v>233</v>
      </c>
      <c r="C43" s="9">
        <v>10</v>
      </c>
      <c r="D43" s="9">
        <v>8</v>
      </c>
      <c r="E43" s="9">
        <v>12</v>
      </c>
      <c r="F43" s="9">
        <v>16</v>
      </c>
      <c r="G43" s="9">
        <v>17</v>
      </c>
      <c r="H43" s="9">
        <v>15</v>
      </c>
      <c r="I43" s="9">
        <v>12</v>
      </c>
      <c r="J43" s="9">
        <v>13</v>
      </c>
      <c r="K43" s="9">
        <v>10</v>
      </c>
      <c r="L43" s="9">
        <v>12</v>
      </c>
      <c r="M43" s="9">
        <v>10</v>
      </c>
      <c r="N43" s="9">
        <v>16</v>
      </c>
      <c r="O43" s="9">
        <v>9</v>
      </c>
      <c r="P43" s="9">
        <v>11</v>
      </c>
      <c r="Q43" s="9">
        <v>12</v>
      </c>
      <c r="R43" s="9">
        <v>14</v>
      </c>
      <c r="S43" s="9">
        <v>17</v>
      </c>
      <c r="T43" s="11">
        <v>11</v>
      </c>
      <c r="U43" s="11">
        <v>11</v>
      </c>
      <c r="V43" s="11">
        <v>14</v>
      </c>
      <c r="W43" s="11">
        <v>13</v>
      </c>
      <c r="X43" s="11">
        <v>16</v>
      </c>
      <c r="Y43" s="9">
        <v>15</v>
      </c>
      <c r="Z43" s="9">
        <v>12</v>
      </c>
      <c r="AA43" s="9">
        <v>13</v>
      </c>
      <c r="AB43" s="9">
        <f>IFERROR(VLOOKUP(A43,apu!A:B,2,0),"")</f>
        <v>16</v>
      </c>
      <c r="AC43" s="9">
        <f>IFERROR(VLOOKUP(A43,apu!E:F,2,0),"")</f>
        <v>13</v>
      </c>
      <c r="AD43" s="9">
        <f>IFERROR(VLOOKUP(A43,apu!I:J,2,0),"")</f>
        <v>11</v>
      </c>
      <c r="AE43" s="9">
        <f>IFERROR(VLOOKUP(A43,apu!M:N,2,0),"")</f>
        <v>11</v>
      </c>
      <c r="AF43" s="9">
        <f>IFERROR(VLOOKUP(A43,apu!Q:R,2,0),"")</f>
        <v>13</v>
      </c>
      <c r="AG43" s="9">
        <f>IFERROR(VLOOKUP(A43,apu!U:V,2,0),"")</f>
        <v>11</v>
      </c>
      <c r="AH43" s="9">
        <f>IFERROR(VLOOKUP(A43,apu!Y:Z,2,0),"")</f>
        <v>11</v>
      </c>
      <c r="AI43" s="9">
        <f>IFERROR(VLOOKUP(A43,apu!AC:AD,2,0),"")</f>
        <v>12</v>
      </c>
      <c r="AJ43" s="9">
        <f>IFERROR(VLOOKUP(A43,apu!AG:AH,2,0),"")</f>
        <v>10</v>
      </c>
      <c r="AK43" s="9">
        <f>IFERROR(VLOOKUP(A43,apu!AK:AL,2,0),"")</f>
        <v>13</v>
      </c>
      <c r="AL43" s="9">
        <f>IFERROR(VLOOKUP(A43,apu!AO:AP,2,0),"")</f>
        <v>12</v>
      </c>
      <c r="AM43" s="9">
        <f>IFERROR(VLOOKUP(A43,apu!AS:AT,2,0),"")</f>
        <v>12</v>
      </c>
      <c r="AN43" s="9">
        <f>IFERROR(VLOOKUP(A43,apu!AW:AX,2,0),"")</f>
        <v>15</v>
      </c>
      <c r="AO43" s="9">
        <f>IFERROR(VLOOKUP(A43,apu!BA:BB,2,0),"")</f>
        <v>15</v>
      </c>
      <c r="AP43" s="39">
        <f t="shared" si="0"/>
        <v>494</v>
      </c>
      <c r="AQ43" s="38">
        <v>39</v>
      </c>
      <c r="AR43" s="2">
        <f t="shared" si="2"/>
        <v>160</v>
      </c>
      <c r="AS43" s="2">
        <v>41</v>
      </c>
      <c r="AT43" s="2">
        <f t="shared" si="3"/>
        <v>334</v>
      </c>
      <c r="AU43" s="2">
        <v>31</v>
      </c>
      <c r="AV43" s="2">
        <f t="shared" si="4"/>
        <v>-174</v>
      </c>
      <c r="AW43" s="2">
        <f t="shared" si="5"/>
        <v>10</v>
      </c>
      <c r="AX43" s="130">
        <v>39</v>
      </c>
      <c r="AY43" s="33">
        <v>205</v>
      </c>
      <c r="AZ43" s="239"/>
    </row>
    <row r="44" spans="1:52" x14ac:dyDescent="0.2">
      <c r="A44" s="8" t="s">
        <v>54</v>
      </c>
      <c r="B44" s="33">
        <f>IFERROR(VLOOKUP(A44,lajit!B:D,3,0),"")</f>
        <v>315</v>
      </c>
      <c r="C44" s="9">
        <v>10</v>
      </c>
      <c r="D44" s="9">
        <v>8</v>
      </c>
      <c r="E44" s="9">
        <v>12</v>
      </c>
      <c r="F44" s="9">
        <v>16</v>
      </c>
      <c r="G44" s="9">
        <v>17</v>
      </c>
      <c r="H44" s="9">
        <v>16</v>
      </c>
      <c r="I44" s="9">
        <v>12</v>
      </c>
      <c r="J44" s="9">
        <v>14</v>
      </c>
      <c r="K44" s="9">
        <v>10</v>
      </c>
      <c r="L44" s="9">
        <v>12</v>
      </c>
      <c r="M44" s="9">
        <v>10</v>
      </c>
      <c r="N44" s="9">
        <v>16</v>
      </c>
      <c r="O44" s="9">
        <v>9</v>
      </c>
      <c r="P44" s="9">
        <v>11</v>
      </c>
      <c r="Q44" s="9">
        <v>11</v>
      </c>
      <c r="R44" s="9">
        <v>14</v>
      </c>
      <c r="S44" s="9">
        <v>17</v>
      </c>
      <c r="T44" s="11">
        <v>11</v>
      </c>
      <c r="U44" s="11">
        <v>11</v>
      </c>
      <c r="V44" s="11">
        <v>14</v>
      </c>
      <c r="W44" s="11">
        <v>13</v>
      </c>
      <c r="X44" s="11">
        <v>16</v>
      </c>
      <c r="Y44" s="9">
        <v>14</v>
      </c>
      <c r="Z44" s="9">
        <v>12</v>
      </c>
      <c r="AA44" s="9">
        <v>13</v>
      </c>
      <c r="AB44" s="9">
        <f>IFERROR(VLOOKUP(A44,apu!A:B,2,0),"")</f>
        <v>16</v>
      </c>
      <c r="AC44" s="9">
        <f>IFERROR(VLOOKUP(A44,apu!E:F,2,0),"")</f>
        <v>13</v>
      </c>
      <c r="AD44" s="9">
        <f>IFERROR(VLOOKUP(A44,apu!I:J,2,0),"")</f>
        <v>11</v>
      </c>
      <c r="AE44" s="9">
        <f>IFERROR(VLOOKUP(A44,apu!M:N,2,0),"")</f>
        <v>11</v>
      </c>
      <c r="AF44" s="9">
        <f>IFERROR(VLOOKUP(A44,apu!Q:R,2,0),"")</f>
        <v>13</v>
      </c>
      <c r="AG44" s="9">
        <f>IFERROR(VLOOKUP(A44,apu!U:V,2,0),"")</f>
        <v>11</v>
      </c>
      <c r="AH44" s="9">
        <f>IFERROR(VLOOKUP(A44,apu!Y:Z,2,0),"")</f>
        <v>11</v>
      </c>
      <c r="AI44" s="9">
        <f>IFERROR(VLOOKUP(A44,apu!AC:AD,2,0),"")</f>
        <v>12</v>
      </c>
      <c r="AJ44" s="9">
        <f>IFERROR(VLOOKUP(A44,apu!AG:AH,2,0),"")</f>
        <v>10</v>
      </c>
      <c r="AK44" s="9">
        <f>IFERROR(VLOOKUP(A44,apu!AK:AL,2,0),"")</f>
        <v>12</v>
      </c>
      <c r="AL44" s="9">
        <f>IFERROR(VLOOKUP(A44,apu!AO:AP,2,0),"")</f>
        <v>12</v>
      </c>
      <c r="AM44" s="9">
        <f>IFERROR(VLOOKUP(A44,apu!AS:AT,2,0),"")</f>
        <v>12</v>
      </c>
      <c r="AN44" s="9">
        <f>IFERROR(VLOOKUP(A44,apu!AW:AX,2,0),"")</f>
        <v>14</v>
      </c>
      <c r="AO44" s="9">
        <f>IFERROR(VLOOKUP(A44,apu!BA:BB,2,0),"")</f>
        <v>15</v>
      </c>
      <c r="AP44" s="39">
        <f t="shared" si="0"/>
        <v>492</v>
      </c>
      <c r="AQ44" s="38">
        <v>40</v>
      </c>
      <c r="AR44" s="2">
        <f t="shared" si="2"/>
        <v>162</v>
      </c>
      <c r="AS44" s="2">
        <v>19</v>
      </c>
      <c r="AT44" s="2">
        <f t="shared" si="3"/>
        <v>330</v>
      </c>
      <c r="AU44" s="2">
        <v>49</v>
      </c>
      <c r="AV44" s="2">
        <f t="shared" si="4"/>
        <v>-168</v>
      </c>
      <c r="AW44" s="2">
        <f t="shared" si="5"/>
        <v>-30</v>
      </c>
      <c r="AX44" s="130">
        <v>40</v>
      </c>
      <c r="AY44" s="33">
        <v>295</v>
      </c>
      <c r="AZ44" s="239"/>
    </row>
    <row r="45" spans="1:52" x14ac:dyDescent="0.2">
      <c r="A45" s="8" t="s">
        <v>55</v>
      </c>
      <c r="B45" s="33">
        <f>IFERROR(VLOOKUP(A45,lajit!B:D,3,0),"")</f>
        <v>231</v>
      </c>
      <c r="C45" s="9">
        <v>10</v>
      </c>
      <c r="D45" s="9">
        <v>8</v>
      </c>
      <c r="E45" s="9">
        <v>12</v>
      </c>
      <c r="F45" s="9">
        <v>16</v>
      </c>
      <c r="G45" s="9">
        <v>17</v>
      </c>
      <c r="H45" s="9">
        <v>15</v>
      </c>
      <c r="I45" s="9">
        <v>12</v>
      </c>
      <c r="J45" s="9">
        <v>14</v>
      </c>
      <c r="K45" s="9">
        <v>9</v>
      </c>
      <c r="L45" s="9">
        <v>12</v>
      </c>
      <c r="M45" s="9">
        <v>10</v>
      </c>
      <c r="N45" s="9">
        <v>15</v>
      </c>
      <c r="O45" s="9">
        <v>9</v>
      </c>
      <c r="P45" s="9">
        <v>11</v>
      </c>
      <c r="Q45" s="9">
        <v>12</v>
      </c>
      <c r="R45" s="9">
        <v>14</v>
      </c>
      <c r="S45" s="9">
        <v>17</v>
      </c>
      <c r="T45" s="11">
        <v>11</v>
      </c>
      <c r="U45" s="11">
        <v>11</v>
      </c>
      <c r="V45" s="11">
        <v>14</v>
      </c>
      <c r="W45" s="11">
        <v>13</v>
      </c>
      <c r="X45" s="11">
        <v>16</v>
      </c>
      <c r="Y45" s="9">
        <v>15</v>
      </c>
      <c r="Z45" s="9">
        <v>12</v>
      </c>
      <c r="AA45" s="9">
        <v>13</v>
      </c>
      <c r="AB45" s="9">
        <f>IFERROR(VLOOKUP(A45,apu!A:B,2,0),"")</f>
        <v>16</v>
      </c>
      <c r="AC45" s="9">
        <f>IFERROR(VLOOKUP(A45,apu!E:F,2,0),"")</f>
        <v>13</v>
      </c>
      <c r="AD45" s="9">
        <f>IFERROR(VLOOKUP(A45,apu!I:J,2,0),"")</f>
        <v>11</v>
      </c>
      <c r="AE45" s="9">
        <f>IFERROR(VLOOKUP(A45,apu!M:N,2,0),"")</f>
        <v>11</v>
      </c>
      <c r="AF45" s="9">
        <f>IFERROR(VLOOKUP(A45,apu!Q:R,2,0),"")</f>
        <v>13</v>
      </c>
      <c r="AG45" s="9">
        <f>IFERROR(VLOOKUP(A45,apu!U:V,2,0),"")</f>
        <v>11</v>
      </c>
      <c r="AH45" s="9">
        <f>IFERROR(VLOOKUP(A45,apu!Y:Z,2,0),"")</f>
        <v>11</v>
      </c>
      <c r="AI45" s="9">
        <f>IFERROR(VLOOKUP(A45,apu!AC:AD,2,0),"")</f>
        <v>12</v>
      </c>
      <c r="AJ45" s="9">
        <f>IFERROR(VLOOKUP(A45,apu!AG:AH,2,0),"")</f>
        <v>10</v>
      </c>
      <c r="AK45" s="9">
        <f>IFERROR(VLOOKUP(A45,apu!AK:AL,2,0),"")</f>
        <v>13</v>
      </c>
      <c r="AL45" s="9">
        <f>IFERROR(VLOOKUP(A45,apu!AO:AP,2,0),"")</f>
        <v>12</v>
      </c>
      <c r="AM45" s="9">
        <f>IFERROR(VLOOKUP(A45,apu!AS:AT,2,0),"")</f>
        <v>12</v>
      </c>
      <c r="AN45" s="9">
        <f>IFERROR(VLOOKUP(A45,apu!AW:AX,2,0),"")</f>
        <v>15</v>
      </c>
      <c r="AO45" s="9">
        <f>IFERROR(VLOOKUP(A45,apu!BA:BB,2,0),"")</f>
        <v>15</v>
      </c>
      <c r="AP45" s="39">
        <f t="shared" si="0"/>
        <v>493</v>
      </c>
      <c r="AQ45" s="38">
        <v>41</v>
      </c>
      <c r="AR45" s="2">
        <f t="shared" si="2"/>
        <v>159</v>
      </c>
      <c r="AS45" s="2">
        <v>50</v>
      </c>
      <c r="AT45" s="2">
        <f t="shared" si="3"/>
        <v>334</v>
      </c>
      <c r="AU45" s="2">
        <v>32</v>
      </c>
      <c r="AV45" s="2">
        <f t="shared" si="4"/>
        <v>-175</v>
      </c>
      <c r="AW45" s="2">
        <f t="shared" si="5"/>
        <v>18</v>
      </c>
      <c r="AX45" s="130">
        <v>41</v>
      </c>
      <c r="AY45" s="33">
        <v>224</v>
      </c>
      <c r="AZ45" s="239"/>
    </row>
    <row r="46" spans="1:52" x14ac:dyDescent="0.2">
      <c r="A46" s="8" t="s">
        <v>56</v>
      </c>
      <c r="B46" s="33">
        <f>IFERROR(VLOOKUP(A46,lajit!B:D,3,0),"")</f>
        <v>304</v>
      </c>
      <c r="C46" s="9">
        <v>10</v>
      </c>
      <c r="D46" s="9">
        <v>8</v>
      </c>
      <c r="E46" s="9">
        <v>12</v>
      </c>
      <c r="F46" s="9">
        <v>16</v>
      </c>
      <c r="G46" s="9">
        <v>17</v>
      </c>
      <c r="H46" s="9">
        <v>16</v>
      </c>
      <c r="I46" s="9">
        <v>12</v>
      </c>
      <c r="J46" s="9">
        <v>14</v>
      </c>
      <c r="K46" s="9">
        <v>9</v>
      </c>
      <c r="L46" s="9">
        <v>12</v>
      </c>
      <c r="M46" s="9">
        <v>10</v>
      </c>
      <c r="N46" s="9">
        <v>16</v>
      </c>
      <c r="O46" s="9">
        <v>9</v>
      </c>
      <c r="P46" s="9">
        <v>11</v>
      </c>
      <c r="Q46" s="9">
        <v>13</v>
      </c>
      <c r="R46" s="9">
        <v>14</v>
      </c>
      <c r="S46" s="9">
        <v>16</v>
      </c>
      <c r="T46" s="11">
        <v>11</v>
      </c>
      <c r="U46" s="11">
        <v>10</v>
      </c>
      <c r="V46" s="11">
        <v>14</v>
      </c>
      <c r="W46" s="11">
        <v>13</v>
      </c>
      <c r="X46" s="11">
        <v>16</v>
      </c>
      <c r="Y46" s="9">
        <v>14</v>
      </c>
      <c r="Z46" s="9">
        <v>12</v>
      </c>
      <c r="AA46" s="9">
        <v>13</v>
      </c>
      <c r="AB46" s="9">
        <f>IFERROR(VLOOKUP(A46,apu!A:B,2,0),"")</f>
        <v>16</v>
      </c>
      <c r="AC46" s="9">
        <f>IFERROR(VLOOKUP(A46,apu!E:F,2,0),"")</f>
        <v>13</v>
      </c>
      <c r="AD46" s="9">
        <f>IFERROR(VLOOKUP(A46,apu!I:J,2,0),"")</f>
        <v>11</v>
      </c>
      <c r="AE46" s="9">
        <f>IFERROR(VLOOKUP(A46,apu!M:N,2,0),"")</f>
        <v>11</v>
      </c>
      <c r="AF46" s="9">
        <f>IFERROR(VLOOKUP(A46,apu!Q:R,2,0),"")</f>
        <v>13</v>
      </c>
      <c r="AG46" s="9">
        <f>IFERROR(VLOOKUP(A46,apu!U:V,2,0),"")</f>
        <v>11</v>
      </c>
      <c r="AH46" s="9">
        <f>IFERROR(VLOOKUP(A46,apu!Y:Z,2,0),"")</f>
        <v>11</v>
      </c>
      <c r="AI46" s="9">
        <f>IFERROR(VLOOKUP(A46,apu!AC:AD,2,0),"")</f>
        <v>12</v>
      </c>
      <c r="AJ46" s="9">
        <f>IFERROR(VLOOKUP(A46,apu!AG:AH,2,0),"")</f>
        <v>9</v>
      </c>
      <c r="AK46" s="9">
        <f>IFERROR(VLOOKUP(A46,apu!AK:AL,2,0),"")</f>
        <v>12</v>
      </c>
      <c r="AL46" s="9">
        <f>IFERROR(VLOOKUP(A46,apu!AO:AP,2,0),"")</f>
        <v>12</v>
      </c>
      <c r="AM46" s="9">
        <f>IFERROR(VLOOKUP(A46,apu!AS:AT,2,0),"")</f>
        <v>11</v>
      </c>
      <c r="AN46" s="9">
        <f>IFERROR(VLOOKUP(A46,apu!AW:AX,2,0),"")</f>
        <v>14</v>
      </c>
      <c r="AO46" s="9">
        <f>IFERROR(VLOOKUP(A46,apu!BA:BB,2,0),"")</f>
        <v>14</v>
      </c>
      <c r="AP46" s="39">
        <f t="shared" si="0"/>
        <v>488</v>
      </c>
      <c r="AQ46" s="38">
        <v>42</v>
      </c>
      <c r="AR46" s="2">
        <f t="shared" si="2"/>
        <v>161</v>
      </c>
      <c r="AS46" s="2">
        <v>34</v>
      </c>
      <c r="AT46" s="2">
        <f t="shared" si="3"/>
        <v>327</v>
      </c>
      <c r="AU46" s="2">
        <v>48</v>
      </c>
      <c r="AV46" s="2">
        <f t="shared" si="4"/>
        <v>-166</v>
      </c>
      <c r="AW46" s="2">
        <f t="shared" si="5"/>
        <v>-14</v>
      </c>
      <c r="AX46" s="130">
        <v>42</v>
      </c>
      <c r="AY46" s="33">
        <v>284</v>
      </c>
      <c r="AZ46" s="239"/>
    </row>
    <row r="47" spans="1:52" x14ac:dyDescent="0.2">
      <c r="A47" s="8" t="s">
        <v>57</v>
      </c>
      <c r="B47" s="33">
        <f>IFERROR(VLOOKUP(A47,lajit!B:D,3,0),"")</f>
        <v>317</v>
      </c>
      <c r="C47" s="9">
        <v>10</v>
      </c>
      <c r="D47" s="9">
        <v>8</v>
      </c>
      <c r="E47" s="9">
        <v>12</v>
      </c>
      <c r="F47" s="9">
        <v>16</v>
      </c>
      <c r="G47" s="9">
        <v>17</v>
      </c>
      <c r="H47" s="9">
        <v>14</v>
      </c>
      <c r="I47" s="9">
        <v>12</v>
      </c>
      <c r="J47" s="9">
        <v>14</v>
      </c>
      <c r="K47" s="9">
        <v>10</v>
      </c>
      <c r="L47" s="9">
        <v>12</v>
      </c>
      <c r="M47" s="9">
        <v>10</v>
      </c>
      <c r="N47" s="9">
        <v>16</v>
      </c>
      <c r="O47" s="9">
        <v>9</v>
      </c>
      <c r="P47" s="9">
        <v>11</v>
      </c>
      <c r="Q47" s="9">
        <v>11</v>
      </c>
      <c r="R47" s="9">
        <v>14</v>
      </c>
      <c r="S47" s="9">
        <v>17</v>
      </c>
      <c r="T47" s="11">
        <v>11</v>
      </c>
      <c r="U47" s="11">
        <v>11</v>
      </c>
      <c r="V47" s="11">
        <v>14</v>
      </c>
      <c r="W47" s="11">
        <v>13</v>
      </c>
      <c r="X47" s="11">
        <v>16</v>
      </c>
      <c r="Y47" s="9">
        <v>15</v>
      </c>
      <c r="Z47" s="9">
        <v>12</v>
      </c>
      <c r="AA47" s="9">
        <v>13</v>
      </c>
      <c r="AB47" s="9">
        <f>IFERROR(VLOOKUP(A47,apu!A:B,2,0),"")</f>
        <v>15</v>
      </c>
      <c r="AC47" s="9">
        <f>IFERROR(VLOOKUP(A47,apu!E:F,2,0),"")</f>
        <v>12</v>
      </c>
      <c r="AD47" s="9">
        <f>IFERROR(VLOOKUP(A47,apu!I:J,2,0),"")</f>
        <v>11</v>
      </c>
      <c r="AE47" s="9">
        <f>IFERROR(VLOOKUP(A47,apu!M:N,2,0),"")</f>
        <v>10</v>
      </c>
      <c r="AF47" s="9">
        <f>IFERROR(VLOOKUP(A47,apu!Q:R,2,0),"")</f>
        <v>13</v>
      </c>
      <c r="AG47" s="9">
        <f>IFERROR(VLOOKUP(A47,apu!U:V,2,0),"")</f>
        <v>11</v>
      </c>
      <c r="AH47" s="9">
        <f>IFERROR(VLOOKUP(A47,apu!Y:Z,2,0),"")</f>
        <v>11</v>
      </c>
      <c r="AI47" s="9">
        <f>IFERROR(VLOOKUP(A47,apu!AC:AD,2,0),"")</f>
        <v>12</v>
      </c>
      <c r="AJ47" s="9">
        <f>IFERROR(VLOOKUP(A47,apu!AG:AH,2,0),"")</f>
        <v>8</v>
      </c>
      <c r="AK47" s="9">
        <f>IFERROR(VLOOKUP(A47,apu!AK:AL,2,0),"")</f>
        <v>12</v>
      </c>
      <c r="AL47" s="9">
        <f>IFERROR(VLOOKUP(A47,apu!AO:AP,2,0),"")</f>
        <v>11</v>
      </c>
      <c r="AM47" s="9">
        <f>IFERROR(VLOOKUP(A47,apu!AS:AT,2,0),"")</f>
        <v>11</v>
      </c>
      <c r="AN47" s="9">
        <f>IFERROR(VLOOKUP(A47,apu!AW:AX,2,0),"")</f>
        <v>11</v>
      </c>
      <c r="AO47" s="9">
        <f>IFERROR(VLOOKUP(A47,apu!BA:BB,2,0),"")</f>
        <v>14</v>
      </c>
      <c r="AP47" s="39">
        <f t="shared" si="0"/>
        <v>480</v>
      </c>
      <c r="AQ47" s="38">
        <v>43</v>
      </c>
      <c r="AR47" s="2">
        <f t="shared" si="2"/>
        <v>160</v>
      </c>
      <c r="AS47" s="2">
        <v>43</v>
      </c>
      <c r="AT47" s="2">
        <f t="shared" si="3"/>
        <v>320</v>
      </c>
      <c r="AU47" s="2">
        <v>42</v>
      </c>
      <c r="AV47" s="2">
        <f t="shared" si="4"/>
        <v>-160</v>
      </c>
      <c r="AW47" s="2">
        <f t="shared" si="5"/>
        <v>1</v>
      </c>
      <c r="AX47" s="130">
        <v>43</v>
      </c>
      <c r="AY47" s="33">
        <v>297</v>
      </c>
      <c r="AZ47" s="239"/>
    </row>
    <row r="48" spans="1:52" x14ac:dyDescent="0.2">
      <c r="A48" s="8" t="s">
        <v>58</v>
      </c>
      <c r="B48" s="33">
        <f>IFERROR(VLOOKUP(A48,lajit!B:D,3,0),"")</f>
        <v>448</v>
      </c>
      <c r="C48" s="9">
        <v>10</v>
      </c>
      <c r="D48" s="9">
        <v>8</v>
      </c>
      <c r="E48" s="9">
        <v>12</v>
      </c>
      <c r="F48" s="9">
        <v>16</v>
      </c>
      <c r="G48" s="9">
        <v>17</v>
      </c>
      <c r="H48" s="9">
        <v>16</v>
      </c>
      <c r="I48" s="9">
        <v>12</v>
      </c>
      <c r="J48" s="9">
        <v>14</v>
      </c>
      <c r="K48" s="9">
        <v>10</v>
      </c>
      <c r="L48" s="9">
        <v>12</v>
      </c>
      <c r="M48" s="9">
        <v>10</v>
      </c>
      <c r="N48" s="9">
        <v>16</v>
      </c>
      <c r="O48" s="9">
        <v>9</v>
      </c>
      <c r="P48" s="9">
        <v>11</v>
      </c>
      <c r="Q48" s="9">
        <v>12</v>
      </c>
      <c r="R48" s="9">
        <v>13</v>
      </c>
      <c r="S48" s="9">
        <v>17</v>
      </c>
      <c r="T48" s="11">
        <v>11</v>
      </c>
      <c r="U48" s="11">
        <v>11</v>
      </c>
      <c r="V48" s="11">
        <v>14</v>
      </c>
      <c r="W48" s="11">
        <v>13</v>
      </c>
      <c r="X48" s="11">
        <v>16</v>
      </c>
      <c r="Y48" s="9">
        <v>14</v>
      </c>
      <c r="Z48" s="9">
        <v>11</v>
      </c>
      <c r="AA48" s="9">
        <v>13</v>
      </c>
      <c r="AB48" s="9">
        <f>IFERROR(VLOOKUP(A48,apu!A:B,2,0),"")</f>
        <v>15</v>
      </c>
      <c r="AC48" s="9">
        <f>IFERROR(VLOOKUP(A48,apu!E:F,2,0),"")</f>
        <v>13</v>
      </c>
      <c r="AD48" s="9">
        <f>IFERROR(VLOOKUP(A48,apu!I:J,2,0),"")</f>
        <v>11</v>
      </c>
      <c r="AE48" s="9">
        <f>IFERROR(VLOOKUP(A48,apu!M:N,2,0),"")</f>
        <v>11</v>
      </c>
      <c r="AF48" s="9">
        <f>IFERROR(VLOOKUP(A48,apu!Q:R,2,0),"")</f>
        <v>13</v>
      </c>
      <c r="AG48" s="9">
        <f>IFERROR(VLOOKUP(A48,apu!U:V,2,0),"")</f>
        <v>11</v>
      </c>
      <c r="AH48" s="9">
        <f>IFERROR(VLOOKUP(A48,apu!Y:Z,2,0),"")</f>
        <v>11</v>
      </c>
      <c r="AI48" s="9">
        <f>IFERROR(VLOOKUP(A48,apu!AC:AD,2,0),"")</f>
        <v>11</v>
      </c>
      <c r="AJ48" s="9">
        <f>IFERROR(VLOOKUP(A48,apu!AG:AH,2,0),"")</f>
        <v>10</v>
      </c>
      <c r="AK48" s="9">
        <f>IFERROR(VLOOKUP(A48,apu!AK:AL,2,0),"")</f>
        <v>11</v>
      </c>
      <c r="AL48" s="9">
        <f>IFERROR(VLOOKUP(A48,apu!AO:AP,2,0),"")</f>
        <v>11</v>
      </c>
      <c r="AM48" s="9">
        <f>IFERROR(VLOOKUP(A48,apu!AS:AT,2,0),"")</f>
        <v>11</v>
      </c>
      <c r="AN48" s="9">
        <f>IFERROR(VLOOKUP(A48,apu!AW:AX,2,0),"")</f>
        <v>13</v>
      </c>
      <c r="AO48" s="9">
        <f>IFERROR(VLOOKUP(A48,apu!BA:BB,2,0),"")</f>
        <v>14</v>
      </c>
      <c r="AP48" s="39">
        <f t="shared" si="0"/>
        <v>484</v>
      </c>
      <c r="AQ48" s="38">
        <v>44</v>
      </c>
      <c r="AR48" s="2">
        <f t="shared" si="2"/>
        <v>162</v>
      </c>
      <c r="AS48" s="2">
        <v>27</v>
      </c>
      <c r="AT48" s="2">
        <f t="shared" si="3"/>
        <v>322</v>
      </c>
      <c r="AU48" s="2">
        <v>58</v>
      </c>
      <c r="AV48" s="2">
        <f t="shared" si="4"/>
        <v>-160</v>
      </c>
      <c r="AW48" s="2">
        <f t="shared" si="5"/>
        <v>-31</v>
      </c>
      <c r="AX48" s="130">
        <v>44</v>
      </c>
      <c r="AY48" s="33">
        <v>417</v>
      </c>
      <c r="AZ48" s="239"/>
    </row>
    <row r="49" spans="1:52" ht="12.75" customHeight="1" x14ac:dyDescent="0.2">
      <c r="A49" s="8" t="s">
        <v>59</v>
      </c>
      <c r="B49" s="33">
        <f>IFERROR(VLOOKUP(A49,lajit!B:D,3,0),"")</f>
        <v>455</v>
      </c>
      <c r="C49" s="9">
        <v>9</v>
      </c>
      <c r="D49" s="9">
        <v>8</v>
      </c>
      <c r="E49" s="9">
        <v>12</v>
      </c>
      <c r="F49" s="9">
        <v>16</v>
      </c>
      <c r="G49" s="9">
        <v>17</v>
      </c>
      <c r="H49" s="9">
        <v>16</v>
      </c>
      <c r="I49" s="9">
        <v>11</v>
      </c>
      <c r="J49" s="9">
        <v>14</v>
      </c>
      <c r="K49" s="9">
        <v>10</v>
      </c>
      <c r="L49" s="9">
        <v>12</v>
      </c>
      <c r="M49" s="9">
        <v>10</v>
      </c>
      <c r="N49" s="9">
        <v>16</v>
      </c>
      <c r="O49" s="9">
        <v>9</v>
      </c>
      <c r="P49" s="9">
        <v>11</v>
      </c>
      <c r="Q49" s="9">
        <v>13</v>
      </c>
      <c r="R49" s="9">
        <v>14</v>
      </c>
      <c r="S49" s="9">
        <v>17</v>
      </c>
      <c r="T49" s="11">
        <v>11</v>
      </c>
      <c r="U49" s="11">
        <v>11</v>
      </c>
      <c r="V49" s="11">
        <v>14</v>
      </c>
      <c r="W49" s="11">
        <v>13</v>
      </c>
      <c r="X49" s="11">
        <v>16</v>
      </c>
      <c r="Y49" s="9">
        <v>14</v>
      </c>
      <c r="Z49" s="9">
        <v>11</v>
      </c>
      <c r="AA49" s="9">
        <v>13</v>
      </c>
      <c r="AB49" s="9">
        <f>IFERROR(VLOOKUP(A49,apu!A:B,2,0),"")</f>
        <v>16</v>
      </c>
      <c r="AC49" s="9">
        <f>IFERROR(VLOOKUP(A49,apu!E:F,2,0),"")</f>
        <v>13</v>
      </c>
      <c r="AD49" s="9">
        <f>IFERROR(VLOOKUP(A49,apu!I:J,2,0),"")</f>
        <v>11</v>
      </c>
      <c r="AE49" s="9">
        <f>IFERROR(VLOOKUP(A49,apu!M:N,2,0),"")</f>
        <v>11</v>
      </c>
      <c r="AF49" s="9">
        <f>IFERROR(VLOOKUP(A49,apu!Q:R,2,0),"")</f>
        <v>13</v>
      </c>
      <c r="AG49" s="9">
        <f>IFERROR(VLOOKUP(A49,apu!U:V,2,0),"")</f>
        <v>11</v>
      </c>
      <c r="AH49" s="9">
        <f>IFERROR(VLOOKUP(A49,apu!Y:Z,2,0),"")</f>
        <v>11</v>
      </c>
      <c r="AI49" s="9">
        <f>IFERROR(VLOOKUP(A49,apu!AC:AD,2,0),"")</f>
        <v>12</v>
      </c>
      <c r="AJ49" s="9">
        <f>IFERROR(VLOOKUP(A49,apu!AG:AH,2,0),"")</f>
        <v>10</v>
      </c>
      <c r="AK49" s="9">
        <f>IFERROR(VLOOKUP(A49,apu!AK:AL,2,0),"")</f>
        <v>12</v>
      </c>
      <c r="AL49" s="9">
        <f>IFERROR(VLOOKUP(A49,apu!AO:AP,2,0),"")</f>
        <v>11</v>
      </c>
      <c r="AM49" s="9">
        <f>IFERROR(VLOOKUP(A49,apu!AS:AT,2,0),"")</f>
        <v>11</v>
      </c>
      <c r="AN49" s="9">
        <f>IFERROR(VLOOKUP(A49,apu!AW:AX,2,0),"")</f>
        <v>14</v>
      </c>
      <c r="AO49" s="9">
        <f>IFERROR(VLOOKUP(A49,apu!BA:BB,2,0),"")</f>
        <v>14</v>
      </c>
      <c r="AP49" s="39">
        <f t="shared" si="0"/>
        <v>488</v>
      </c>
      <c r="AQ49" s="38">
        <v>45</v>
      </c>
      <c r="AR49" s="2">
        <f t="shared" si="2"/>
        <v>160</v>
      </c>
      <c r="AS49" s="2">
        <v>46</v>
      </c>
      <c r="AT49" s="2">
        <f t="shared" si="3"/>
        <v>328</v>
      </c>
      <c r="AU49" s="2">
        <v>44</v>
      </c>
      <c r="AV49" s="2">
        <f t="shared" si="4"/>
        <v>-168</v>
      </c>
      <c r="AW49" s="2">
        <f t="shared" si="5"/>
        <v>2</v>
      </c>
      <c r="AX49" s="130">
        <v>45</v>
      </c>
      <c r="AY49" s="33">
        <v>423</v>
      </c>
      <c r="AZ49" s="239"/>
    </row>
    <row r="50" spans="1:52" x14ac:dyDescent="0.2">
      <c r="A50" s="8" t="s">
        <v>60</v>
      </c>
      <c r="B50" s="33">
        <f>IFERROR(VLOOKUP(A50,lajit!B:D,3,0),"")</f>
        <v>201</v>
      </c>
      <c r="C50" s="9">
        <v>10</v>
      </c>
      <c r="D50" s="9">
        <v>8</v>
      </c>
      <c r="E50" s="9">
        <v>12</v>
      </c>
      <c r="F50" s="9">
        <v>16</v>
      </c>
      <c r="G50" s="9">
        <v>17</v>
      </c>
      <c r="H50" s="9">
        <v>16</v>
      </c>
      <c r="I50" s="9">
        <v>12</v>
      </c>
      <c r="J50" s="9">
        <v>14</v>
      </c>
      <c r="K50" s="9">
        <v>10</v>
      </c>
      <c r="L50" s="9">
        <v>12</v>
      </c>
      <c r="M50" s="9">
        <v>9</v>
      </c>
      <c r="N50" s="9">
        <v>15</v>
      </c>
      <c r="O50" s="9">
        <v>9</v>
      </c>
      <c r="P50" s="9">
        <v>11</v>
      </c>
      <c r="Q50" s="9">
        <v>13</v>
      </c>
      <c r="R50" s="9">
        <v>14</v>
      </c>
      <c r="S50" s="9">
        <v>16</v>
      </c>
      <c r="T50" s="11">
        <v>11</v>
      </c>
      <c r="U50" s="11">
        <v>10</v>
      </c>
      <c r="V50" s="11">
        <v>13</v>
      </c>
      <c r="W50" s="11">
        <v>13</v>
      </c>
      <c r="X50" s="11">
        <v>16</v>
      </c>
      <c r="Y50" s="9">
        <v>15</v>
      </c>
      <c r="Z50" s="9">
        <v>12</v>
      </c>
      <c r="AA50" s="9">
        <v>13</v>
      </c>
      <c r="AB50" s="9">
        <f>IFERROR(VLOOKUP(A50,apu!A:B,2,0),"")</f>
        <v>16</v>
      </c>
      <c r="AC50" s="9">
        <f>IFERROR(VLOOKUP(A50,apu!E:F,2,0),"")</f>
        <v>13</v>
      </c>
      <c r="AD50" s="9">
        <f>IFERROR(VLOOKUP(A50,apu!I:J,2,0),"")</f>
        <v>11</v>
      </c>
      <c r="AE50" s="9">
        <f>IFERROR(VLOOKUP(A50,apu!M:N,2,0),"")</f>
        <v>11</v>
      </c>
      <c r="AF50" s="9">
        <f>IFERROR(VLOOKUP(A50,apu!Q:R,2,0),"")</f>
        <v>13</v>
      </c>
      <c r="AG50" s="9">
        <f>IFERROR(VLOOKUP(A50,apu!U:V,2,0),"")</f>
        <v>11</v>
      </c>
      <c r="AH50" s="9">
        <f>IFERROR(VLOOKUP(A50,apu!Y:Z,2,0),"")</f>
        <v>11</v>
      </c>
      <c r="AI50" s="9">
        <f>IFERROR(VLOOKUP(A50,apu!AC:AD,2,0),"")</f>
        <v>11</v>
      </c>
      <c r="AJ50" s="9">
        <f>IFERROR(VLOOKUP(A50,apu!AG:AH,2,0),"")</f>
        <v>9</v>
      </c>
      <c r="AK50" s="9">
        <f>IFERROR(VLOOKUP(A50,apu!AK:AL,2,0),"")</f>
        <v>12</v>
      </c>
      <c r="AL50" s="9">
        <f>IFERROR(VLOOKUP(A50,apu!AO:AP,2,0),"")</f>
        <v>12</v>
      </c>
      <c r="AM50" s="9">
        <f>IFERROR(VLOOKUP(A50,apu!AS:AT,2,0),"")</f>
        <v>12</v>
      </c>
      <c r="AN50" s="9">
        <f>IFERROR(VLOOKUP(A50,apu!AW:AX,2,0),"")</f>
        <v>14</v>
      </c>
      <c r="AO50" s="9">
        <f>IFERROR(VLOOKUP(A50,apu!BA:BB,2,0),"")</f>
        <v>13</v>
      </c>
      <c r="AP50" s="39">
        <f t="shared" si="0"/>
        <v>486</v>
      </c>
      <c r="AQ50" s="38">
        <v>46</v>
      </c>
      <c r="AR50" s="2">
        <f t="shared" si="2"/>
        <v>160</v>
      </c>
      <c r="AS50" s="2">
        <v>39</v>
      </c>
      <c r="AT50" s="2">
        <f t="shared" si="3"/>
        <v>326</v>
      </c>
      <c r="AU50" s="2">
        <v>47</v>
      </c>
      <c r="AV50" s="2">
        <f t="shared" si="4"/>
        <v>-166</v>
      </c>
      <c r="AW50" s="2">
        <f t="shared" si="5"/>
        <v>-8</v>
      </c>
      <c r="AX50" s="130">
        <v>46</v>
      </c>
      <c r="AY50" s="33">
        <v>184</v>
      </c>
      <c r="AZ50" s="239"/>
    </row>
    <row r="51" spans="1:52" ht="12.75" customHeight="1" x14ac:dyDescent="0.2">
      <c r="A51" s="8" t="s">
        <v>61</v>
      </c>
      <c r="B51" s="33">
        <f>IFERROR(VLOOKUP(A51,lajit!B:D,3,0),"")</f>
        <v>306</v>
      </c>
      <c r="C51" s="9">
        <v>10</v>
      </c>
      <c r="D51" s="9">
        <v>8</v>
      </c>
      <c r="E51" s="9">
        <v>12</v>
      </c>
      <c r="F51" s="9">
        <v>16</v>
      </c>
      <c r="G51" s="9">
        <v>17</v>
      </c>
      <c r="H51" s="9">
        <v>13</v>
      </c>
      <c r="I51" s="9">
        <v>12</v>
      </c>
      <c r="J51" s="9">
        <v>14</v>
      </c>
      <c r="K51" s="9">
        <v>10</v>
      </c>
      <c r="L51" s="9">
        <v>12</v>
      </c>
      <c r="M51" s="9">
        <v>10</v>
      </c>
      <c r="N51" s="9">
        <v>14</v>
      </c>
      <c r="O51" s="9">
        <v>9</v>
      </c>
      <c r="P51" s="9">
        <v>11</v>
      </c>
      <c r="Q51" s="9">
        <v>13</v>
      </c>
      <c r="R51" s="9">
        <v>14</v>
      </c>
      <c r="S51" s="9">
        <v>17</v>
      </c>
      <c r="T51" s="11">
        <v>11</v>
      </c>
      <c r="U51" s="11">
        <v>11</v>
      </c>
      <c r="V51" s="11">
        <v>14</v>
      </c>
      <c r="W51" s="11">
        <v>13</v>
      </c>
      <c r="X51" s="11">
        <v>16</v>
      </c>
      <c r="Y51" s="9">
        <v>15</v>
      </c>
      <c r="Z51" s="9">
        <v>12</v>
      </c>
      <c r="AA51" s="9">
        <v>13</v>
      </c>
      <c r="AB51" s="9">
        <f>IFERROR(VLOOKUP(A51,apu!A:B,2,0),"")</f>
        <v>16</v>
      </c>
      <c r="AC51" s="9">
        <f>IFERROR(VLOOKUP(A51,apu!E:F,2,0),"")</f>
        <v>12</v>
      </c>
      <c r="AD51" s="9">
        <f>IFERROR(VLOOKUP(A51,apu!I:J,2,0),"")</f>
        <v>11</v>
      </c>
      <c r="AE51" s="9">
        <f>IFERROR(VLOOKUP(A51,apu!M:N,2,0),"")</f>
        <v>11</v>
      </c>
      <c r="AF51" s="9">
        <f>IFERROR(VLOOKUP(A51,apu!Q:R,2,0),"")</f>
        <v>13</v>
      </c>
      <c r="AG51" s="9">
        <f>IFERROR(VLOOKUP(A51,apu!U:V,2,0),"")</f>
        <v>11</v>
      </c>
      <c r="AH51" s="9">
        <f>IFERROR(VLOOKUP(A51,apu!Y:Z,2,0),"")</f>
        <v>11</v>
      </c>
      <c r="AI51" s="9">
        <f>IFERROR(VLOOKUP(A51,apu!AC:AD,2,0),"")</f>
        <v>12</v>
      </c>
      <c r="AJ51" s="9">
        <f>IFERROR(VLOOKUP(A51,apu!AG:AH,2,0),"")</f>
        <v>10</v>
      </c>
      <c r="AK51" s="9">
        <f>IFERROR(VLOOKUP(A51,apu!AK:AL,2,0),"")</f>
        <v>12</v>
      </c>
      <c r="AL51" s="9">
        <f>IFERROR(VLOOKUP(A51,apu!AO:AP,2,0),"")</f>
        <v>12</v>
      </c>
      <c r="AM51" s="9">
        <f>IFERROR(VLOOKUP(A51,apu!AS:AT,2,0),"")</f>
        <v>11</v>
      </c>
      <c r="AN51" s="9">
        <f>IFERROR(VLOOKUP(A51,apu!AW:AX,2,0),"")</f>
        <v>14</v>
      </c>
      <c r="AO51" s="9">
        <f>IFERROR(VLOOKUP(A51,apu!BA:BB,2,0),"")</f>
        <v>11</v>
      </c>
      <c r="AP51" s="39">
        <f t="shared" si="0"/>
        <v>484</v>
      </c>
      <c r="AQ51" s="38">
        <v>47</v>
      </c>
      <c r="AR51" s="2">
        <f t="shared" si="2"/>
        <v>157</v>
      </c>
      <c r="AS51" s="2">
        <v>56</v>
      </c>
      <c r="AT51" s="2">
        <f t="shared" si="3"/>
        <v>327</v>
      </c>
      <c r="AU51" s="2">
        <v>15</v>
      </c>
      <c r="AV51" s="2">
        <f t="shared" si="4"/>
        <v>-170</v>
      </c>
      <c r="AW51" s="2">
        <f t="shared" si="5"/>
        <v>41</v>
      </c>
      <c r="AX51" s="130">
        <v>47</v>
      </c>
      <c r="AY51" s="33">
        <v>286</v>
      </c>
      <c r="AZ51" s="239"/>
    </row>
    <row r="52" spans="1:52" x14ac:dyDescent="0.2">
      <c r="A52" s="8" t="s">
        <v>62</v>
      </c>
      <c r="B52" s="33">
        <f>IFERROR(VLOOKUP(A52,lajit!B:D,3,0),"")</f>
        <v>457</v>
      </c>
      <c r="C52" s="9">
        <v>10</v>
      </c>
      <c r="D52" s="9">
        <v>8</v>
      </c>
      <c r="E52" s="9">
        <v>12</v>
      </c>
      <c r="F52" s="9">
        <v>15</v>
      </c>
      <c r="G52" s="9">
        <v>17</v>
      </c>
      <c r="H52" s="9">
        <v>16</v>
      </c>
      <c r="I52" s="9">
        <v>12</v>
      </c>
      <c r="J52" s="9">
        <v>14</v>
      </c>
      <c r="K52" s="9">
        <v>10</v>
      </c>
      <c r="L52" s="9">
        <v>12</v>
      </c>
      <c r="M52" s="9">
        <v>10</v>
      </c>
      <c r="N52" s="9">
        <v>15</v>
      </c>
      <c r="O52" s="9">
        <v>9</v>
      </c>
      <c r="P52" s="9">
        <v>11</v>
      </c>
      <c r="Q52" s="9">
        <v>11</v>
      </c>
      <c r="R52" s="9">
        <v>13</v>
      </c>
      <c r="S52" s="9">
        <v>17</v>
      </c>
      <c r="T52" s="11">
        <v>11</v>
      </c>
      <c r="U52" s="11">
        <v>11</v>
      </c>
      <c r="V52" s="11">
        <v>14</v>
      </c>
      <c r="W52" s="11">
        <v>13</v>
      </c>
      <c r="X52" s="11">
        <v>16</v>
      </c>
      <c r="Y52" s="9">
        <v>15</v>
      </c>
      <c r="Z52" s="9">
        <v>12</v>
      </c>
      <c r="AA52" s="9">
        <v>13</v>
      </c>
      <c r="AB52" s="9">
        <f>IFERROR(VLOOKUP(A52,apu!A:B,2,0),"")</f>
        <v>17</v>
      </c>
      <c r="AC52" s="9">
        <f>IFERROR(VLOOKUP(A52,apu!E:F,2,0),"")</f>
        <v>13</v>
      </c>
      <c r="AD52" s="9">
        <f>IFERROR(VLOOKUP(A52,apu!I:J,2,0),"")</f>
        <v>11</v>
      </c>
      <c r="AE52" s="9">
        <f>IFERROR(VLOOKUP(A52,apu!M:N,2,0),"")</f>
        <v>11</v>
      </c>
      <c r="AF52" s="9">
        <f>IFERROR(VLOOKUP(A52,apu!Q:R,2,0),"")</f>
        <v>13</v>
      </c>
      <c r="AG52" s="9">
        <f>IFERROR(VLOOKUP(A52,apu!U:V,2,0),"")</f>
        <v>11</v>
      </c>
      <c r="AH52" s="9">
        <f>IFERROR(VLOOKUP(A52,apu!Y:Z,2,0),"")</f>
        <v>11</v>
      </c>
      <c r="AI52" s="9">
        <f>IFERROR(VLOOKUP(A52,apu!AC:AD,2,0),"")</f>
        <v>12</v>
      </c>
      <c r="AJ52" s="9">
        <f>IFERROR(VLOOKUP(A52,apu!AG:AH,2,0),"")</f>
        <v>10</v>
      </c>
      <c r="AK52" s="9">
        <f>IFERROR(VLOOKUP(A52,apu!AK:AL,2,0),"")</f>
        <v>13</v>
      </c>
      <c r="AL52" s="9">
        <f>IFERROR(VLOOKUP(A52,apu!AO:AP,2,0),"")</f>
        <v>12</v>
      </c>
      <c r="AM52" s="9">
        <f>IFERROR(VLOOKUP(A52,apu!AS:AT,2,0),"")</f>
        <v>12</v>
      </c>
      <c r="AN52" s="9">
        <f>IFERROR(VLOOKUP(A52,apu!AW:AX,2,0),"")</f>
        <v>15</v>
      </c>
      <c r="AO52" s="9">
        <f>IFERROR(VLOOKUP(A52,apu!BA:BB,2,0),"")</f>
        <v>15</v>
      </c>
      <c r="AP52" s="39">
        <f t="shared" si="0"/>
        <v>493</v>
      </c>
      <c r="AQ52" s="38">
        <v>48</v>
      </c>
      <c r="AR52" s="2">
        <f t="shared" si="2"/>
        <v>160</v>
      </c>
      <c r="AS52" s="2">
        <v>47</v>
      </c>
      <c r="AT52" s="2">
        <f t="shared" si="3"/>
        <v>333</v>
      </c>
      <c r="AU52" s="2">
        <v>52</v>
      </c>
      <c r="AV52" s="2">
        <f t="shared" si="4"/>
        <v>-173</v>
      </c>
      <c r="AW52" s="2">
        <f t="shared" si="5"/>
        <v>-5</v>
      </c>
      <c r="AX52" s="130">
        <v>48</v>
      </c>
      <c r="AY52" s="33">
        <v>425</v>
      </c>
      <c r="AZ52" s="239"/>
    </row>
    <row r="53" spans="1:52" x14ac:dyDescent="0.2">
      <c r="A53" s="8" t="s">
        <v>63</v>
      </c>
      <c r="B53" s="33">
        <f>IFERROR(VLOOKUP(A53,lajit!B:D,3,0),"")</f>
        <v>341</v>
      </c>
      <c r="C53" s="9">
        <v>10</v>
      </c>
      <c r="D53" s="9">
        <v>8</v>
      </c>
      <c r="E53" s="9">
        <v>12</v>
      </c>
      <c r="F53" s="9">
        <v>16</v>
      </c>
      <c r="G53" s="9">
        <v>17</v>
      </c>
      <c r="H53" s="9">
        <v>14</v>
      </c>
      <c r="I53" s="9">
        <v>12</v>
      </c>
      <c r="J53" s="9">
        <v>14</v>
      </c>
      <c r="K53" s="9">
        <v>10</v>
      </c>
      <c r="L53" s="9">
        <v>12</v>
      </c>
      <c r="M53" s="9">
        <v>10</v>
      </c>
      <c r="N53" s="9">
        <v>16</v>
      </c>
      <c r="O53" s="9">
        <v>9</v>
      </c>
      <c r="P53" s="9">
        <v>11</v>
      </c>
      <c r="Q53" s="9">
        <v>12</v>
      </c>
      <c r="R53" s="9">
        <v>13</v>
      </c>
      <c r="S53" s="9">
        <v>17</v>
      </c>
      <c r="T53" s="11">
        <v>11</v>
      </c>
      <c r="U53" s="11">
        <v>11</v>
      </c>
      <c r="V53" s="11">
        <v>13</v>
      </c>
      <c r="W53" s="11">
        <v>13</v>
      </c>
      <c r="X53" s="11">
        <v>16</v>
      </c>
      <c r="Y53" s="9">
        <v>14</v>
      </c>
      <c r="Z53" s="9">
        <v>12</v>
      </c>
      <c r="AA53" s="9">
        <v>13</v>
      </c>
      <c r="AB53" s="9">
        <f>IFERROR(VLOOKUP(A53,apu!A:B,2,0),"")</f>
        <v>15</v>
      </c>
      <c r="AC53" s="9">
        <f>IFERROR(VLOOKUP(A53,apu!E:F,2,0),"")</f>
        <v>12</v>
      </c>
      <c r="AD53" s="9">
        <f>IFERROR(VLOOKUP(A53,apu!I:J,2,0),"")</f>
        <v>11</v>
      </c>
      <c r="AE53" s="9">
        <f>IFERROR(VLOOKUP(A53,apu!M:N,2,0),"")</f>
        <v>11</v>
      </c>
      <c r="AF53" s="9">
        <f>IFERROR(VLOOKUP(A53,apu!Q:R,2,0),"")</f>
        <v>13</v>
      </c>
      <c r="AG53" s="9">
        <f>IFERROR(VLOOKUP(A53,apu!U:V,2,0),"")</f>
        <v>11</v>
      </c>
      <c r="AH53" s="9">
        <f>IFERROR(VLOOKUP(A53,apu!Y:Z,2,0),"")</f>
        <v>9</v>
      </c>
      <c r="AI53" s="9">
        <f>IFERROR(VLOOKUP(A53,apu!AC:AD,2,0),"")</f>
        <v>11</v>
      </c>
      <c r="AJ53" s="9">
        <f>IFERROR(VLOOKUP(A53,apu!AG:AH,2,0),"")</f>
        <v>10</v>
      </c>
      <c r="AK53" s="9">
        <f>IFERROR(VLOOKUP(A53,apu!AK:AL,2,0),"")</f>
        <v>12</v>
      </c>
      <c r="AL53" s="9">
        <f>IFERROR(VLOOKUP(A53,apu!AO:AP,2,0),"")</f>
        <v>12</v>
      </c>
      <c r="AM53" s="9">
        <f>IFERROR(VLOOKUP(A53,apu!AS:AT,2,0),"")</f>
        <v>12</v>
      </c>
      <c r="AN53" s="9">
        <f>IFERROR(VLOOKUP(A53,apu!AW:AX,2,0),"")</f>
        <v>14</v>
      </c>
      <c r="AO53" s="9">
        <f>IFERROR(VLOOKUP(A53,apu!BA:BB,2,0),"")</f>
        <v>15</v>
      </c>
      <c r="AP53" s="39">
        <f t="shared" si="0"/>
        <v>484</v>
      </c>
      <c r="AQ53" s="38">
        <v>49</v>
      </c>
      <c r="AR53" s="2">
        <f t="shared" si="2"/>
        <v>160</v>
      </c>
      <c r="AS53" s="2">
        <v>45</v>
      </c>
      <c r="AT53" s="2">
        <f t="shared" si="3"/>
        <v>324</v>
      </c>
      <c r="AU53" s="2">
        <v>55</v>
      </c>
      <c r="AV53" s="2">
        <f t="shared" si="4"/>
        <v>-164</v>
      </c>
      <c r="AW53" s="2">
        <f t="shared" si="5"/>
        <v>-10</v>
      </c>
      <c r="AX53" s="130">
        <v>49</v>
      </c>
      <c r="AY53" s="33">
        <v>320</v>
      </c>
      <c r="AZ53" s="239"/>
    </row>
    <row r="54" spans="1:52" x14ac:dyDescent="0.2">
      <c r="A54" s="8" t="s">
        <v>64</v>
      </c>
      <c r="B54" s="33">
        <f>IFERROR(VLOOKUP(A54,lajit!B:D,3,0),"")</f>
        <v>66</v>
      </c>
      <c r="C54" s="9">
        <v>10</v>
      </c>
      <c r="D54" s="9">
        <v>8</v>
      </c>
      <c r="E54" s="9">
        <v>11</v>
      </c>
      <c r="F54" s="9">
        <v>16</v>
      </c>
      <c r="G54" s="9">
        <v>17</v>
      </c>
      <c r="H54" s="9">
        <v>16</v>
      </c>
      <c r="I54" s="9">
        <v>12</v>
      </c>
      <c r="J54" s="9">
        <v>13</v>
      </c>
      <c r="K54" s="9">
        <v>10</v>
      </c>
      <c r="L54" s="9">
        <v>12</v>
      </c>
      <c r="M54" s="9">
        <v>10</v>
      </c>
      <c r="N54" s="9">
        <v>15</v>
      </c>
      <c r="O54" s="9">
        <v>9</v>
      </c>
      <c r="P54" s="9">
        <v>11</v>
      </c>
      <c r="Q54" s="9">
        <v>13</v>
      </c>
      <c r="R54" s="9">
        <v>13</v>
      </c>
      <c r="S54" s="9">
        <v>16</v>
      </c>
      <c r="T54" s="11">
        <v>11</v>
      </c>
      <c r="U54" s="11">
        <v>11</v>
      </c>
      <c r="V54" s="11">
        <v>13</v>
      </c>
      <c r="W54" s="11">
        <v>13</v>
      </c>
      <c r="X54" s="11">
        <v>16</v>
      </c>
      <c r="Y54" s="9">
        <v>15</v>
      </c>
      <c r="Z54" s="9">
        <v>11</v>
      </c>
      <c r="AA54" s="9">
        <v>13</v>
      </c>
      <c r="AB54" s="9">
        <f>IFERROR(VLOOKUP(A54,apu!A:B,2,0),"")</f>
        <v>16</v>
      </c>
      <c r="AC54" s="9">
        <f>IFERROR(VLOOKUP(A54,apu!E:F,2,0),"")</f>
        <v>13</v>
      </c>
      <c r="AD54" s="9">
        <f>IFERROR(VLOOKUP(A54,apu!I:J,2,0),"")</f>
        <v>11</v>
      </c>
      <c r="AE54" s="9">
        <f>IFERROR(VLOOKUP(A54,apu!M:N,2,0),"")</f>
        <v>11</v>
      </c>
      <c r="AF54" s="9">
        <f>IFERROR(VLOOKUP(A54,apu!Q:R,2,0),"")</f>
        <v>13</v>
      </c>
      <c r="AG54" s="9">
        <f>IFERROR(VLOOKUP(A54,apu!U:V,2,0),"")</f>
        <v>11</v>
      </c>
      <c r="AH54" s="9">
        <f>IFERROR(VLOOKUP(A54,apu!Y:Z,2,0),"")</f>
        <v>10</v>
      </c>
      <c r="AI54" s="9">
        <f>IFERROR(VLOOKUP(A54,apu!AC:AD,2,0),"")</f>
        <v>11</v>
      </c>
      <c r="AJ54" s="9">
        <f>IFERROR(VLOOKUP(A54,apu!AG:AH,2,0),"")</f>
        <v>9</v>
      </c>
      <c r="AK54" s="9">
        <f>IFERROR(VLOOKUP(A54,apu!AK:AL,2,0),"")</f>
        <v>12</v>
      </c>
      <c r="AL54" s="9">
        <f>IFERROR(VLOOKUP(A54,apu!AO:AP,2,0),"")</f>
        <v>12</v>
      </c>
      <c r="AM54" s="9">
        <f>IFERROR(VLOOKUP(A54,apu!AS:AT,2,0),"")</f>
        <v>11</v>
      </c>
      <c r="AN54" s="9">
        <f>IFERROR(VLOOKUP(A54,apu!AW:AX,2,0),"")</f>
        <v>14</v>
      </c>
      <c r="AO54" s="9">
        <f>IFERROR(VLOOKUP(A54,apu!BA:BB,2,0),"")</f>
        <v>14</v>
      </c>
      <c r="AP54" s="39">
        <f t="shared" si="0"/>
        <v>483</v>
      </c>
      <c r="AQ54" s="38">
        <v>50</v>
      </c>
      <c r="AR54" s="2">
        <f t="shared" si="2"/>
        <v>159</v>
      </c>
      <c r="AS54" s="2">
        <v>48</v>
      </c>
      <c r="AT54" s="2">
        <f t="shared" si="3"/>
        <v>324</v>
      </c>
      <c r="AU54" s="2">
        <v>54</v>
      </c>
      <c r="AV54" s="2">
        <f t="shared" si="4"/>
        <v>-165</v>
      </c>
      <c r="AW54" s="2">
        <f t="shared" si="5"/>
        <v>-6</v>
      </c>
      <c r="AX54" s="130">
        <v>50</v>
      </c>
      <c r="AY54" s="33">
        <v>61</v>
      </c>
      <c r="AZ54" s="239"/>
    </row>
    <row r="55" spans="1:52" x14ac:dyDescent="0.2">
      <c r="A55" s="8" t="s">
        <v>65</v>
      </c>
      <c r="B55" s="33">
        <f>IFERROR(VLOOKUP(A55,lajit!B:D,3,0),"")</f>
        <v>147</v>
      </c>
      <c r="C55" s="9">
        <v>10</v>
      </c>
      <c r="D55" s="9">
        <v>8</v>
      </c>
      <c r="E55" s="9">
        <v>12</v>
      </c>
      <c r="F55" s="9">
        <v>16</v>
      </c>
      <c r="G55" s="9">
        <v>17</v>
      </c>
      <c r="H55" s="9">
        <v>16</v>
      </c>
      <c r="I55" s="9">
        <v>12</v>
      </c>
      <c r="J55" s="9">
        <v>14</v>
      </c>
      <c r="K55" s="9">
        <v>10</v>
      </c>
      <c r="L55" s="9">
        <v>12</v>
      </c>
      <c r="M55" s="9">
        <v>9</v>
      </c>
      <c r="N55" s="9">
        <v>14</v>
      </c>
      <c r="O55" s="9">
        <v>8</v>
      </c>
      <c r="P55" s="9">
        <v>11</v>
      </c>
      <c r="Q55" s="9">
        <v>13</v>
      </c>
      <c r="R55" s="9">
        <v>13</v>
      </c>
      <c r="S55" s="9">
        <v>17</v>
      </c>
      <c r="T55" s="11">
        <v>11</v>
      </c>
      <c r="U55" s="11">
        <v>10</v>
      </c>
      <c r="V55" s="11">
        <v>13</v>
      </c>
      <c r="W55" s="11">
        <v>13</v>
      </c>
      <c r="X55" s="11">
        <v>16</v>
      </c>
      <c r="Y55" s="9">
        <v>15</v>
      </c>
      <c r="Z55" s="9">
        <v>12</v>
      </c>
      <c r="AA55" s="9">
        <v>13</v>
      </c>
      <c r="AB55" s="9">
        <f>IFERROR(VLOOKUP(A55,apu!A:B,2,0),"")</f>
        <v>15</v>
      </c>
      <c r="AC55" s="9">
        <f>IFERROR(VLOOKUP(A55,apu!E:F,2,0),"")</f>
        <v>12</v>
      </c>
      <c r="AD55" s="9">
        <f>IFERROR(VLOOKUP(A55,apu!I:J,2,0),"")</f>
        <v>11</v>
      </c>
      <c r="AE55" s="9">
        <f>IFERROR(VLOOKUP(A55,apu!M:N,2,0),"")</f>
        <v>11</v>
      </c>
      <c r="AF55" s="9">
        <f>IFERROR(VLOOKUP(A55,apu!Q:R,2,0),"")</f>
        <v>13</v>
      </c>
      <c r="AG55" s="9">
        <f>IFERROR(VLOOKUP(A55,apu!U:V,2,0),"")</f>
        <v>11</v>
      </c>
      <c r="AH55" s="9">
        <f>IFERROR(VLOOKUP(A55,apu!Y:Z,2,0),"")</f>
        <v>11</v>
      </c>
      <c r="AI55" s="9">
        <f>IFERROR(VLOOKUP(A55,apu!AC:AD,2,0),"")</f>
        <v>11</v>
      </c>
      <c r="AJ55" s="9">
        <f>IFERROR(VLOOKUP(A55,apu!AG:AH,2,0),"")</f>
        <v>9</v>
      </c>
      <c r="AK55" s="9">
        <f>IFERROR(VLOOKUP(A55,apu!AK:AL,2,0),"")</f>
        <v>12</v>
      </c>
      <c r="AL55" s="9">
        <f>IFERROR(VLOOKUP(A55,apu!AO:AP,2,0),"")</f>
        <v>12</v>
      </c>
      <c r="AM55" s="9">
        <f>IFERROR(VLOOKUP(A55,apu!AS:AT,2,0),"")</f>
        <v>11</v>
      </c>
      <c r="AN55" s="9">
        <f>IFERROR(VLOOKUP(A55,apu!AW:AX,2,0),"")</f>
        <v>14</v>
      </c>
      <c r="AO55" s="9">
        <f>IFERROR(VLOOKUP(A55,apu!BA:BB,2,0),"")</f>
        <v>14</v>
      </c>
      <c r="AP55" s="39">
        <f t="shared" si="0"/>
        <v>482</v>
      </c>
      <c r="AQ55" s="38">
        <v>51</v>
      </c>
      <c r="AR55" s="2">
        <f t="shared" si="2"/>
        <v>158</v>
      </c>
      <c r="AS55" s="2">
        <v>53</v>
      </c>
      <c r="AT55" s="2">
        <f t="shared" si="3"/>
        <v>324</v>
      </c>
      <c r="AU55" s="2">
        <v>46</v>
      </c>
      <c r="AV55" s="2">
        <f t="shared" si="4"/>
        <v>-166</v>
      </c>
      <c r="AW55" s="2">
        <f t="shared" si="5"/>
        <v>7</v>
      </c>
      <c r="AX55" s="130">
        <v>51</v>
      </c>
      <c r="AY55" s="33">
        <v>134</v>
      </c>
      <c r="AZ55" s="239"/>
    </row>
    <row r="56" spans="1:52" x14ac:dyDescent="0.2">
      <c r="A56" s="8" t="s">
        <v>66</v>
      </c>
      <c r="B56" s="33">
        <f>IFERROR(VLOOKUP(A56,lajit!B:D,3,0),"")</f>
        <v>361</v>
      </c>
      <c r="C56" s="9">
        <v>10</v>
      </c>
      <c r="D56" s="9">
        <v>8</v>
      </c>
      <c r="E56" s="9">
        <v>11</v>
      </c>
      <c r="F56" s="9">
        <v>16</v>
      </c>
      <c r="G56" s="9">
        <v>16</v>
      </c>
      <c r="H56" s="9">
        <v>15</v>
      </c>
      <c r="I56" s="9">
        <v>12</v>
      </c>
      <c r="J56" s="9">
        <v>14</v>
      </c>
      <c r="K56" s="9">
        <v>10</v>
      </c>
      <c r="L56" s="9">
        <v>12</v>
      </c>
      <c r="M56" s="9">
        <v>10</v>
      </c>
      <c r="N56" s="9">
        <v>15</v>
      </c>
      <c r="O56" s="9">
        <v>9</v>
      </c>
      <c r="P56" s="9">
        <v>10</v>
      </c>
      <c r="Q56" s="9">
        <v>11</v>
      </c>
      <c r="R56" s="9">
        <v>14</v>
      </c>
      <c r="S56" s="9">
        <v>17</v>
      </c>
      <c r="T56" s="11">
        <v>11</v>
      </c>
      <c r="U56" s="11">
        <v>11</v>
      </c>
      <c r="V56" s="11">
        <v>14</v>
      </c>
      <c r="W56" s="11">
        <v>13</v>
      </c>
      <c r="X56" s="11">
        <v>16</v>
      </c>
      <c r="Y56" s="9">
        <v>15</v>
      </c>
      <c r="Z56" s="9">
        <v>12</v>
      </c>
      <c r="AA56" s="9">
        <v>13</v>
      </c>
      <c r="AB56" s="9">
        <f>IFERROR(VLOOKUP(A56,apu!A:B,2,0),"")</f>
        <v>17</v>
      </c>
      <c r="AC56" s="9">
        <f>IFERROR(VLOOKUP(A56,apu!E:F,2,0),"")</f>
        <v>13</v>
      </c>
      <c r="AD56" s="9">
        <f>IFERROR(VLOOKUP(A56,apu!I:J,2,0),"")</f>
        <v>11</v>
      </c>
      <c r="AE56" s="9">
        <f>IFERROR(VLOOKUP(A56,apu!M:N,2,0),"")</f>
        <v>11</v>
      </c>
      <c r="AF56" s="9">
        <f>IFERROR(VLOOKUP(A56,apu!Q:R,2,0),"")</f>
        <v>13</v>
      </c>
      <c r="AG56" s="9">
        <f>IFERROR(VLOOKUP(A56,apu!U:V,2,0),"")</f>
        <v>11</v>
      </c>
      <c r="AH56" s="9">
        <f>IFERROR(VLOOKUP(A56,apu!Y:Z,2,0),"")</f>
        <v>11</v>
      </c>
      <c r="AI56" s="9">
        <f>IFERROR(VLOOKUP(A56,apu!AC:AD,2,0),"")</f>
        <v>12</v>
      </c>
      <c r="AJ56" s="9">
        <f>IFERROR(VLOOKUP(A56,apu!AG:AH,2,0),"")</f>
        <v>10</v>
      </c>
      <c r="AK56" s="9">
        <f>IFERROR(VLOOKUP(A56,apu!AK:AL,2,0),"")</f>
        <v>13</v>
      </c>
      <c r="AL56" s="9">
        <f>IFERROR(VLOOKUP(A56,apu!AO:AP,2,0),"")</f>
        <v>12</v>
      </c>
      <c r="AM56" s="9">
        <f>IFERROR(VLOOKUP(A56,apu!AS:AT,2,0),"")</f>
        <v>12</v>
      </c>
      <c r="AN56" s="9">
        <f>IFERROR(VLOOKUP(A56,apu!AW:AX,2,0),"")</f>
        <v>14</v>
      </c>
      <c r="AO56" s="9">
        <f>IFERROR(VLOOKUP(A56,apu!BA:BB,2,0),"")</f>
        <v>12</v>
      </c>
      <c r="AP56" s="39">
        <f t="shared" si="0"/>
        <v>487</v>
      </c>
      <c r="AQ56" s="38">
        <v>52</v>
      </c>
      <c r="AR56" s="2">
        <f t="shared" si="2"/>
        <v>158</v>
      </c>
      <c r="AS56" s="2">
        <v>54</v>
      </c>
      <c r="AT56" s="2">
        <f t="shared" si="3"/>
        <v>329</v>
      </c>
      <c r="AU56" s="2">
        <v>51</v>
      </c>
      <c r="AV56" s="2">
        <f t="shared" si="4"/>
        <v>-171</v>
      </c>
      <c r="AW56" s="2">
        <f t="shared" si="5"/>
        <v>3</v>
      </c>
      <c r="AX56" s="130">
        <v>52</v>
      </c>
      <c r="AY56" s="33">
        <v>337</v>
      </c>
      <c r="AZ56" s="239"/>
    </row>
    <row r="57" spans="1:52" x14ac:dyDescent="0.2">
      <c r="A57" s="8" t="s">
        <v>67</v>
      </c>
      <c r="B57" s="33">
        <f>IFERROR(VLOOKUP(A57,lajit!B:D,3,0),"")</f>
        <v>8</v>
      </c>
      <c r="C57" s="9">
        <v>10</v>
      </c>
      <c r="D57" s="9">
        <v>8</v>
      </c>
      <c r="E57" s="9">
        <v>11</v>
      </c>
      <c r="F57" s="9">
        <v>16</v>
      </c>
      <c r="G57" s="9">
        <v>17</v>
      </c>
      <c r="H57" s="9">
        <v>16</v>
      </c>
      <c r="I57" s="9">
        <v>12</v>
      </c>
      <c r="J57" s="9">
        <v>13</v>
      </c>
      <c r="K57" s="9">
        <v>10</v>
      </c>
      <c r="L57" s="9">
        <v>12</v>
      </c>
      <c r="M57" s="9">
        <v>9</v>
      </c>
      <c r="N57" s="9">
        <v>15</v>
      </c>
      <c r="O57" s="9">
        <v>9</v>
      </c>
      <c r="P57" s="9">
        <v>11</v>
      </c>
      <c r="Q57" s="9">
        <v>13</v>
      </c>
      <c r="R57" s="9">
        <v>13</v>
      </c>
      <c r="S57" s="9">
        <v>16</v>
      </c>
      <c r="T57" s="11">
        <v>11</v>
      </c>
      <c r="U57" s="11">
        <v>10</v>
      </c>
      <c r="V57" s="11">
        <v>13</v>
      </c>
      <c r="W57" s="11">
        <v>13</v>
      </c>
      <c r="X57" s="11">
        <v>16</v>
      </c>
      <c r="Y57" s="9">
        <v>15</v>
      </c>
      <c r="Z57" s="9">
        <v>12</v>
      </c>
      <c r="AA57" s="9">
        <v>13</v>
      </c>
      <c r="AB57" s="9">
        <f>IFERROR(VLOOKUP(A57,apu!A:B,2,0),"")</f>
        <v>15</v>
      </c>
      <c r="AC57" s="9">
        <f>IFERROR(VLOOKUP(A57,apu!E:F,2,0),"")</f>
        <v>12</v>
      </c>
      <c r="AD57" s="9">
        <f>IFERROR(VLOOKUP(A57,apu!I:J,2,0),"")</f>
        <v>11</v>
      </c>
      <c r="AE57" s="9">
        <f>IFERROR(VLOOKUP(A57,apu!M:N,2,0),"")</f>
        <v>11</v>
      </c>
      <c r="AF57" s="9">
        <f>IFERROR(VLOOKUP(A57,apu!Q:R,2,0),"")</f>
        <v>13</v>
      </c>
      <c r="AG57" s="9">
        <f>IFERROR(VLOOKUP(A57,apu!U:V,2,0),"")</f>
        <v>11</v>
      </c>
      <c r="AH57" s="9">
        <f>IFERROR(VLOOKUP(A57,apu!Y:Z,2,0),"")</f>
        <v>11</v>
      </c>
      <c r="AI57" s="9">
        <f>IFERROR(VLOOKUP(A57,apu!AC:AD,2,0),"")</f>
        <v>11</v>
      </c>
      <c r="AJ57" s="9">
        <f>IFERROR(VLOOKUP(A57,apu!AG:AH,2,0),"")</f>
        <v>9</v>
      </c>
      <c r="AK57" s="9">
        <f>IFERROR(VLOOKUP(A57,apu!AK:AL,2,0),"")</f>
        <v>12</v>
      </c>
      <c r="AL57" s="9">
        <f>IFERROR(VLOOKUP(A57,apu!AO:AP,2,0),"")</f>
        <v>12</v>
      </c>
      <c r="AM57" s="9">
        <f>IFERROR(VLOOKUP(A57,apu!AS:AT,2,0),"")</f>
        <v>11</v>
      </c>
      <c r="AN57" s="9">
        <f>IFERROR(VLOOKUP(A57,apu!AW:AX,2,0),"")</f>
        <v>14</v>
      </c>
      <c r="AO57" s="9">
        <f>IFERROR(VLOOKUP(A57,apu!BA:BB,2,0),"")</f>
        <v>14</v>
      </c>
      <c r="AP57" s="39">
        <f t="shared" si="0"/>
        <v>481</v>
      </c>
      <c r="AQ57" s="38">
        <v>53</v>
      </c>
      <c r="AR57" s="2">
        <f t="shared" si="2"/>
        <v>158</v>
      </c>
      <c r="AS57" s="2">
        <v>52</v>
      </c>
      <c r="AT57" s="2">
        <f t="shared" si="3"/>
        <v>323</v>
      </c>
      <c r="AU57" s="2">
        <v>53</v>
      </c>
      <c r="AV57" s="2">
        <f t="shared" si="4"/>
        <v>-165</v>
      </c>
      <c r="AW57" s="2">
        <f t="shared" si="5"/>
        <v>-1</v>
      </c>
      <c r="AX57" s="130">
        <v>53</v>
      </c>
      <c r="AY57" s="33">
        <v>8</v>
      </c>
      <c r="AZ57" s="239"/>
    </row>
    <row r="58" spans="1:52" x14ac:dyDescent="0.2">
      <c r="A58" s="8" t="s">
        <v>68</v>
      </c>
      <c r="B58" s="33">
        <f>IFERROR(VLOOKUP(A58,lajit!B:D,3,0),"")</f>
        <v>332</v>
      </c>
      <c r="C58" s="9">
        <v>9</v>
      </c>
      <c r="D58" s="9">
        <v>8</v>
      </c>
      <c r="E58" s="9">
        <v>11</v>
      </c>
      <c r="F58" s="9">
        <v>16</v>
      </c>
      <c r="G58" s="9">
        <v>17</v>
      </c>
      <c r="H58" s="9">
        <v>15</v>
      </c>
      <c r="I58" s="9">
        <v>12</v>
      </c>
      <c r="J58" s="9">
        <v>14</v>
      </c>
      <c r="K58" s="9">
        <v>10</v>
      </c>
      <c r="L58" s="9">
        <v>12</v>
      </c>
      <c r="M58" s="9">
        <v>10</v>
      </c>
      <c r="N58" s="9">
        <v>14</v>
      </c>
      <c r="O58" s="9">
        <v>9</v>
      </c>
      <c r="P58" s="9">
        <v>11</v>
      </c>
      <c r="Q58" s="9">
        <v>12</v>
      </c>
      <c r="R58" s="9">
        <v>14</v>
      </c>
      <c r="S58" s="9">
        <v>16</v>
      </c>
      <c r="T58" s="11">
        <v>11</v>
      </c>
      <c r="U58" s="11">
        <v>11</v>
      </c>
      <c r="V58" s="11">
        <v>13</v>
      </c>
      <c r="W58" s="11">
        <v>13</v>
      </c>
      <c r="X58" s="11">
        <v>16</v>
      </c>
      <c r="Y58" s="9">
        <v>15</v>
      </c>
      <c r="Z58" s="9">
        <v>12</v>
      </c>
      <c r="AA58" s="9">
        <v>13</v>
      </c>
      <c r="AB58" s="9">
        <f>IFERROR(VLOOKUP(A58,apu!A:B,2,0),"")</f>
        <v>17</v>
      </c>
      <c r="AC58" s="9">
        <f>IFERROR(VLOOKUP(A58,apu!E:F,2,0),"")</f>
        <v>13</v>
      </c>
      <c r="AD58" s="9">
        <f>IFERROR(VLOOKUP(A58,apu!I:J,2,0),"")</f>
        <v>11</v>
      </c>
      <c r="AE58" s="9">
        <f>IFERROR(VLOOKUP(A58,apu!M:N,2,0),"")</f>
        <v>11</v>
      </c>
      <c r="AF58" s="9">
        <f>IFERROR(VLOOKUP(A58,apu!Q:R,2,0),"")</f>
        <v>13</v>
      </c>
      <c r="AG58" s="9">
        <f>IFERROR(VLOOKUP(A58,apu!U:V,2,0),"")</f>
        <v>11</v>
      </c>
      <c r="AH58" s="9">
        <f>IFERROR(VLOOKUP(A58,apu!Y:Z,2,0),"")</f>
        <v>11</v>
      </c>
      <c r="AI58" s="9">
        <f>IFERROR(VLOOKUP(A58,apu!AC:AD,2,0),"")</f>
        <v>12</v>
      </c>
      <c r="AJ58" s="9">
        <f>IFERROR(VLOOKUP(A58,apu!AG:AH,2,0),"")</f>
        <v>10</v>
      </c>
      <c r="AK58" s="9">
        <f>IFERROR(VLOOKUP(A58,apu!AK:AL,2,0),"")</f>
        <v>12</v>
      </c>
      <c r="AL58" s="9">
        <f>IFERROR(VLOOKUP(A58,apu!AO:AP,2,0),"")</f>
        <v>12</v>
      </c>
      <c r="AM58" s="9">
        <f>IFERROR(VLOOKUP(A58,apu!AS:AT,2,0),"")</f>
        <v>12</v>
      </c>
      <c r="AN58" s="9">
        <f>IFERROR(VLOOKUP(A58,apu!AW:AX,2,0),"")</f>
        <v>15</v>
      </c>
      <c r="AO58" s="9">
        <f>IFERROR(VLOOKUP(A58,apu!BA:BB,2,0),"")</f>
        <v>15</v>
      </c>
      <c r="AP58" s="39">
        <f t="shared" si="0"/>
        <v>489</v>
      </c>
      <c r="AQ58" s="38">
        <v>54</v>
      </c>
      <c r="AR58" s="2">
        <f t="shared" si="2"/>
        <v>157</v>
      </c>
      <c r="AS58" s="2">
        <v>57</v>
      </c>
      <c r="AT58" s="2">
        <f t="shared" si="3"/>
        <v>332</v>
      </c>
      <c r="AU58" s="2">
        <v>50</v>
      </c>
      <c r="AV58" s="2">
        <f t="shared" si="4"/>
        <v>-175</v>
      </c>
      <c r="AW58" s="2">
        <f t="shared" si="5"/>
        <v>7</v>
      </c>
      <c r="AX58" s="130">
        <v>54</v>
      </c>
      <c r="AY58" s="33">
        <v>312</v>
      </c>
      <c r="AZ58" s="239"/>
    </row>
    <row r="59" spans="1:52" x14ac:dyDescent="0.2">
      <c r="A59" s="8" t="s">
        <v>69</v>
      </c>
      <c r="B59" s="33">
        <f>IFERROR(VLOOKUP(A59,lajit!B:D,3,0),"")</f>
        <v>340</v>
      </c>
      <c r="C59" s="9">
        <v>10</v>
      </c>
      <c r="D59" s="9">
        <v>8</v>
      </c>
      <c r="E59" s="9">
        <v>12</v>
      </c>
      <c r="F59" s="9">
        <v>16</v>
      </c>
      <c r="G59" s="9">
        <v>17</v>
      </c>
      <c r="H59" s="9">
        <v>12</v>
      </c>
      <c r="I59" s="9">
        <v>11</v>
      </c>
      <c r="J59" s="9">
        <v>14</v>
      </c>
      <c r="K59" s="9">
        <v>9</v>
      </c>
      <c r="L59" s="9">
        <v>12</v>
      </c>
      <c r="M59" s="9">
        <v>9</v>
      </c>
      <c r="N59" s="9">
        <v>16</v>
      </c>
      <c r="O59" s="9">
        <v>9</v>
      </c>
      <c r="P59" s="9">
        <v>10</v>
      </c>
      <c r="Q59" s="9">
        <v>13</v>
      </c>
      <c r="R59" s="9">
        <v>14</v>
      </c>
      <c r="S59" s="9">
        <v>17</v>
      </c>
      <c r="T59" s="11">
        <v>11</v>
      </c>
      <c r="U59" s="11">
        <v>11</v>
      </c>
      <c r="V59" s="11">
        <v>14</v>
      </c>
      <c r="W59" s="11">
        <v>13</v>
      </c>
      <c r="X59" s="11">
        <v>16</v>
      </c>
      <c r="Y59" s="9">
        <v>15</v>
      </c>
      <c r="Z59" s="9">
        <v>12</v>
      </c>
      <c r="AA59" s="9">
        <v>13</v>
      </c>
      <c r="AB59" s="9">
        <f>IFERROR(VLOOKUP(A59,apu!A:B,2,0),"")</f>
        <v>17</v>
      </c>
      <c r="AC59" s="9">
        <f>IFERROR(VLOOKUP(A59,apu!E:F,2,0),"")</f>
        <v>13</v>
      </c>
      <c r="AD59" s="9">
        <f>IFERROR(VLOOKUP(A59,apu!I:J,2,0),"")</f>
        <v>11</v>
      </c>
      <c r="AE59" s="9">
        <f>IFERROR(VLOOKUP(A59,apu!M:N,2,0),"")</f>
        <v>11</v>
      </c>
      <c r="AF59" s="9">
        <f>IFERROR(VLOOKUP(A59,apu!Q:R,2,0),"")</f>
        <v>13</v>
      </c>
      <c r="AG59" s="9">
        <f>IFERROR(VLOOKUP(A59,apu!U:V,2,0),"")</f>
        <v>10</v>
      </c>
      <c r="AH59" s="9">
        <f>IFERROR(VLOOKUP(A59,apu!Y:Z,2,0),"")</f>
        <v>11</v>
      </c>
      <c r="AI59" s="9">
        <f>IFERROR(VLOOKUP(A59,apu!AC:AD,2,0),"")</f>
        <v>12</v>
      </c>
      <c r="AJ59" s="9">
        <f>IFERROR(VLOOKUP(A59,apu!AG:AH,2,0),"")</f>
        <v>10</v>
      </c>
      <c r="AK59" s="9">
        <f>IFERROR(VLOOKUP(A59,apu!AK:AL,2,0),"")</f>
        <v>12</v>
      </c>
      <c r="AL59" s="9">
        <f>IFERROR(VLOOKUP(A59,apu!AO:AP,2,0),"")</f>
        <v>12</v>
      </c>
      <c r="AM59" s="9">
        <f>IFERROR(VLOOKUP(A59,apu!AS:AT,2,0),"")</f>
        <v>12</v>
      </c>
      <c r="AN59" s="9">
        <f>IFERROR(VLOOKUP(A59,apu!AW:AX,2,0),"")</f>
        <v>14</v>
      </c>
      <c r="AO59" s="9">
        <f>IFERROR(VLOOKUP(A59,apu!BA:BB,2,0),"")</f>
        <v>13</v>
      </c>
      <c r="AP59" s="39">
        <f t="shared" si="0"/>
        <v>485</v>
      </c>
      <c r="AQ59" s="38">
        <v>55</v>
      </c>
      <c r="AR59" s="2">
        <f t="shared" si="2"/>
        <v>155</v>
      </c>
      <c r="AS59" s="2">
        <v>63</v>
      </c>
      <c r="AT59" s="2">
        <f t="shared" si="3"/>
        <v>330</v>
      </c>
      <c r="AU59" s="2">
        <v>34</v>
      </c>
      <c r="AV59" s="2">
        <f t="shared" si="4"/>
        <v>-175</v>
      </c>
      <c r="AW59" s="2">
        <f t="shared" si="5"/>
        <v>29</v>
      </c>
      <c r="AX59" s="130">
        <v>55</v>
      </c>
      <c r="AY59" s="33">
        <v>319</v>
      </c>
      <c r="AZ59" s="239"/>
    </row>
    <row r="60" spans="1:52" x14ac:dyDescent="0.2">
      <c r="A60" s="8" t="s">
        <v>70</v>
      </c>
      <c r="B60" s="33">
        <f>IFERROR(VLOOKUP(A60,lajit!B:D,3,0),"")</f>
        <v>320</v>
      </c>
      <c r="C60" s="9">
        <v>10</v>
      </c>
      <c r="D60" s="9">
        <v>8</v>
      </c>
      <c r="E60" s="9">
        <v>12</v>
      </c>
      <c r="F60" s="9">
        <v>16</v>
      </c>
      <c r="G60" s="9">
        <v>17</v>
      </c>
      <c r="H60" s="9">
        <v>16</v>
      </c>
      <c r="I60" s="9">
        <v>11</v>
      </c>
      <c r="J60" s="9">
        <v>14</v>
      </c>
      <c r="K60" s="9">
        <v>10</v>
      </c>
      <c r="L60" s="9">
        <v>12</v>
      </c>
      <c r="M60" s="9">
        <v>10</v>
      </c>
      <c r="N60" s="9">
        <v>15</v>
      </c>
      <c r="O60" s="9">
        <v>9</v>
      </c>
      <c r="P60" s="9">
        <v>11</v>
      </c>
      <c r="Q60" s="9">
        <v>9</v>
      </c>
      <c r="R60" s="9">
        <v>14</v>
      </c>
      <c r="S60" s="9">
        <v>16</v>
      </c>
      <c r="T60" s="11">
        <v>11</v>
      </c>
      <c r="U60" s="11">
        <v>11</v>
      </c>
      <c r="V60" s="11">
        <v>14</v>
      </c>
      <c r="W60" s="11">
        <v>11</v>
      </c>
      <c r="X60" s="11">
        <v>15</v>
      </c>
      <c r="Y60" s="9">
        <v>15</v>
      </c>
      <c r="Z60" s="9">
        <v>12</v>
      </c>
      <c r="AA60" s="9">
        <v>12</v>
      </c>
      <c r="AB60" s="9">
        <f>IFERROR(VLOOKUP(A60,apu!A:B,2,0),"")</f>
        <v>16</v>
      </c>
      <c r="AC60" s="9">
        <f>IFERROR(VLOOKUP(A60,apu!E:F,2,0),"")</f>
        <v>12</v>
      </c>
      <c r="AD60" s="9">
        <f>IFERROR(VLOOKUP(A60,apu!I:J,2,0),"")</f>
        <v>11</v>
      </c>
      <c r="AE60" s="9">
        <f>IFERROR(VLOOKUP(A60,apu!M:N,2,0),"")</f>
        <v>11</v>
      </c>
      <c r="AF60" s="9">
        <f>IFERROR(VLOOKUP(A60,apu!Q:R,2,0),"")</f>
        <v>13</v>
      </c>
      <c r="AG60" s="9">
        <f>IFERROR(VLOOKUP(A60,apu!U:V,2,0),"")</f>
        <v>9</v>
      </c>
      <c r="AH60" s="9">
        <f>IFERROR(VLOOKUP(A60,apu!Y:Z,2,0),"")</f>
        <v>11</v>
      </c>
      <c r="AI60" s="9">
        <f>IFERROR(VLOOKUP(A60,apu!AC:AD,2,0),"")</f>
        <v>12</v>
      </c>
      <c r="AJ60" s="9">
        <f>IFERROR(VLOOKUP(A60,apu!AG:AH,2,0),"")</f>
        <v>10</v>
      </c>
      <c r="AK60" s="9">
        <f>IFERROR(VLOOKUP(A60,apu!AK:AL,2,0),"")</f>
        <v>13</v>
      </c>
      <c r="AL60" s="9">
        <f>IFERROR(VLOOKUP(A60,apu!AO:AP,2,0),"")</f>
        <v>11</v>
      </c>
      <c r="AM60" s="9">
        <f>IFERROR(VLOOKUP(A60,apu!AS:AT,2,0),"")</f>
        <v>12</v>
      </c>
      <c r="AN60" s="9">
        <f>IFERROR(VLOOKUP(A60,apu!AW:AX,2,0),"")</f>
        <v>13</v>
      </c>
      <c r="AO60" s="9">
        <f>IFERROR(VLOOKUP(A60,apu!BA:BB,2,0),"")</f>
        <v>13</v>
      </c>
      <c r="AP60" s="39">
        <f t="shared" si="0"/>
        <v>478</v>
      </c>
      <c r="AQ60" s="38">
        <v>56</v>
      </c>
      <c r="AR60" s="2">
        <f t="shared" si="2"/>
        <v>160</v>
      </c>
      <c r="AS60" s="2">
        <v>44</v>
      </c>
      <c r="AT60" s="2">
        <f t="shared" si="3"/>
        <v>318</v>
      </c>
      <c r="AU60" s="2">
        <v>64</v>
      </c>
      <c r="AV60" s="2">
        <f t="shared" si="4"/>
        <v>-158</v>
      </c>
      <c r="AW60" s="2">
        <f t="shared" si="5"/>
        <v>-20</v>
      </c>
      <c r="AX60" s="130">
        <v>56</v>
      </c>
      <c r="AY60" s="33">
        <v>300</v>
      </c>
      <c r="AZ60" s="239"/>
    </row>
    <row r="61" spans="1:52" x14ac:dyDescent="0.2">
      <c r="A61" s="8" t="s">
        <v>71</v>
      </c>
      <c r="B61" s="33">
        <f>IFERROR(VLOOKUP(A61,lajit!B:D,3,0),"")</f>
        <v>375</v>
      </c>
      <c r="C61" s="9">
        <v>10</v>
      </c>
      <c r="D61" s="9">
        <v>7</v>
      </c>
      <c r="E61" s="9">
        <v>12</v>
      </c>
      <c r="F61" s="9">
        <v>16</v>
      </c>
      <c r="G61" s="9">
        <v>17</v>
      </c>
      <c r="H61" s="9">
        <v>16</v>
      </c>
      <c r="I61" s="9">
        <v>12</v>
      </c>
      <c r="J61" s="9">
        <v>14</v>
      </c>
      <c r="K61" s="9">
        <v>8</v>
      </c>
      <c r="L61" s="9">
        <v>12</v>
      </c>
      <c r="M61" s="9">
        <v>10</v>
      </c>
      <c r="N61" s="9">
        <v>11</v>
      </c>
      <c r="O61" s="9">
        <v>9</v>
      </c>
      <c r="P61" s="9">
        <v>11</v>
      </c>
      <c r="Q61" s="9">
        <v>13</v>
      </c>
      <c r="R61" s="9">
        <v>13</v>
      </c>
      <c r="S61" s="9">
        <v>16</v>
      </c>
      <c r="T61" s="11">
        <v>11</v>
      </c>
      <c r="U61" s="11">
        <v>10</v>
      </c>
      <c r="V61" s="11">
        <v>13</v>
      </c>
      <c r="W61" s="11">
        <v>13</v>
      </c>
      <c r="X61" s="11">
        <v>16</v>
      </c>
      <c r="Y61" s="9">
        <v>15</v>
      </c>
      <c r="Z61" s="9">
        <v>12</v>
      </c>
      <c r="AA61" s="9">
        <v>13</v>
      </c>
      <c r="AB61" s="9">
        <f>IFERROR(VLOOKUP(A61,apu!A:B,2,0),"")</f>
        <v>16</v>
      </c>
      <c r="AC61" s="9">
        <f>IFERROR(VLOOKUP(A61,apu!E:F,2,0),"")</f>
        <v>13</v>
      </c>
      <c r="AD61" s="9">
        <f>IFERROR(VLOOKUP(A61,apu!I:J,2,0),"")</f>
        <v>11</v>
      </c>
      <c r="AE61" s="9">
        <f>IFERROR(VLOOKUP(A61,apu!M:N,2,0),"")</f>
        <v>11</v>
      </c>
      <c r="AF61" s="9">
        <f>IFERROR(VLOOKUP(A61,apu!Q:R,2,0),"")</f>
        <v>13</v>
      </c>
      <c r="AG61" s="9">
        <f>IFERROR(VLOOKUP(A61,apu!U:V,2,0),"")</f>
        <v>11</v>
      </c>
      <c r="AH61" s="9">
        <f>IFERROR(VLOOKUP(A61,apu!Y:Z,2,0),"")</f>
        <v>11</v>
      </c>
      <c r="AI61" s="9">
        <f>IFERROR(VLOOKUP(A61,apu!AC:AD,2,0),"")</f>
        <v>11</v>
      </c>
      <c r="AJ61" s="9">
        <f>IFERROR(VLOOKUP(A61,apu!AG:AH,2,0),"")</f>
        <v>9</v>
      </c>
      <c r="AK61" s="9">
        <f>IFERROR(VLOOKUP(A61,apu!AK:AL,2,0),"")</f>
        <v>11</v>
      </c>
      <c r="AL61" s="9">
        <f>IFERROR(VLOOKUP(A61,apu!AO:AP,2,0),"")</f>
        <v>12</v>
      </c>
      <c r="AM61" s="9">
        <f>IFERROR(VLOOKUP(A61,apu!AS:AT,2,0),"")</f>
        <v>11</v>
      </c>
      <c r="AN61" s="9">
        <f>IFERROR(VLOOKUP(A61,apu!AW:AX,2,0),"")</f>
        <v>14</v>
      </c>
      <c r="AO61" s="9">
        <f>IFERROR(VLOOKUP(A61,apu!BA:BB,2,0),"")</f>
        <v>13</v>
      </c>
      <c r="AP61" s="39">
        <f t="shared" si="0"/>
        <v>477</v>
      </c>
      <c r="AQ61" s="38">
        <v>57</v>
      </c>
      <c r="AR61" s="2">
        <f t="shared" si="2"/>
        <v>154</v>
      </c>
      <c r="AS61" s="2">
        <v>66</v>
      </c>
      <c r="AT61" s="2">
        <f t="shared" si="3"/>
        <v>323</v>
      </c>
      <c r="AU61" s="2">
        <v>56</v>
      </c>
      <c r="AV61" s="2">
        <f t="shared" si="4"/>
        <v>-169</v>
      </c>
      <c r="AW61" s="2">
        <f t="shared" si="5"/>
        <v>10</v>
      </c>
      <c r="AX61" s="130">
        <v>57</v>
      </c>
      <c r="AY61" s="33">
        <v>346</v>
      </c>
      <c r="AZ61" s="239"/>
    </row>
    <row r="62" spans="1:52" x14ac:dyDescent="0.2">
      <c r="A62" s="8" t="s">
        <v>72</v>
      </c>
      <c r="B62" s="33">
        <f>IFERROR(VLOOKUP(A62,lajit!B:D,3,0),"")</f>
        <v>56</v>
      </c>
      <c r="C62" s="9">
        <v>9</v>
      </c>
      <c r="D62" s="9">
        <v>8</v>
      </c>
      <c r="E62" s="9">
        <v>11</v>
      </c>
      <c r="F62" s="9">
        <v>16</v>
      </c>
      <c r="G62" s="9">
        <v>16</v>
      </c>
      <c r="H62" s="9">
        <v>15</v>
      </c>
      <c r="I62" s="9">
        <v>12</v>
      </c>
      <c r="J62" s="9">
        <v>13</v>
      </c>
      <c r="K62" s="9">
        <v>10</v>
      </c>
      <c r="L62" s="9">
        <v>9</v>
      </c>
      <c r="M62" s="9">
        <v>10</v>
      </c>
      <c r="N62" s="9">
        <v>16</v>
      </c>
      <c r="O62" s="9">
        <v>9</v>
      </c>
      <c r="P62" s="9">
        <v>9</v>
      </c>
      <c r="Q62" s="9">
        <v>12</v>
      </c>
      <c r="R62" s="9">
        <v>13</v>
      </c>
      <c r="S62" s="9">
        <v>17</v>
      </c>
      <c r="T62" s="11">
        <v>11</v>
      </c>
      <c r="U62" s="11">
        <v>11</v>
      </c>
      <c r="V62" s="11">
        <v>14</v>
      </c>
      <c r="W62" s="11">
        <v>13</v>
      </c>
      <c r="X62" s="11">
        <v>16</v>
      </c>
      <c r="Y62" s="9">
        <v>14</v>
      </c>
      <c r="Z62" s="9">
        <v>11</v>
      </c>
      <c r="AA62" s="9">
        <v>13</v>
      </c>
      <c r="AB62" s="9">
        <f>IFERROR(VLOOKUP(A62,apu!A:B,2,0),"")</f>
        <v>16</v>
      </c>
      <c r="AC62" s="9">
        <f>IFERROR(VLOOKUP(A62,apu!E:F,2,0),"")</f>
        <v>13</v>
      </c>
      <c r="AD62" s="9">
        <f>IFERROR(VLOOKUP(A62,apu!I:J,2,0),"")</f>
        <v>10</v>
      </c>
      <c r="AE62" s="9">
        <f>IFERROR(VLOOKUP(A62,apu!M:N,2,0),"")</f>
        <v>11</v>
      </c>
      <c r="AF62" s="9">
        <f>IFERROR(VLOOKUP(A62,apu!Q:R,2,0),"")</f>
        <v>13</v>
      </c>
      <c r="AG62" s="9">
        <f>IFERROR(VLOOKUP(A62,apu!U:V,2,0),"")</f>
        <v>11</v>
      </c>
      <c r="AH62" s="9">
        <f>IFERROR(VLOOKUP(A62,apu!Y:Z,2,0),"")</f>
        <v>10</v>
      </c>
      <c r="AI62" s="9">
        <f>IFERROR(VLOOKUP(A62,apu!AC:AD,2,0),"")</f>
        <v>11</v>
      </c>
      <c r="AJ62" s="9">
        <f>IFERROR(VLOOKUP(A62,apu!AG:AH,2,0),"")</f>
        <v>10</v>
      </c>
      <c r="AK62" s="9">
        <f>IFERROR(VLOOKUP(A62,apu!AK:AL,2,0),"")</f>
        <v>13</v>
      </c>
      <c r="AL62" s="9">
        <f>IFERROR(VLOOKUP(A62,apu!AO:AP,2,0),"")</f>
        <v>11</v>
      </c>
      <c r="AM62" s="9">
        <f>IFERROR(VLOOKUP(A62,apu!AS:AT,2,0),"")</f>
        <v>12</v>
      </c>
      <c r="AN62" s="9">
        <f>IFERROR(VLOOKUP(A62,apu!AW:AX,2,0),"")</f>
        <v>12</v>
      </c>
      <c r="AO62" s="9">
        <f>IFERROR(VLOOKUP(A62,apu!BA:BB,2,0),"")</f>
        <v>14</v>
      </c>
      <c r="AP62" s="39">
        <f t="shared" si="0"/>
        <v>475</v>
      </c>
      <c r="AQ62" s="38">
        <v>58</v>
      </c>
      <c r="AR62" s="2">
        <f t="shared" si="2"/>
        <v>154</v>
      </c>
      <c r="AS62" s="2">
        <v>64</v>
      </c>
      <c r="AT62" s="2">
        <f t="shared" si="3"/>
        <v>321</v>
      </c>
      <c r="AU62" s="2">
        <v>59</v>
      </c>
      <c r="AV62" s="2">
        <f t="shared" si="4"/>
        <v>-167</v>
      </c>
      <c r="AW62" s="2">
        <f t="shared" si="5"/>
        <v>5</v>
      </c>
      <c r="AX62" s="130">
        <v>58</v>
      </c>
      <c r="AY62" s="33">
        <v>51</v>
      </c>
      <c r="AZ62" s="239"/>
    </row>
    <row r="63" spans="1:52" x14ac:dyDescent="0.2">
      <c r="A63" s="8" t="s">
        <v>73</v>
      </c>
      <c r="B63" s="33">
        <f>IFERROR(VLOOKUP(A63,lajit!B:D,3,0),"")</f>
        <v>418</v>
      </c>
      <c r="C63" s="9">
        <v>5</v>
      </c>
      <c r="D63" s="9">
        <v>8</v>
      </c>
      <c r="E63" s="9">
        <v>9</v>
      </c>
      <c r="F63" s="9">
        <v>13</v>
      </c>
      <c r="G63" s="9">
        <v>16</v>
      </c>
      <c r="H63" s="9">
        <v>15</v>
      </c>
      <c r="I63" s="9">
        <v>12</v>
      </c>
      <c r="J63" s="9">
        <v>14</v>
      </c>
      <c r="K63" s="9">
        <v>10</v>
      </c>
      <c r="L63" s="9">
        <v>11</v>
      </c>
      <c r="M63" s="9">
        <v>10</v>
      </c>
      <c r="N63" s="9">
        <v>16</v>
      </c>
      <c r="O63" s="9">
        <v>9</v>
      </c>
      <c r="P63" s="9">
        <v>11</v>
      </c>
      <c r="Q63" s="9">
        <v>12</v>
      </c>
      <c r="R63" s="9">
        <v>14</v>
      </c>
      <c r="S63" s="9">
        <v>17</v>
      </c>
      <c r="T63" s="11">
        <v>11</v>
      </c>
      <c r="U63" s="11">
        <v>11</v>
      </c>
      <c r="V63" s="11">
        <v>14</v>
      </c>
      <c r="W63" s="11">
        <v>13</v>
      </c>
      <c r="X63" s="11">
        <v>16</v>
      </c>
      <c r="Y63" s="9">
        <v>15</v>
      </c>
      <c r="Z63" s="9">
        <v>12</v>
      </c>
      <c r="AA63" s="9">
        <v>13</v>
      </c>
      <c r="AB63" s="9">
        <f>IFERROR(VLOOKUP(A63,apu!A:B,2,0),"")</f>
        <v>16</v>
      </c>
      <c r="AC63" s="9">
        <f>IFERROR(VLOOKUP(A63,apu!E:F,2,0),"")</f>
        <v>13</v>
      </c>
      <c r="AD63" s="9">
        <f>IFERROR(VLOOKUP(A63,apu!I:J,2,0),"")</f>
        <v>11</v>
      </c>
      <c r="AE63" s="9">
        <f>IFERROR(VLOOKUP(A63,apu!M:N,2,0),"")</f>
        <v>11</v>
      </c>
      <c r="AF63" s="9">
        <f>IFERROR(VLOOKUP(A63,apu!Q:R,2,0),"")</f>
        <v>13</v>
      </c>
      <c r="AG63" s="9">
        <f>IFERROR(VLOOKUP(A63,apu!U:V,2,0),"")</f>
        <v>11</v>
      </c>
      <c r="AH63" s="9">
        <f>IFERROR(VLOOKUP(A63,apu!Y:Z,2,0),"")</f>
        <v>11</v>
      </c>
      <c r="AI63" s="9">
        <f>IFERROR(VLOOKUP(A63,apu!AC:AD,2,0),"")</f>
        <v>11</v>
      </c>
      <c r="AJ63" s="9">
        <f>IFERROR(VLOOKUP(A63,apu!AG:AH,2,0),"")</f>
        <v>10</v>
      </c>
      <c r="AK63" s="9">
        <f>IFERROR(VLOOKUP(A63,apu!AK:AL,2,0),"")</f>
        <v>13</v>
      </c>
      <c r="AL63" s="9">
        <f>IFERROR(VLOOKUP(A63,apu!AO:AP,2,0),"")</f>
        <v>12</v>
      </c>
      <c r="AM63" s="9">
        <f>IFERROR(VLOOKUP(A63,apu!AS:AT,2,0),"")</f>
        <v>12</v>
      </c>
      <c r="AN63" s="9">
        <f>IFERROR(VLOOKUP(A63,apu!AW:AX,2,0),"")</f>
        <v>15</v>
      </c>
      <c r="AO63" s="9">
        <f>IFERROR(VLOOKUP(A63,apu!BA:BB,2,0),"")</f>
        <v>15</v>
      </c>
      <c r="AP63" s="39">
        <f t="shared" si="0"/>
        <v>481</v>
      </c>
      <c r="AQ63" s="38">
        <v>59</v>
      </c>
      <c r="AR63" s="2">
        <f t="shared" si="2"/>
        <v>148</v>
      </c>
      <c r="AS63" s="2">
        <v>71</v>
      </c>
      <c r="AT63" s="2">
        <f t="shared" si="3"/>
        <v>333</v>
      </c>
      <c r="AU63" s="2">
        <v>37</v>
      </c>
      <c r="AV63" s="2">
        <f t="shared" si="4"/>
        <v>-185</v>
      </c>
      <c r="AW63" s="2">
        <f t="shared" si="5"/>
        <v>34</v>
      </c>
      <c r="AX63" s="130">
        <v>59</v>
      </c>
      <c r="AY63" s="33">
        <v>392</v>
      </c>
      <c r="AZ63" s="239"/>
    </row>
    <row r="64" spans="1:52" x14ac:dyDescent="0.2">
      <c r="A64" s="8" t="s">
        <v>74</v>
      </c>
      <c r="B64" s="33">
        <f>IFERROR(VLOOKUP(A64,lajit!B:D,3,0),"")</f>
        <v>178</v>
      </c>
      <c r="C64" s="9">
        <v>9</v>
      </c>
      <c r="D64" s="9">
        <v>8</v>
      </c>
      <c r="E64" s="9">
        <v>11</v>
      </c>
      <c r="F64" s="9">
        <v>15</v>
      </c>
      <c r="G64" s="9">
        <v>17</v>
      </c>
      <c r="H64" s="9">
        <v>14</v>
      </c>
      <c r="I64" s="9">
        <v>12</v>
      </c>
      <c r="J64" s="9">
        <v>14</v>
      </c>
      <c r="K64" s="9">
        <v>10</v>
      </c>
      <c r="L64" s="9">
        <v>11</v>
      </c>
      <c r="M64" s="9">
        <v>9</v>
      </c>
      <c r="N64" s="9">
        <v>16</v>
      </c>
      <c r="O64" s="9">
        <v>8</v>
      </c>
      <c r="P64" s="9">
        <v>11</v>
      </c>
      <c r="Q64" s="9">
        <v>11</v>
      </c>
      <c r="R64" s="9">
        <v>13</v>
      </c>
      <c r="S64" s="9">
        <v>17</v>
      </c>
      <c r="T64" s="11">
        <v>11</v>
      </c>
      <c r="U64" s="11">
        <v>11</v>
      </c>
      <c r="V64" s="11">
        <v>12</v>
      </c>
      <c r="W64" s="11">
        <v>13</v>
      </c>
      <c r="X64" s="11">
        <v>16</v>
      </c>
      <c r="Y64" s="9">
        <v>15</v>
      </c>
      <c r="Z64" s="9">
        <v>12</v>
      </c>
      <c r="AA64" s="9">
        <v>10</v>
      </c>
      <c r="AB64" s="9">
        <f>IFERROR(VLOOKUP(A64,apu!A:B,2,0),"")</f>
        <v>12</v>
      </c>
      <c r="AC64" s="9">
        <f>IFERROR(VLOOKUP(A64,apu!E:F,2,0),"")</f>
        <v>11</v>
      </c>
      <c r="AD64" s="9">
        <f>IFERROR(VLOOKUP(A64,apu!I:J,2,0),"")</f>
        <v>11</v>
      </c>
      <c r="AE64" s="9">
        <f>IFERROR(VLOOKUP(A64,apu!M:N,2,0),"")</f>
        <v>11</v>
      </c>
      <c r="AF64" s="9">
        <f>IFERROR(VLOOKUP(A64,apu!Q:R,2,0),"")</f>
        <v>13</v>
      </c>
      <c r="AG64" s="9">
        <f>IFERROR(VLOOKUP(A64,apu!U:V,2,0),"")</f>
        <v>9</v>
      </c>
      <c r="AH64" s="9">
        <f>IFERROR(VLOOKUP(A64,apu!Y:Z,2,0),"")</f>
        <v>10</v>
      </c>
      <c r="AI64" s="9">
        <f>IFERROR(VLOOKUP(A64,apu!AC:AD,2,0),"")</f>
        <v>9</v>
      </c>
      <c r="AJ64" s="9">
        <f>IFERROR(VLOOKUP(A64,apu!AG:AH,2,0),"")</f>
        <v>9</v>
      </c>
      <c r="AK64" s="9">
        <f>IFERROR(VLOOKUP(A64,apu!AK:AL,2,0),"")</f>
        <v>11</v>
      </c>
      <c r="AL64" s="9">
        <f>IFERROR(VLOOKUP(A64,apu!AO:AP,2,0),"")</f>
        <v>10</v>
      </c>
      <c r="AM64" s="9">
        <f>IFERROR(VLOOKUP(A64,apu!AS:AT,2,0),"")</f>
        <v>8</v>
      </c>
      <c r="AN64" s="9">
        <f>IFERROR(VLOOKUP(A64,apu!AW:AX,2,0),"")</f>
        <v>11</v>
      </c>
      <c r="AO64" s="9">
        <f>IFERROR(VLOOKUP(A64,apu!BA:BB,2,0),"")</f>
        <v>13</v>
      </c>
      <c r="AP64" s="39">
        <f t="shared" si="0"/>
        <v>454</v>
      </c>
      <c r="AQ64" s="38">
        <v>60</v>
      </c>
      <c r="AR64" s="2">
        <f t="shared" si="2"/>
        <v>154</v>
      </c>
      <c r="AS64" s="2">
        <v>65</v>
      </c>
      <c r="AT64" s="2">
        <f t="shared" si="3"/>
        <v>300</v>
      </c>
      <c r="AU64" s="2">
        <v>61</v>
      </c>
      <c r="AV64" s="2">
        <f t="shared" si="4"/>
        <v>-146</v>
      </c>
      <c r="AW64" s="2">
        <f t="shared" si="5"/>
        <v>4</v>
      </c>
      <c r="AX64" s="130">
        <v>60</v>
      </c>
      <c r="AY64" s="33">
        <v>158</v>
      </c>
      <c r="AZ64" s="239"/>
    </row>
    <row r="65" spans="1:52" x14ac:dyDescent="0.2">
      <c r="A65" s="8" t="s">
        <v>76</v>
      </c>
      <c r="B65" s="33">
        <f>IFERROR(VLOOKUP(A65,lajit!B:D,3,0),"")</f>
        <v>105</v>
      </c>
      <c r="C65" s="9">
        <v>8</v>
      </c>
      <c r="D65" s="9">
        <v>8</v>
      </c>
      <c r="E65" s="9">
        <v>11</v>
      </c>
      <c r="F65" s="9">
        <v>16</v>
      </c>
      <c r="G65" s="9">
        <v>17</v>
      </c>
      <c r="H65" s="9">
        <v>16</v>
      </c>
      <c r="I65" s="9">
        <v>12</v>
      </c>
      <c r="J65" s="9">
        <v>12</v>
      </c>
      <c r="K65" s="9">
        <v>9</v>
      </c>
      <c r="L65" s="9">
        <v>12</v>
      </c>
      <c r="M65" s="9">
        <v>10</v>
      </c>
      <c r="N65" s="9">
        <v>16</v>
      </c>
      <c r="O65" s="9">
        <v>8</v>
      </c>
      <c r="P65" s="9">
        <v>11</v>
      </c>
      <c r="Q65" s="9">
        <v>13</v>
      </c>
      <c r="R65" s="9">
        <v>13</v>
      </c>
      <c r="S65" s="9">
        <v>16</v>
      </c>
      <c r="T65" s="11">
        <v>10</v>
      </c>
      <c r="U65" s="11">
        <v>10</v>
      </c>
      <c r="V65" s="11">
        <v>13</v>
      </c>
      <c r="W65" s="11">
        <v>12</v>
      </c>
      <c r="X65" s="11">
        <v>15</v>
      </c>
      <c r="Y65" s="9">
        <v>13</v>
      </c>
      <c r="Z65" s="9">
        <v>11</v>
      </c>
      <c r="AA65" s="9">
        <v>13</v>
      </c>
      <c r="AB65" s="9">
        <f>IFERROR(VLOOKUP(A65,apu!A:B,2,0),"")</f>
        <v>16</v>
      </c>
      <c r="AC65" s="9">
        <f>IFERROR(VLOOKUP(A65,apu!E:F,2,0),"")</f>
        <v>12</v>
      </c>
      <c r="AD65" s="9">
        <f>IFERROR(VLOOKUP(A65,apu!I:J,2,0),"")</f>
        <v>11</v>
      </c>
      <c r="AE65" s="9">
        <f>IFERROR(VLOOKUP(A65,apu!M:N,2,0),"")</f>
        <v>11</v>
      </c>
      <c r="AF65" s="9">
        <f>IFERROR(VLOOKUP(A65,apu!Q:R,2,0),"")</f>
        <v>13</v>
      </c>
      <c r="AG65" s="9">
        <f>IFERROR(VLOOKUP(A65,apu!U:V,2,0),"")</f>
        <v>11</v>
      </c>
      <c r="AH65" s="9">
        <f>IFERROR(VLOOKUP(A65,apu!Y:Z,2,0),"")</f>
        <v>11</v>
      </c>
      <c r="AI65" s="9">
        <f>IFERROR(VLOOKUP(A65,apu!AC:AD,2,0),"")</f>
        <v>11</v>
      </c>
      <c r="AJ65" s="9">
        <f>IFERROR(VLOOKUP(A65,apu!AG:AH,2,0),"")</f>
        <v>9</v>
      </c>
      <c r="AK65" s="9">
        <f>IFERROR(VLOOKUP(A65,apu!AK:AL,2,0),"")</f>
        <v>11</v>
      </c>
      <c r="AL65" s="9">
        <f>IFERROR(VLOOKUP(A65,apu!AO:AP,2,0),"")</f>
        <v>12</v>
      </c>
      <c r="AM65" s="9">
        <f>IFERROR(VLOOKUP(A65,apu!AS:AT,2,0),"")</f>
        <v>11</v>
      </c>
      <c r="AN65" s="9">
        <f>IFERROR(VLOOKUP(A65,apu!AW:AX,2,0),"")</f>
        <v>13</v>
      </c>
      <c r="AO65" s="9">
        <f>IFERROR(VLOOKUP(A65,apu!BA:BB,2,0),"")</f>
        <v>13</v>
      </c>
      <c r="AP65" s="39">
        <f t="shared" si="0"/>
        <v>470</v>
      </c>
      <c r="AQ65" s="38">
        <v>61</v>
      </c>
      <c r="AR65" s="2">
        <f t="shared" si="2"/>
        <v>155</v>
      </c>
      <c r="AS65" s="2">
        <v>61</v>
      </c>
      <c r="AT65" s="2">
        <f t="shared" si="3"/>
        <v>315</v>
      </c>
      <c r="AU65" s="2">
        <v>66</v>
      </c>
      <c r="AV65" s="2">
        <f t="shared" si="4"/>
        <v>-160</v>
      </c>
      <c r="AW65" s="2">
        <f t="shared" si="5"/>
        <v>-5</v>
      </c>
      <c r="AX65" s="130">
        <v>61</v>
      </c>
      <c r="AY65" s="33">
        <v>96</v>
      </c>
      <c r="AZ65" s="239"/>
    </row>
    <row r="66" spans="1:52" x14ac:dyDescent="0.2">
      <c r="A66" s="8" t="s">
        <v>75</v>
      </c>
      <c r="B66" s="33">
        <f>IFERROR(VLOOKUP(A66,lajit!B:D,3,0),"")</f>
        <v>452</v>
      </c>
      <c r="C66" s="9">
        <v>9</v>
      </c>
      <c r="D66" s="9">
        <v>8</v>
      </c>
      <c r="E66" s="9">
        <v>12</v>
      </c>
      <c r="F66" s="9">
        <v>16</v>
      </c>
      <c r="G66" s="9">
        <v>17</v>
      </c>
      <c r="H66" s="9">
        <v>16</v>
      </c>
      <c r="I66" s="9">
        <v>12</v>
      </c>
      <c r="J66" s="9">
        <v>14</v>
      </c>
      <c r="K66" s="9">
        <v>10</v>
      </c>
      <c r="L66" s="9">
        <v>10</v>
      </c>
      <c r="M66" s="9">
        <v>10</v>
      </c>
      <c r="N66" s="9">
        <v>16</v>
      </c>
      <c r="O66" s="9">
        <v>9</v>
      </c>
      <c r="P66" s="9">
        <v>11</v>
      </c>
      <c r="Q66" s="9">
        <v>11</v>
      </c>
      <c r="R66" s="9">
        <v>13</v>
      </c>
      <c r="S66" s="9">
        <v>17</v>
      </c>
      <c r="T66" s="11">
        <v>11</v>
      </c>
      <c r="U66" s="11">
        <v>11</v>
      </c>
      <c r="V66" s="11">
        <v>13</v>
      </c>
      <c r="W66" s="11">
        <v>12</v>
      </c>
      <c r="X66" s="11">
        <v>11</v>
      </c>
      <c r="Y66" s="9">
        <v>14</v>
      </c>
      <c r="Z66" s="9">
        <v>11</v>
      </c>
      <c r="AA66" s="9">
        <v>11</v>
      </c>
      <c r="AB66" s="9">
        <f>IFERROR(VLOOKUP(A66,apu!A:B,2,0),"")</f>
        <v>17</v>
      </c>
      <c r="AC66" s="9">
        <f>IFERROR(VLOOKUP(A66,apu!E:F,2,0),"")</f>
        <v>9</v>
      </c>
      <c r="AD66" s="9">
        <f>IFERROR(VLOOKUP(A66,apu!I:J,2,0),"")</f>
        <v>10</v>
      </c>
      <c r="AE66" s="9">
        <f>IFERROR(VLOOKUP(A66,apu!M:N,2,0),"")</f>
        <v>10</v>
      </c>
      <c r="AF66" s="9">
        <f>IFERROR(VLOOKUP(A66,apu!Q:R,2,0),"")</f>
        <v>11</v>
      </c>
      <c r="AG66" s="9">
        <f>IFERROR(VLOOKUP(A66,apu!U:V,2,0),"")</f>
        <v>10</v>
      </c>
      <c r="AH66" s="9">
        <f>IFERROR(VLOOKUP(A66,apu!Y:Z,2,0),"")</f>
        <v>9</v>
      </c>
      <c r="AI66" s="9">
        <f>IFERROR(VLOOKUP(A66,apu!AC:AD,2,0),"")</f>
        <v>11</v>
      </c>
      <c r="AJ66" s="9">
        <f>IFERROR(VLOOKUP(A66,apu!AG:AH,2,0),"")</f>
        <v>9</v>
      </c>
      <c r="AK66" s="9">
        <f>IFERROR(VLOOKUP(A66,apu!AK:AL,2,0),"")</f>
        <v>11</v>
      </c>
      <c r="AL66" s="9">
        <f>IFERROR(VLOOKUP(A66,apu!AO:AP,2,0),"")</f>
        <v>11</v>
      </c>
      <c r="AM66" s="9">
        <f>IFERROR(VLOOKUP(A66,apu!AS:AT,2,0),"")</f>
        <v>12</v>
      </c>
      <c r="AN66" s="9">
        <f>IFERROR(VLOOKUP(A66,apu!AW:AX,2,0),"")</f>
        <v>12</v>
      </c>
      <c r="AO66" s="9">
        <f>IFERROR(VLOOKUP(A66,apu!BA:BB,2,0),"")</f>
        <v>12</v>
      </c>
      <c r="AP66" s="39">
        <f t="shared" si="0"/>
        <v>459</v>
      </c>
      <c r="AQ66" s="38">
        <v>62</v>
      </c>
      <c r="AR66" s="2">
        <f t="shared" si="2"/>
        <v>159</v>
      </c>
      <c r="AS66" s="2">
        <v>51</v>
      </c>
      <c r="AT66" s="2">
        <f t="shared" si="3"/>
        <v>300</v>
      </c>
      <c r="AU66" s="2">
        <v>76</v>
      </c>
      <c r="AV66" s="2">
        <f t="shared" si="4"/>
        <v>-141</v>
      </c>
      <c r="AW66" s="2">
        <f t="shared" si="5"/>
        <v>-25</v>
      </c>
      <c r="AX66" s="130">
        <v>62</v>
      </c>
      <c r="AY66" s="33">
        <v>421</v>
      </c>
      <c r="AZ66" s="239"/>
    </row>
    <row r="67" spans="1:52" x14ac:dyDescent="0.2">
      <c r="A67" s="8" t="s">
        <v>77</v>
      </c>
      <c r="B67" s="33">
        <f>IFERROR(VLOOKUP(A67,lajit!B:D,3,0),"")</f>
        <v>466</v>
      </c>
      <c r="C67" s="9">
        <v>10</v>
      </c>
      <c r="D67" s="9">
        <v>8</v>
      </c>
      <c r="E67" s="9">
        <v>12</v>
      </c>
      <c r="F67" s="9">
        <v>16</v>
      </c>
      <c r="G67" s="9">
        <v>17</v>
      </c>
      <c r="H67" s="9">
        <v>15</v>
      </c>
      <c r="I67" s="9">
        <v>12</v>
      </c>
      <c r="J67" s="9">
        <v>14</v>
      </c>
      <c r="K67" s="9">
        <v>10</v>
      </c>
      <c r="L67" s="9">
        <v>12</v>
      </c>
      <c r="M67" s="9">
        <v>10</v>
      </c>
      <c r="N67" s="9">
        <v>12</v>
      </c>
      <c r="O67" s="9">
        <v>9</v>
      </c>
      <c r="P67" s="9">
        <v>11</v>
      </c>
      <c r="Q67" s="9">
        <v>9</v>
      </c>
      <c r="R67" s="9">
        <v>12</v>
      </c>
      <c r="S67" s="9">
        <v>13</v>
      </c>
      <c r="T67" s="11">
        <v>11</v>
      </c>
      <c r="U67" s="11">
        <v>11</v>
      </c>
      <c r="V67" s="11">
        <v>13</v>
      </c>
      <c r="W67" s="11">
        <v>13</v>
      </c>
      <c r="X67" s="11">
        <v>16</v>
      </c>
      <c r="Y67" s="9">
        <v>14</v>
      </c>
      <c r="Z67" s="9">
        <v>12</v>
      </c>
      <c r="AA67" s="9">
        <v>13</v>
      </c>
      <c r="AB67" s="9">
        <f>IFERROR(VLOOKUP(A67,apu!A:B,2,0),"")</f>
        <v>16</v>
      </c>
      <c r="AC67" s="9">
        <f>IFERROR(VLOOKUP(A67,apu!E:F,2,0),"")</f>
        <v>13</v>
      </c>
      <c r="AD67" s="9">
        <f>IFERROR(VLOOKUP(A67,apu!I:J,2,0),"")</f>
        <v>11</v>
      </c>
      <c r="AE67" s="9">
        <f>IFERROR(VLOOKUP(A67,apu!M:N,2,0),"")</f>
        <v>11</v>
      </c>
      <c r="AF67" s="9">
        <f>IFERROR(VLOOKUP(A67,apu!Q:R,2,0),"")</f>
        <v>10</v>
      </c>
      <c r="AG67" s="9">
        <f>IFERROR(VLOOKUP(A67,apu!U:V,2,0),"")</f>
        <v>11</v>
      </c>
      <c r="AH67" s="9">
        <f>IFERROR(VLOOKUP(A67,apu!Y:Z,2,0),"")</f>
        <v>10</v>
      </c>
      <c r="AI67" s="9">
        <f>IFERROR(VLOOKUP(A67,apu!AC:AD,2,0),"")</f>
        <v>12</v>
      </c>
      <c r="AJ67" s="9">
        <f>IFERROR(VLOOKUP(A67,apu!AG:AH,2,0),"")</f>
        <v>10</v>
      </c>
      <c r="AK67" s="9">
        <f>IFERROR(VLOOKUP(A67,apu!AK:AL,2,0),"")</f>
        <v>10</v>
      </c>
      <c r="AL67" s="9">
        <f>IFERROR(VLOOKUP(A67,apu!AO:AP,2,0),"")</f>
        <v>12</v>
      </c>
      <c r="AM67" s="9">
        <f>IFERROR(VLOOKUP(A67,apu!AS:AT,2,0),"")</f>
        <v>11</v>
      </c>
      <c r="AN67" s="9">
        <f>IFERROR(VLOOKUP(A67,apu!AW:AX,2,0),"")</f>
        <v>15</v>
      </c>
      <c r="AO67" s="9">
        <f>IFERROR(VLOOKUP(A67,apu!BA:BB,2,0),"")</f>
        <v>13</v>
      </c>
      <c r="AP67" s="39">
        <f t="shared" ref="AP67:AP130" si="6">SUM(C67:AO67)</f>
        <v>470</v>
      </c>
      <c r="AQ67" s="38">
        <v>63</v>
      </c>
      <c r="AR67" s="2">
        <f t="shared" si="2"/>
        <v>157</v>
      </c>
      <c r="AS67" s="2">
        <v>58</v>
      </c>
      <c r="AT67" s="2">
        <f t="shared" si="3"/>
        <v>313</v>
      </c>
      <c r="AU67" s="2">
        <v>72</v>
      </c>
      <c r="AV67" s="2">
        <f t="shared" si="4"/>
        <v>-156</v>
      </c>
      <c r="AW67" s="2">
        <f t="shared" si="5"/>
        <v>-14</v>
      </c>
      <c r="AX67" s="130">
        <v>63</v>
      </c>
      <c r="AY67" s="33">
        <v>434</v>
      </c>
      <c r="AZ67" s="239"/>
    </row>
    <row r="68" spans="1:52" x14ac:dyDescent="0.2">
      <c r="A68" s="8" t="s">
        <v>79</v>
      </c>
      <c r="B68" s="33">
        <f>IFERROR(VLOOKUP(A68,lajit!B:D,3,0),"")</f>
        <v>245</v>
      </c>
      <c r="C68" s="9">
        <v>10</v>
      </c>
      <c r="D68" s="9">
        <v>8</v>
      </c>
      <c r="E68" s="9">
        <v>11</v>
      </c>
      <c r="F68" s="9">
        <v>15</v>
      </c>
      <c r="G68" s="9">
        <v>16</v>
      </c>
      <c r="H68" s="9">
        <v>15</v>
      </c>
      <c r="I68" s="9">
        <v>12</v>
      </c>
      <c r="J68" s="9">
        <v>12</v>
      </c>
      <c r="K68" s="9">
        <v>10</v>
      </c>
      <c r="L68" s="9">
        <v>11</v>
      </c>
      <c r="M68" s="9">
        <v>9</v>
      </c>
      <c r="N68" s="9">
        <v>15</v>
      </c>
      <c r="O68" s="9">
        <v>8</v>
      </c>
      <c r="P68" s="9">
        <v>11</v>
      </c>
      <c r="Q68" s="9">
        <v>12</v>
      </c>
      <c r="R68" s="9">
        <v>14</v>
      </c>
      <c r="S68" s="9">
        <v>14</v>
      </c>
      <c r="T68" s="11">
        <v>10</v>
      </c>
      <c r="U68" s="11">
        <v>10</v>
      </c>
      <c r="V68" s="11">
        <v>13</v>
      </c>
      <c r="W68" s="11">
        <v>12</v>
      </c>
      <c r="X68" s="11">
        <v>14</v>
      </c>
      <c r="Y68" s="9">
        <v>15</v>
      </c>
      <c r="Z68" s="9">
        <v>12</v>
      </c>
      <c r="AA68" s="9">
        <v>13</v>
      </c>
      <c r="AB68" s="9">
        <f>IFERROR(VLOOKUP(A68,apu!A:B,2,0),"")</f>
        <v>14</v>
      </c>
      <c r="AC68" s="9">
        <f>IFERROR(VLOOKUP(A68,apu!E:F,2,0),"")</f>
        <v>11</v>
      </c>
      <c r="AD68" s="9">
        <f>IFERROR(VLOOKUP(A68,apu!I:J,2,0),"")</f>
        <v>10</v>
      </c>
      <c r="AE68" s="9">
        <f>IFERROR(VLOOKUP(A68,apu!M:N,2,0),"")</f>
        <v>9</v>
      </c>
      <c r="AF68" s="9">
        <f>IFERROR(VLOOKUP(A68,apu!Q:R,2,0),"")</f>
        <v>13</v>
      </c>
      <c r="AG68" s="9">
        <f>IFERROR(VLOOKUP(A68,apu!U:V,2,0),"")</f>
        <v>8</v>
      </c>
      <c r="AH68" s="9">
        <f>IFERROR(VLOOKUP(A68,apu!Y:Z,2,0),"")</f>
        <v>10</v>
      </c>
      <c r="AI68" s="9">
        <f>IFERROR(VLOOKUP(A68,apu!AC:AD,2,0),"")</f>
        <v>8</v>
      </c>
      <c r="AJ68" s="9">
        <f>IFERROR(VLOOKUP(A68,apu!AG:AH,2,0),"")</f>
        <v>9</v>
      </c>
      <c r="AK68" s="9">
        <f>IFERROR(VLOOKUP(A68,apu!AK:AL,2,0),"")</f>
        <v>9</v>
      </c>
      <c r="AL68" s="9">
        <f>IFERROR(VLOOKUP(A68,apu!AO:AP,2,0),"")</f>
        <v>10</v>
      </c>
      <c r="AM68" s="9">
        <f>IFERROR(VLOOKUP(A68,apu!AS:AT,2,0),"")</f>
        <v>7</v>
      </c>
      <c r="AN68" s="9">
        <f>IFERROR(VLOOKUP(A68,apu!AW:AX,2,0),"")</f>
        <v>7</v>
      </c>
      <c r="AO68" s="9">
        <f>IFERROR(VLOOKUP(A68,apu!BA:BB,2,0),"")</f>
        <v>7</v>
      </c>
      <c r="AP68" s="39">
        <f t="shared" si="6"/>
        <v>434</v>
      </c>
      <c r="AQ68" s="38">
        <v>64</v>
      </c>
      <c r="AR68" s="2">
        <f t="shared" si="2"/>
        <v>152</v>
      </c>
      <c r="AS68" s="2">
        <v>68</v>
      </c>
      <c r="AT68" s="2">
        <f t="shared" si="3"/>
        <v>282</v>
      </c>
      <c r="AU68" s="2">
        <v>67</v>
      </c>
      <c r="AV68" s="2">
        <f t="shared" si="4"/>
        <v>-130</v>
      </c>
      <c r="AW68" s="2">
        <f t="shared" si="5"/>
        <v>1</v>
      </c>
      <c r="AX68" s="130">
        <v>64</v>
      </c>
      <c r="AY68" s="33">
        <v>211</v>
      </c>
      <c r="AZ68" s="239"/>
    </row>
    <row r="69" spans="1:52" x14ac:dyDescent="0.2">
      <c r="A69" s="8" t="s">
        <v>78</v>
      </c>
      <c r="B69" s="33">
        <f>IFERROR(VLOOKUP(A69,lajit!B:D,3,0),"")</f>
        <v>423</v>
      </c>
      <c r="C69" s="9">
        <v>10</v>
      </c>
      <c r="D69" s="9">
        <v>8</v>
      </c>
      <c r="E69" s="9">
        <v>11</v>
      </c>
      <c r="F69" s="9">
        <v>16</v>
      </c>
      <c r="G69" s="9">
        <v>17</v>
      </c>
      <c r="H69" s="9">
        <v>15</v>
      </c>
      <c r="I69" s="9">
        <v>12</v>
      </c>
      <c r="J69" s="9">
        <v>14</v>
      </c>
      <c r="K69" s="9">
        <v>9</v>
      </c>
      <c r="L69" s="9">
        <v>11</v>
      </c>
      <c r="M69" s="9">
        <v>8</v>
      </c>
      <c r="N69" s="9">
        <v>16</v>
      </c>
      <c r="O69" s="9">
        <v>9</v>
      </c>
      <c r="P69" s="9">
        <v>11</v>
      </c>
      <c r="Q69" s="9">
        <v>12</v>
      </c>
      <c r="R69" s="9">
        <v>14</v>
      </c>
      <c r="S69" s="9">
        <v>16</v>
      </c>
      <c r="T69" s="11">
        <v>11</v>
      </c>
      <c r="U69" s="11">
        <v>9</v>
      </c>
      <c r="V69" s="11">
        <v>12</v>
      </c>
      <c r="W69" s="11">
        <v>9</v>
      </c>
      <c r="X69" s="11">
        <v>16</v>
      </c>
      <c r="Y69" s="9">
        <v>13</v>
      </c>
      <c r="Z69" s="9">
        <v>12</v>
      </c>
      <c r="AA69" s="9">
        <v>11</v>
      </c>
      <c r="AB69" s="9">
        <f>IFERROR(VLOOKUP(A69,apu!A:B,2,0),"")</f>
        <v>14</v>
      </c>
      <c r="AC69" s="9">
        <f>IFERROR(VLOOKUP(A69,apu!E:F,2,0),"")</f>
        <v>11</v>
      </c>
      <c r="AD69" s="9">
        <f>IFERROR(VLOOKUP(A69,apu!I:J,2,0),"")</f>
        <v>9</v>
      </c>
      <c r="AE69" s="9">
        <f>IFERROR(VLOOKUP(A69,apu!M:N,2,0),"")</f>
        <v>11</v>
      </c>
      <c r="AF69" s="9">
        <f>IFERROR(VLOOKUP(A69,apu!Q:R,2,0),"")</f>
        <v>12</v>
      </c>
      <c r="AG69" s="9">
        <f>IFERROR(VLOOKUP(A69,apu!U:V,2,0),"")</f>
        <v>9</v>
      </c>
      <c r="AH69" s="9">
        <f>IFERROR(VLOOKUP(A69,apu!Y:Z,2,0),"")</f>
        <v>10</v>
      </c>
      <c r="AI69" s="9">
        <f>IFERROR(VLOOKUP(A69,apu!AC:AD,2,0),"")</f>
        <v>9</v>
      </c>
      <c r="AJ69" s="9">
        <f>IFERROR(VLOOKUP(A69,apu!AG:AH,2,0),"")</f>
        <v>8</v>
      </c>
      <c r="AK69" s="9">
        <f>IFERROR(VLOOKUP(A69,apu!AK:AL,2,0),"")</f>
        <v>9</v>
      </c>
      <c r="AL69" s="9">
        <f>IFERROR(VLOOKUP(A69,apu!AO:AP,2,0),"")</f>
        <v>8</v>
      </c>
      <c r="AM69" s="9">
        <f>IFERROR(VLOOKUP(A69,apu!AS:AT,2,0),"")</f>
        <v>8</v>
      </c>
      <c r="AN69" s="9">
        <f>IFERROR(VLOOKUP(A69,apu!AW:AX,2,0),"")</f>
        <v>8</v>
      </c>
      <c r="AO69" s="9">
        <f>IFERROR(VLOOKUP(A69,apu!BA:BB,2,0),"")</f>
        <v>9</v>
      </c>
      <c r="AP69" s="39">
        <f t="shared" si="6"/>
        <v>437</v>
      </c>
      <c r="AQ69" s="38">
        <v>65</v>
      </c>
      <c r="AR69" s="2">
        <f t="shared" ref="AR69:AR132" si="7">SUM(C69:O69)</f>
        <v>156</v>
      </c>
      <c r="AS69" s="2">
        <v>59</v>
      </c>
      <c r="AT69" s="2">
        <f t="shared" ref="AT69:AT132" si="8">SUM(P69:AO69)</f>
        <v>281</v>
      </c>
      <c r="AU69" s="2">
        <v>74</v>
      </c>
      <c r="AV69" s="2">
        <f t="shared" ref="AV69:AV132" si="9">AR69-AT69</f>
        <v>-125</v>
      </c>
      <c r="AW69" s="2">
        <f t="shared" ref="AW69:AW132" si="10">AS69-AU69</f>
        <v>-15</v>
      </c>
      <c r="AX69" s="130">
        <v>65</v>
      </c>
      <c r="AY69" s="33">
        <v>388</v>
      </c>
      <c r="AZ69" s="239"/>
    </row>
    <row r="70" spans="1:52" x14ac:dyDescent="0.2">
      <c r="A70" s="8" t="s">
        <v>81</v>
      </c>
      <c r="B70" s="33">
        <f>IFERROR(VLOOKUP(A70,lajit!B:D,3,0),"")</f>
        <v>410</v>
      </c>
      <c r="C70" s="9">
        <v>10</v>
      </c>
      <c r="D70" s="9">
        <v>2</v>
      </c>
      <c r="E70" s="9">
        <v>12</v>
      </c>
      <c r="F70" s="9">
        <v>16</v>
      </c>
      <c r="G70" s="9">
        <v>17</v>
      </c>
      <c r="H70" s="9">
        <v>12</v>
      </c>
      <c r="I70" s="9">
        <v>12</v>
      </c>
      <c r="J70" s="9">
        <v>14</v>
      </c>
      <c r="K70" s="9">
        <v>8</v>
      </c>
      <c r="L70" s="9">
        <v>12</v>
      </c>
      <c r="M70" s="9">
        <v>10</v>
      </c>
      <c r="N70" s="9">
        <v>10</v>
      </c>
      <c r="O70" s="9">
        <v>9</v>
      </c>
      <c r="P70" s="9">
        <v>11</v>
      </c>
      <c r="Q70" s="9">
        <v>11</v>
      </c>
      <c r="R70" s="9">
        <v>14</v>
      </c>
      <c r="S70" s="9">
        <v>16</v>
      </c>
      <c r="T70" s="11">
        <v>11</v>
      </c>
      <c r="U70" s="11">
        <v>11</v>
      </c>
      <c r="V70" s="11">
        <v>14</v>
      </c>
      <c r="W70" s="11">
        <v>13</v>
      </c>
      <c r="X70" s="11">
        <v>16</v>
      </c>
      <c r="Y70" s="9">
        <v>15</v>
      </c>
      <c r="Z70" s="9">
        <v>11</v>
      </c>
      <c r="AA70" s="9">
        <v>13</v>
      </c>
      <c r="AB70" s="9">
        <f>IFERROR(VLOOKUP(A70,apu!A:B,2,0),"")</f>
        <v>16</v>
      </c>
      <c r="AC70" s="9">
        <f>IFERROR(VLOOKUP(A70,apu!E:F,2,0),"")</f>
        <v>13</v>
      </c>
      <c r="AD70" s="9">
        <f>IFERROR(VLOOKUP(A70,apu!I:J,2,0),"")</f>
        <v>11</v>
      </c>
      <c r="AE70" s="9">
        <f>IFERROR(VLOOKUP(A70,apu!M:N,2,0),"")</f>
        <v>11</v>
      </c>
      <c r="AF70" s="9">
        <f>IFERROR(VLOOKUP(A70,apu!Q:R,2,0),"")</f>
        <v>7</v>
      </c>
      <c r="AG70" s="9">
        <f>IFERROR(VLOOKUP(A70,apu!U:V,2,0),"")</f>
        <v>10</v>
      </c>
      <c r="AH70" s="9">
        <f>IFERROR(VLOOKUP(A70,apu!Y:Z,2,0),"")</f>
        <v>11</v>
      </c>
      <c r="AI70" s="9">
        <f>IFERROR(VLOOKUP(A70,apu!AC:AD,2,0),"")</f>
        <v>11</v>
      </c>
      <c r="AJ70" s="9">
        <f>IFERROR(VLOOKUP(A70,apu!AG:AH,2,0),"")</f>
        <v>10</v>
      </c>
      <c r="AK70" s="9">
        <f>IFERROR(VLOOKUP(A70,apu!AK:AL,2,0),"")</f>
        <v>7</v>
      </c>
      <c r="AL70" s="9">
        <f>IFERROR(VLOOKUP(A70,apu!AO:AP,2,0),"")</f>
        <v>12</v>
      </c>
      <c r="AM70" s="9">
        <f>IFERROR(VLOOKUP(A70,apu!AS:AT,2,0),"")</f>
        <v>11</v>
      </c>
      <c r="AN70" s="9">
        <f>IFERROR(VLOOKUP(A70,apu!AW:AX,2,0),"")</f>
        <v>12</v>
      </c>
      <c r="AO70" s="9">
        <f>IFERROR(VLOOKUP(A70,apu!BA:BB,2,0),"")</f>
        <v>15</v>
      </c>
      <c r="AP70" s="39">
        <f t="shared" si="6"/>
        <v>457</v>
      </c>
      <c r="AQ70" s="38">
        <v>66</v>
      </c>
      <c r="AR70" s="2">
        <f t="shared" si="7"/>
        <v>144</v>
      </c>
      <c r="AS70" s="2">
        <v>77</v>
      </c>
      <c r="AT70" s="2">
        <f t="shared" si="8"/>
        <v>313</v>
      </c>
      <c r="AU70" s="2">
        <v>57</v>
      </c>
      <c r="AV70" s="2">
        <f t="shared" si="9"/>
        <v>-169</v>
      </c>
      <c r="AW70" s="2">
        <f t="shared" si="10"/>
        <v>20</v>
      </c>
      <c r="AX70" s="130">
        <v>66</v>
      </c>
      <c r="AY70" s="33">
        <v>381</v>
      </c>
      <c r="AZ70" s="239"/>
    </row>
    <row r="71" spans="1:52" x14ac:dyDescent="0.2">
      <c r="A71" s="8" t="s">
        <v>80</v>
      </c>
      <c r="B71" s="33">
        <f>IFERROR(VLOOKUP(A71,lajit!B:D,3,0),"")</f>
        <v>478</v>
      </c>
      <c r="C71" s="9">
        <v>10</v>
      </c>
      <c r="D71" s="9">
        <v>8</v>
      </c>
      <c r="E71" s="9">
        <v>12</v>
      </c>
      <c r="F71" s="9">
        <v>16</v>
      </c>
      <c r="G71" s="9">
        <v>17</v>
      </c>
      <c r="H71" s="9">
        <v>16</v>
      </c>
      <c r="I71" s="9">
        <v>12</v>
      </c>
      <c r="J71" s="9">
        <v>14</v>
      </c>
      <c r="K71" s="9">
        <v>10</v>
      </c>
      <c r="L71" s="9">
        <v>12</v>
      </c>
      <c r="M71" s="9">
        <v>8</v>
      </c>
      <c r="N71" s="9">
        <v>14</v>
      </c>
      <c r="O71" s="9">
        <v>9</v>
      </c>
      <c r="P71" s="9">
        <v>10</v>
      </c>
      <c r="Q71" s="9">
        <v>11</v>
      </c>
      <c r="R71" s="9">
        <v>12</v>
      </c>
      <c r="S71" s="9">
        <v>14</v>
      </c>
      <c r="T71" s="11">
        <v>11</v>
      </c>
      <c r="U71" s="11">
        <v>10</v>
      </c>
      <c r="V71" s="11">
        <v>12</v>
      </c>
      <c r="W71" s="11">
        <v>13</v>
      </c>
      <c r="X71" s="11">
        <v>15</v>
      </c>
      <c r="Y71" s="9">
        <v>13</v>
      </c>
      <c r="Z71" s="9">
        <v>11</v>
      </c>
      <c r="AA71" s="9">
        <v>10</v>
      </c>
      <c r="AB71" s="9">
        <f>IFERROR(VLOOKUP(A71,apu!A:B,2,0),"")</f>
        <v>10</v>
      </c>
      <c r="AC71" s="9">
        <f>IFERROR(VLOOKUP(A71,apu!E:F,2,0),"")</f>
        <v>11</v>
      </c>
      <c r="AD71" s="9">
        <f>IFERROR(VLOOKUP(A71,apu!I:J,2,0),"")</f>
        <v>10</v>
      </c>
      <c r="AE71" s="9">
        <f>IFERROR(VLOOKUP(A71,apu!M:N,2,0),"")</f>
        <v>5</v>
      </c>
      <c r="AF71" s="9">
        <f>IFERROR(VLOOKUP(A71,apu!Q:R,2,0),"")</f>
        <v>7</v>
      </c>
      <c r="AG71" s="9">
        <f>IFERROR(VLOOKUP(A71,apu!U:V,2,0),"")</f>
        <v>10</v>
      </c>
      <c r="AH71" s="9">
        <f>IFERROR(VLOOKUP(A71,apu!Y:Z,2,0),"")</f>
        <v>4</v>
      </c>
      <c r="AI71" s="9">
        <f>IFERROR(VLOOKUP(A71,apu!AC:AD,2,0),"")</f>
        <v>9</v>
      </c>
      <c r="AJ71" s="9">
        <f>IFERROR(VLOOKUP(A71,apu!AG:AH,2,0),"")</f>
        <v>6</v>
      </c>
      <c r="AK71" s="9">
        <f>IFERROR(VLOOKUP(A71,apu!AK:AL,2,0),"")</f>
        <v>3</v>
      </c>
      <c r="AL71" s="9">
        <f>IFERROR(VLOOKUP(A71,apu!AO:AP,2,0),"")</f>
        <v>5</v>
      </c>
      <c r="AM71" s="9">
        <f>IFERROR(VLOOKUP(A71,apu!AS:AT,2,0),"")</f>
        <v>7</v>
      </c>
      <c r="AN71" s="9">
        <f>IFERROR(VLOOKUP(A71,apu!AW:AX,2,0),"")</f>
        <v>4</v>
      </c>
      <c r="AO71" s="9">
        <f>IFERROR(VLOOKUP(A71,apu!BA:BB,2,0),"")</f>
        <v>6</v>
      </c>
      <c r="AP71" s="39">
        <f t="shared" si="6"/>
        <v>397</v>
      </c>
      <c r="AQ71" s="38">
        <v>67</v>
      </c>
      <c r="AR71" s="2">
        <f t="shared" si="7"/>
        <v>158</v>
      </c>
      <c r="AS71" s="2">
        <v>55</v>
      </c>
      <c r="AT71" s="2">
        <f t="shared" si="8"/>
        <v>239</v>
      </c>
      <c r="AU71" s="2">
        <v>83</v>
      </c>
      <c r="AV71" s="2">
        <f t="shared" si="9"/>
        <v>-81</v>
      </c>
      <c r="AW71" s="2">
        <f t="shared" si="10"/>
        <v>-28</v>
      </c>
      <c r="AX71" s="130">
        <v>67</v>
      </c>
      <c r="AY71" s="33">
        <v>446</v>
      </c>
      <c r="AZ71" s="239"/>
    </row>
    <row r="72" spans="1:52" x14ac:dyDescent="0.2">
      <c r="A72" s="8" t="s">
        <v>83</v>
      </c>
      <c r="B72" s="33">
        <f>IFERROR(VLOOKUP(A72,lajit!B:D,3,0),"")</f>
        <v>441</v>
      </c>
      <c r="C72" s="9">
        <v>8</v>
      </c>
      <c r="D72" s="9">
        <v>8</v>
      </c>
      <c r="E72" s="9">
        <v>11</v>
      </c>
      <c r="F72" s="9">
        <v>16</v>
      </c>
      <c r="G72" s="9">
        <v>15</v>
      </c>
      <c r="H72" s="9">
        <v>14</v>
      </c>
      <c r="I72" s="9">
        <v>11</v>
      </c>
      <c r="J72" s="9">
        <v>12</v>
      </c>
      <c r="K72" s="9">
        <v>8</v>
      </c>
      <c r="L72" s="9">
        <v>12</v>
      </c>
      <c r="M72" s="9">
        <v>9</v>
      </c>
      <c r="N72" s="9">
        <v>16</v>
      </c>
      <c r="O72" s="9">
        <v>9</v>
      </c>
      <c r="P72" s="9">
        <v>10</v>
      </c>
      <c r="Q72" s="9">
        <v>13</v>
      </c>
      <c r="R72" s="9">
        <v>12</v>
      </c>
      <c r="S72" s="9">
        <v>14</v>
      </c>
      <c r="T72" s="11">
        <v>11</v>
      </c>
      <c r="U72" s="11">
        <v>10</v>
      </c>
      <c r="V72" s="11">
        <v>13</v>
      </c>
      <c r="W72" s="11">
        <v>13</v>
      </c>
      <c r="X72" s="11">
        <v>16</v>
      </c>
      <c r="Y72" s="9">
        <v>14</v>
      </c>
      <c r="Z72" s="9">
        <v>11</v>
      </c>
      <c r="AA72" s="22">
        <v>13</v>
      </c>
      <c r="AB72" s="9">
        <f>IFERROR(VLOOKUP(A72,apu!A:B,2,0),"")</f>
        <v>16</v>
      </c>
      <c r="AC72" s="9">
        <f>IFERROR(VLOOKUP(A72,apu!E:F,2,0),"")</f>
        <v>13</v>
      </c>
      <c r="AD72" s="9">
        <f>IFERROR(VLOOKUP(A72,apu!I:J,2,0),"")</f>
        <v>11</v>
      </c>
      <c r="AE72" s="9">
        <f>IFERROR(VLOOKUP(A72,apu!M:N,2,0),"")</f>
        <v>11</v>
      </c>
      <c r="AF72" s="9">
        <f>IFERROR(VLOOKUP(A72,apu!Q:R,2,0),"")</f>
        <v>13</v>
      </c>
      <c r="AG72" s="9">
        <f>IFERROR(VLOOKUP(A72,apu!U:V,2,0),"")</f>
        <v>11</v>
      </c>
      <c r="AH72" s="9">
        <f>IFERROR(VLOOKUP(A72,apu!Y:Z,2,0),"")</f>
        <v>11</v>
      </c>
      <c r="AI72" s="9">
        <f>IFERROR(VLOOKUP(A72,apu!AC:AD,2,0),"")</f>
        <v>12</v>
      </c>
      <c r="AJ72" s="9">
        <f>IFERROR(VLOOKUP(A72,apu!AG:AH,2,0),"")</f>
        <v>9</v>
      </c>
      <c r="AK72" s="9">
        <f>IFERROR(VLOOKUP(A72,apu!AK:AL,2,0),"")</f>
        <v>13</v>
      </c>
      <c r="AL72" s="9">
        <f>IFERROR(VLOOKUP(A72,apu!AO:AP,2,0),"")</f>
        <v>12</v>
      </c>
      <c r="AM72" s="9">
        <f>IFERROR(VLOOKUP(A72,apu!AS:AT,2,0),"")</f>
        <v>12</v>
      </c>
      <c r="AN72" s="9">
        <f>IFERROR(VLOOKUP(A72,apu!AW:AX,2,0),"")</f>
        <v>15</v>
      </c>
      <c r="AO72" s="9">
        <f>IFERROR(VLOOKUP(A72,apu!BA:BB,2,0),"")</f>
        <v>14</v>
      </c>
      <c r="AP72" s="39">
        <f t="shared" si="6"/>
        <v>472</v>
      </c>
      <c r="AQ72" s="38">
        <v>68</v>
      </c>
      <c r="AR72" s="2">
        <f t="shared" si="7"/>
        <v>149</v>
      </c>
      <c r="AS72" s="2">
        <v>70</v>
      </c>
      <c r="AT72" s="2">
        <f t="shared" si="8"/>
        <v>323</v>
      </c>
      <c r="AU72" s="2">
        <v>70</v>
      </c>
      <c r="AV72" s="2">
        <f t="shared" si="9"/>
        <v>-174</v>
      </c>
      <c r="AW72" s="2">
        <f t="shared" si="10"/>
        <v>0</v>
      </c>
      <c r="AX72" s="130">
        <v>68</v>
      </c>
      <c r="AY72" s="33">
        <v>410</v>
      </c>
      <c r="AZ72" s="239"/>
    </row>
    <row r="73" spans="1:52" x14ac:dyDescent="0.2">
      <c r="A73" s="8" t="s">
        <v>82</v>
      </c>
      <c r="B73" s="33">
        <f>IFERROR(VLOOKUP(A73,lajit!B:D,3,0),"")</f>
        <v>446</v>
      </c>
      <c r="C73" s="9">
        <v>10</v>
      </c>
      <c r="D73" s="9">
        <v>8</v>
      </c>
      <c r="E73" s="9">
        <v>12</v>
      </c>
      <c r="F73" s="9">
        <v>16</v>
      </c>
      <c r="G73" s="9">
        <v>16</v>
      </c>
      <c r="H73" s="9">
        <v>14</v>
      </c>
      <c r="I73" s="9">
        <v>12</v>
      </c>
      <c r="J73" s="9">
        <v>14</v>
      </c>
      <c r="K73" s="9">
        <v>10</v>
      </c>
      <c r="L73" s="9">
        <v>11</v>
      </c>
      <c r="M73" s="9">
        <v>10</v>
      </c>
      <c r="N73" s="9">
        <v>14</v>
      </c>
      <c r="O73" s="9">
        <v>9</v>
      </c>
      <c r="P73" s="9">
        <v>11</v>
      </c>
      <c r="Q73" s="9">
        <v>12</v>
      </c>
      <c r="R73" s="9">
        <v>12</v>
      </c>
      <c r="S73" s="9">
        <v>14</v>
      </c>
      <c r="T73" s="11">
        <v>11</v>
      </c>
      <c r="U73" s="11">
        <v>8</v>
      </c>
      <c r="V73" s="11">
        <v>12</v>
      </c>
      <c r="W73" s="11">
        <v>13</v>
      </c>
      <c r="X73" s="11">
        <v>15</v>
      </c>
      <c r="Y73" s="9">
        <v>13</v>
      </c>
      <c r="Z73" s="9">
        <v>10</v>
      </c>
      <c r="AA73" s="9">
        <v>12</v>
      </c>
      <c r="AB73" s="9">
        <f>IFERROR(VLOOKUP(A73,apu!A:B,2,0),"")</f>
        <v>12</v>
      </c>
      <c r="AC73" s="9">
        <f>IFERROR(VLOOKUP(A73,apu!E:F,2,0),"")</f>
        <v>12</v>
      </c>
      <c r="AD73" s="9">
        <f>IFERROR(VLOOKUP(A73,apu!I:J,2,0),"")</f>
        <v>10</v>
      </c>
      <c r="AE73" s="9">
        <f>IFERROR(VLOOKUP(A73,apu!M:N,2,0),"")</f>
        <v>10</v>
      </c>
      <c r="AF73" s="9">
        <f>IFERROR(VLOOKUP(A73,apu!Q:R,2,0),"")</f>
        <v>13</v>
      </c>
      <c r="AG73" s="9">
        <f>IFERROR(VLOOKUP(A73,apu!U:V,2,0),"")</f>
        <v>10</v>
      </c>
      <c r="AH73" s="9">
        <f>IFERROR(VLOOKUP(A73,apu!Y:Z,2,0),"")</f>
        <v>9</v>
      </c>
      <c r="AI73" s="9">
        <f>IFERROR(VLOOKUP(A73,apu!AC:AD,2,0),"")</f>
        <v>10</v>
      </c>
      <c r="AJ73" s="9">
        <f>IFERROR(VLOOKUP(A73,apu!AG:AH,2,0),"")</f>
        <v>9</v>
      </c>
      <c r="AK73" s="9">
        <f>IFERROR(VLOOKUP(A73,apu!AK:AL,2,0),"")</f>
        <v>7</v>
      </c>
      <c r="AL73" s="9">
        <f>IFERROR(VLOOKUP(A73,apu!AO:AP,2,0),"")</f>
        <v>12</v>
      </c>
      <c r="AM73" s="9">
        <f>IFERROR(VLOOKUP(A73,apu!AS:AT,2,0),"")</f>
        <v>11</v>
      </c>
      <c r="AN73" s="9">
        <f>IFERROR(VLOOKUP(A73,apu!AW:AX,2,0),"")</f>
        <v>10</v>
      </c>
      <c r="AO73" s="9">
        <f>IFERROR(VLOOKUP(A73,apu!BA:BB,2,0),"")</f>
        <v>11</v>
      </c>
      <c r="AP73" s="39">
        <f t="shared" si="6"/>
        <v>445</v>
      </c>
      <c r="AQ73" s="38">
        <v>69</v>
      </c>
      <c r="AR73" s="2">
        <f t="shared" si="7"/>
        <v>156</v>
      </c>
      <c r="AS73" s="2">
        <v>60</v>
      </c>
      <c r="AT73" s="2">
        <f t="shared" si="8"/>
        <v>289</v>
      </c>
      <c r="AU73" s="2">
        <v>82</v>
      </c>
      <c r="AV73" s="2">
        <f t="shared" si="9"/>
        <v>-133</v>
      </c>
      <c r="AW73" s="2">
        <f t="shared" si="10"/>
        <v>-22</v>
      </c>
      <c r="AX73" s="130">
        <v>69</v>
      </c>
      <c r="AY73" s="33">
        <v>415</v>
      </c>
      <c r="AZ73" s="239"/>
    </row>
    <row r="74" spans="1:52" x14ac:dyDescent="0.2">
      <c r="A74" s="8" t="s">
        <v>84</v>
      </c>
      <c r="B74" s="33">
        <f>IFERROR(VLOOKUP(A74,lajit!B:D,3,0),"")</f>
        <v>137</v>
      </c>
      <c r="C74" s="9">
        <v>10</v>
      </c>
      <c r="D74" s="9">
        <v>5</v>
      </c>
      <c r="E74" s="9">
        <v>9</v>
      </c>
      <c r="F74" s="9">
        <v>12</v>
      </c>
      <c r="G74" s="9">
        <v>17</v>
      </c>
      <c r="H74" s="9">
        <v>15</v>
      </c>
      <c r="I74" s="9">
        <v>12</v>
      </c>
      <c r="J74" s="9">
        <v>14</v>
      </c>
      <c r="K74" s="9">
        <v>9</v>
      </c>
      <c r="L74" s="9">
        <v>12</v>
      </c>
      <c r="M74" s="9">
        <v>9</v>
      </c>
      <c r="N74" s="9">
        <v>15</v>
      </c>
      <c r="O74" s="9">
        <v>8</v>
      </c>
      <c r="P74" s="9">
        <v>10</v>
      </c>
      <c r="Q74" s="9">
        <v>13</v>
      </c>
      <c r="R74" s="9">
        <v>13</v>
      </c>
      <c r="S74" s="9">
        <v>16</v>
      </c>
      <c r="T74" s="11">
        <v>11</v>
      </c>
      <c r="U74" s="11">
        <v>10</v>
      </c>
      <c r="V74" s="11">
        <v>13</v>
      </c>
      <c r="W74" s="11">
        <v>12</v>
      </c>
      <c r="X74" s="11">
        <v>16</v>
      </c>
      <c r="Y74" s="9">
        <v>14</v>
      </c>
      <c r="Z74" s="9">
        <v>11</v>
      </c>
      <c r="AA74" s="22">
        <v>12</v>
      </c>
      <c r="AB74" s="9">
        <f>IFERROR(VLOOKUP(A74,apu!A:B,2,0),"")</f>
        <v>16</v>
      </c>
      <c r="AC74" s="9">
        <f>IFERROR(VLOOKUP(A74,apu!E:F,2,0),"")</f>
        <v>12</v>
      </c>
      <c r="AD74" s="9">
        <f>IFERROR(VLOOKUP(A74,apu!I:J,2,0),"")</f>
        <v>10</v>
      </c>
      <c r="AE74" s="9">
        <f>IFERROR(VLOOKUP(A74,apu!M:N,2,0),"")</f>
        <v>10</v>
      </c>
      <c r="AF74" s="9">
        <f>IFERROR(VLOOKUP(A74,apu!Q:R,2,0),"")</f>
        <v>13</v>
      </c>
      <c r="AG74" s="9">
        <f>IFERROR(VLOOKUP(A74,apu!U:V,2,0),"")</f>
        <v>10</v>
      </c>
      <c r="AH74" s="9">
        <f>IFERROR(VLOOKUP(A74,apu!Y:Z,2,0),"")</f>
        <v>10</v>
      </c>
      <c r="AI74" s="9">
        <f>IFERROR(VLOOKUP(A74,apu!AC:AD,2,0),"")</f>
        <v>9</v>
      </c>
      <c r="AJ74" s="9">
        <f>IFERROR(VLOOKUP(A74,apu!AG:AH,2,0),"")</f>
        <v>9</v>
      </c>
      <c r="AK74" s="9">
        <f>IFERROR(VLOOKUP(A74,apu!AK:AL,2,0),"")</f>
        <v>11</v>
      </c>
      <c r="AL74" s="9">
        <f>IFERROR(VLOOKUP(A74,apu!AO:AP,2,0),"")</f>
        <v>12</v>
      </c>
      <c r="AM74" s="9">
        <f>IFERROR(VLOOKUP(A74,apu!AS:AT,2,0),"")</f>
        <v>11</v>
      </c>
      <c r="AN74" s="9">
        <f>IFERROR(VLOOKUP(A74,apu!AW:AX,2,0),"")</f>
        <v>13</v>
      </c>
      <c r="AO74" s="9">
        <f>IFERROR(VLOOKUP(A74,apu!BA:BB,2,0),"")</f>
        <v>13</v>
      </c>
      <c r="AP74" s="39">
        <f t="shared" si="6"/>
        <v>457</v>
      </c>
      <c r="AQ74" s="38">
        <v>70</v>
      </c>
      <c r="AR74" s="2">
        <f t="shared" si="7"/>
        <v>147</v>
      </c>
      <c r="AS74" s="2">
        <v>72</v>
      </c>
      <c r="AT74" s="2">
        <f t="shared" si="8"/>
        <v>310</v>
      </c>
      <c r="AU74" s="2">
        <v>63</v>
      </c>
      <c r="AV74" s="2">
        <f t="shared" si="9"/>
        <v>-163</v>
      </c>
      <c r="AW74" s="2">
        <f t="shared" si="10"/>
        <v>9</v>
      </c>
      <c r="AX74" s="130">
        <v>70</v>
      </c>
      <c r="AY74" s="33">
        <v>128</v>
      </c>
      <c r="AZ74" s="239"/>
    </row>
    <row r="75" spans="1:52" x14ac:dyDescent="0.2">
      <c r="A75" s="8" t="s">
        <v>85</v>
      </c>
      <c r="B75" s="33">
        <f>IFERROR(VLOOKUP(A75,lajit!B:D,3,0),"")</f>
        <v>278</v>
      </c>
      <c r="C75" s="9">
        <v>10</v>
      </c>
      <c r="D75" s="9">
        <v>7</v>
      </c>
      <c r="E75" s="9">
        <v>12</v>
      </c>
      <c r="F75" s="9">
        <v>16</v>
      </c>
      <c r="G75" s="9">
        <v>16</v>
      </c>
      <c r="H75" s="9">
        <v>6</v>
      </c>
      <c r="I75" s="9">
        <v>12</v>
      </c>
      <c r="J75" s="9">
        <v>14</v>
      </c>
      <c r="K75" s="9">
        <v>10</v>
      </c>
      <c r="L75" s="9">
        <v>12</v>
      </c>
      <c r="M75" s="9">
        <v>10</v>
      </c>
      <c r="N75" s="9">
        <v>11</v>
      </c>
      <c r="O75" s="9">
        <v>9</v>
      </c>
      <c r="P75" s="9">
        <v>10</v>
      </c>
      <c r="Q75" s="9">
        <v>12</v>
      </c>
      <c r="R75" s="9">
        <v>13</v>
      </c>
      <c r="S75" s="9">
        <v>14</v>
      </c>
      <c r="T75" s="11">
        <v>11</v>
      </c>
      <c r="U75" s="11">
        <v>11</v>
      </c>
      <c r="V75" s="11">
        <v>13</v>
      </c>
      <c r="W75" s="11">
        <v>13</v>
      </c>
      <c r="X75" s="11">
        <v>16</v>
      </c>
      <c r="Y75" s="9">
        <v>15</v>
      </c>
      <c r="Z75" s="9">
        <v>12</v>
      </c>
      <c r="AA75" s="22">
        <v>13</v>
      </c>
      <c r="AB75" s="9">
        <f>IFERROR(VLOOKUP(A75,apu!A:B,2,0),"")</f>
        <v>16</v>
      </c>
      <c r="AC75" s="9">
        <f>IFERROR(VLOOKUP(A75,apu!E:F,2,0),"")</f>
        <v>13</v>
      </c>
      <c r="AD75" s="9">
        <f>IFERROR(VLOOKUP(A75,apu!I:J,2,0),"")</f>
        <v>11</v>
      </c>
      <c r="AE75" s="9">
        <f>IFERROR(VLOOKUP(A75,apu!M:N,2,0),"")</f>
        <v>11</v>
      </c>
      <c r="AF75" s="9">
        <f>IFERROR(VLOOKUP(A75,apu!Q:R,2,0),"")</f>
        <v>13</v>
      </c>
      <c r="AG75" s="9">
        <f>IFERROR(VLOOKUP(A75,apu!U:V,2,0),"")</f>
        <v>11</v>
      </c>
      <c r="AH75" s="9">
        <f>IFERROR(VLOOKUP(A75,apu!Y:Z,2,0),"")</f>
        <v>10</v>
      </c>
      <c r="AI75" s="9">
        <f>IFERROR(VLOOKUP(A75,apu!AC:AD,2,0),"")</f>
        <v>12</v>
      </c>
      <c r="AJ75" s="9">
        <f>IFERROR(VLOOKUP(A75,apu!AG:AH,2,0),"")</f>
        <v>10</v>
      </c>
      <c r="AK75" s="9">
        <f>IFERROR(VLOOKUP(A75,apu!AK:AL,2,0),"")</f>
        <v>6</v>
      </c>
      <c r="AL75" s="9">
        <f>IFERROR(VLOOKUP(A75,apu!AO:AP,2,0),"")</f>
        <v>12</v>
      </c>
      <c r="AM75" s="9">
        <f>IFERROR(VLOOKUP(A75,apu!AS:AT,2,0),"")</f>
        <v>12</v>
      </c>
      <c r="AN75" s="9">
        <f>IFERROR(VLOOKUP(A75,apu!AW:AX,2,0),"")</f>
        <v>15</v>
      </c>
      <c r="AO75" s="9">
        <f>IFERROR(VLOOKUP(A75,apu!BA:BB,2,0),"")</f>
        <v>15</v>
      </c>
      <c r="AP75" s="39">
        <f t="shared" si="6"/>
        <v>465</v>
      </c>
      <c r="AQ75" s="38">
        <v>71</v>
      </c>
      <c r="AR75" s="2">
        <f t="shared" si="7"/>
        <v>145</v>
      </c>
      <c r="AS75" s="2">
        <v>75</v>
      </c>
      <c r="AT75" s="2">
        <f t="shared" si="8"/>
        <v>320</v>
      </c>
      <c r="AU75" s="2">
        <v>60</v>
      </c>
      <c r="AV75" s="2">
        <f t="shared" si="9"/>
        <v>-175</v>
      </c>
      <c r="AW75" s="2">
        <f t="shared" si="10"/>
        <v>15</v>
      </c>
      <c r="AX75" s="130">
        <v>71</v>
      </c>
      <c r="AY75" s="33">
        <v>259</v>
      </c>
      <c r="AZ75" s="239"/>
    </row>
    <row r="76" spans="1:52" x14ac:dyDescent="0.2">
      <c r="A76" s="8" t="s">
        <v>86</v>
      </c>
      <c r="B76" s="33">
        <f>IFERROR(VLOOKUP(A76,lajit!B:D,3,0),"")</f>
        <v>254</v>
      </c>
      <c r="C76" s="9">
        <v>10</v>
      </c>
      <c r="D76" s="9">
        <v>8</v>
      </c>
      <c r="E76" s="9">
        <v>12</v>
      </c>
      <c r="F76" s="9">
        <v>15</v>
      </c>
      <c r="G76" s="9">
        <v>16</v>
      </c>
      <c r="H76" s="9">
        <v>15</v>
      </c>
      <c r="I76" s="9">
        <v>11</v>
      </c>
      <c r="J76" s="9">
        <v>13</v>
      </c>
      <c r="K76" s="9">
        <v>8</v>
      </c>
      <c r="L76" s="9">
        <v>11</v>
      </c>
      <c r="M76" s="9">
        <v>9</v>
      </c>
      <c r="N76" s="9">
        <v>12</v>
      </c>
      <c r="O76" s="9">
        <v>7</v>
      </c>
      <c r="P76" s="9">
        <v>10</v>
      </c>
      <c r="Q76" s="9">
        <v>12</v>
      </c>
      <c r="R76" s="9">
        <v>12</v>
      </c>
      <c r="S76" s="9">
        <v>14</v>
      </c>
      <c r="T76" s="11">
        <v>11</v>
      </c>
      <c r="U76" s="11">
        <v>11</v>
      </c>
      <c r="V76" s="11">
        <v>13</v>
      </c>
      <c r="W76" s="11">
        <v>13</v>
      </c>
      <c r="X76" s="11">
        <v>16</v>
      </c>
      <c r="Y76" s="9">
        <v>14</v>
      </c>
      <c r="Z76" s="9">
        <v>11</v>
      </c>
      <c r="AA76" s="22">
        <v>13</v>
      </c>
      <c r="AB76" s="9">
        <f>IFERROR(VLOOKUP(A76,apu!A:B,2,0),"")</f>
        <v>14</v>
      </c>
      <c r="AC76" s="9">
        <f>IFERROR(VLOOKUP(A76,apu!E:F,2,0),"")</f>
        <v>12</v>
      </c>
      <c r="AD76" s="9">
        <f>IFERROR(VLOOKUP(A76,apu!I:J,2,0),"")</f>
        <v>11</v>
      </c>
      <c r="AE76" s="9">
        <f>IFERROR(VLOOKUP(A76,apu!M:N,2,0),"")</f>
        <v>11</v>
      </c>
      <c r="AF76" s="9">
        <f>IFERROR(VLOOKUP(A76,apu!Q:R,2,0),"")</f>
        <v>13</v>
      </c>
      <c r="AG76" s="9">
        <f>IFERROR(VLOOKUP(A76,apu!U:V,2,0),"")</f>
        <v>11</v>
      </c>
      <c r="AH76" s="9">
        <f>IFERROR(VLOOKUP(A76,apu!Y:Z,2,0),"")</f>
        <v>10</v>
      </c>
      <c r="AI76" s="9">
        <f>IFERROR(VLOOKUP(A76,apu!AC:AD,2,0),"")</f>
        <v>10</v>
      </c>
      <c r="AJ76" s="9">
        <f>IFERROR(VLOOKUP(A76,apu!AG:AH,2,0),"")</f>
        <v>8</v>
      </c>
      <c r="AK76" s="9">
        <f>IFERROR(VLOOKUP(A76,apu!AK:AL,2,0),"")</f>
        <v>11</v>
      </c>
      <c r="AL76" s="9">
        <f>IFERROR(VLOOKUP(A76,apu!AO:AP,2,0),"")</f>
        <v>8</v>
      </c>
      <c r="AM76" s="9">
        <f>IFERROR(VLOOKUP(A76,apu!AS:AT,2,0),"")</f>
        <v>10</v>
      </c>
      <c r="AN76" s="9">
        <f>IFERROR(VLOOKUP(A76,apu!AW:AX,2,0),"")</f>
        <v>13</v>
      </c>
      <c r="AO76" s="9">
        <f>IFERROR(VLOOKUP(A76,apu!BA:BB,2,0),"")</f>
        <v>12</v>
      </c>
      <c r="AP76" s="39">
        <f t="shared" si="6"/>
        <v>451</v>
      </c>
      <c r="AQ76" s="38">
        <v>72</v>
      </c>
      <c r="AR76" s="2">
        <f t="shared" si="7"/>
        <v>147</v>
      </c>
      <c r="AS76" s="2">
        <v>73</v>
      </c>
      <c r="AT76" s="2">
        <f t="shared" si="8"/>
        <v>304</v>
      </c>
      <c r="AU76" s="2">
        <v>68</v>
      </c>
      <c r="AV76" s="2">
        <f t="shared" si="9"/>
        <v>-157</v>
      </c>
      <c r="AW76" s="2">
        <f t="shared" si="10"/>
        <v>5</v>
      </c>
      <c r="AX76" s="130">
        <v>72</v>
      </c>
      <c r="AY76" s="33">
        <v>237</v>
      </c>
      <c r="AZ76" s="239"/>
    </row>
    <row r="77" spans="1:52" x14ac:dyDescent="0.2">
      <c r="A77" s="8" t="s">
        <v>87</v>
      </c>
      <c r="B77" s="33">
        <f>IFERROR(VLOOKUP(A77,lajit!B:D,3,0),"")</f>
        <v>261</v>
      </c>
      <c r="C77" s="9">
        <v>10</v>
      </c>
      <c r="D77" s="9">
        <v>5</v>
      </c>
      <c r="E77" s="9">
        <v>12</v>
      </c>
      <c r="F77" s="9">
        <v>16</v>
      </c>
      <c r="G77" s="9">
        <v>17</v>
      </c>
      <c r="H77" s="9">
        <v>11</v>
      </c>
      <c r="I77" s="9">
        <v>12</v>
      </c>
      <c r="J77" s="9">
        <v>14</v>
      </c>
      <c r="K77" s="9">
        <v>10</v>
      </c>
      <c r="L77" s="9">
        <v>11</v>
      </c>
      <c r="M77" s="9">
        <v>10</v>
      </c>
      <c r="N77" s="9">
        <v>7</v>
      </c>
      <c r="O77" s="9">
        <v>9</v>
      </c>
      <c r="P77" s="9">
        <v>9</v>
      </c>
      <c r="Q77" s="9">
        <v>11</v>
      </c>
      <c r="R77" s="9">
        <v>12</v>
      </c>
      <c r="S77" s="9">
        <v>17</v>
      </c>
      <c r="T77" s="11">
        <v>11</v>
      </c>
      <c r="U77" s="11">
        <v>11</v>
      </c>
      <c r="V77" s="11">
        <v>14</v>
      </c>
      <c r="W77" s="11">
        <v>13</v>
      </c>
      <c r="X77" s="11">
        <v>16</v>
      </c>
      <c r="Y77" s="9">
        <v>14</v>
      </c>
      <c r="Z77" s="9">
        <v>11</v>
      </c>
      <c r="AA77" s="22">
        <v>13</v>
      </c>
      <c r="AB77" s="9">
        <f>IFERROR(VLOOKUP(A77,apu!A:B,2,0),"")</f>
        <v>17</v>
      </c>
      <c r="AC77" s="9">
        <f>IFERROR(VLOOKUP(A77,apu!E:F,2,0),"")</f>
        <v>13</v>
      </c>
      <c r="AD77" s="9">
        <f>IFERROR(VLOOKUP(A77,apu!I:J,2,0),"")</f>
        <v>11</v>
      </c>
      <c r="AE77" s="9">
        <f>IFERROR(VLOOKUP(A77,apu!M:N,2,0),"")</f>
        <v>11</v>
      </c>
      <c r="AF77" s="9">
        <f>IFERROR(VLOOKUP(A77,apu!Q:R,2,0),"")</f>
        <v>12</v>
      </c>
      <c r="AG77" s="9">
        <f>IFERROR(VLOOKUP(A77,apu!U:V,2,0),"")</f>
        <v>11</v>
      </c>
      <c r="AH77" s="9">
        <f>IFERROR(VLOOKUP(A77,apu!Y:Z,2,0),"")</f>
        <v>10</v>
      </c>
      <c r="AI77" s="9">
        <f>IFERROR(VLOOKUP(A77,apu!AC:AD,2,0),"")</f>
        <v>12</v>
      </c>
      <c r="AJ77" s="9">
        <f>IFERROR(VLOOKUP(A77,apu!AG:AH,2,0),"")</f>
        <v>10</v>
      </c>
      <c r="AK77" s="9">
        <f>IFERROR(VLOOKUP(A77,apu!AK:AL,2,0),"")</f>
        <v>9</v>
      </c>
      <c r="AL77" s="9">
        <f>IFERROR(VLOOKUP(A77,apu!AO:AP,2,0),"")</f>
        <v>11</v>
      </c>
      <c r="AM77" s="9">
        <f>IFERROR(VLOOKUP(A77,apu!AS:AT,2,0),"")</f>
        <v>12</v>
      </c>
      <c r="AN77" s="9">
        <f>IFERROR(VLOOKUP(A77,apu!AW:AX,2,0),"")</f>
        <v>15</v>
      </c>
      <c r="AO77" s="9">
        <f>IFERROR(VLOOKUP(A77,apu!BA:BB,2,0),"")</f>
        <v>14</v>
      </c>
      <c r="AP77" s="39">
        <f t="shared" si="6"/>
        <v>464</v>
      </c>
      <c r="AQ77" s="38">
        <v>73</v>
      </c>
      <c r="AR77" s="2">
        <f t="shared" si="7"/>
        <v>144</v>
      </c>
      <c r="AS77" s="2">
        <v>76</v>
      </c>
      <c r="AT77" s="2">
        <f t="shared" si="8"/>
        <v>320</v>
      </c>
      <c r="AU77" s="2">
        <v>62</v>
      </c>
      <c r="AV77" s="2">
        <f t="shared" si="9"/>
        <v>-176</v>
      </c>
      <c r="AW77" s="2">
        <f t="shared" si="10"/>
        <v>14</v>
      </c>
      <c r="AX77" s="130">
        <v>73</v>
      </c>
      <c r="AY77" s="33">
        <v>244</v>
      </c>
      <c r="AZ77" s="239"/>
    </row>
    <row r="78" spans="1:52" x14ac:dyDescent="0.2">
      <c r="A78" s="8" t="s">
        <v>88</v>
      </c>
      <c r="B78" s="33">
        <f>IFERROR(VLOOKUP(A78,lajit!B:D,3,0),"")</f>
        <v>387</v>
      </c>
      <c r="C78" s="9">
        <v>9</v>
      </c>
      <c r="D78" s="9">
        <v>5</v>
      </c>
      <c r="E78" s="9">
        <v>12</v>
      </c>
      <c r="F78" s="9">
        <v>16</v>
      </c>
      <c r="G78" s="9">
        <v>17</v>
      </c>
      <c r="H78" s="9">
        <v>13</v>
      </c>
      <c r="I78" s="9">
        <v>12</v>
      </c>
      <c r="J78" s="9">
        <v>14</v>
      </c>
      <c r="K78" s="9">
        <v>9</v>
      </c>
      <c r="L78" s="9">
        <v>11</v>
      </c>
      <c r="M78" s="9">
        <v>9</v>
      </c>
      <c r="N78" s="9">
        <v>10</v>
      </c>
      <c r="O78" s="9">
        <v>9</v>
      </c>
      <c r="P78" s="9">
        <v>10</v>
      </c>
      <c r="Q78" s="9">
        <v>9</v>
      </c>
      <c r="R78" s="9">
        <v>13</v>
      </c>
      <c r="S78" s="9">
        <v>16</v>
      </c>
      <c r="T78" s="11">
        <v>11</v>
      </c>
      <c r="U78" s="11">
        <v>10</v>
      </c>
      <c r="V78" s="11">
        <v>12</v>
      </c>
      <c r="W78" s="11">
        <v>13</v>
      </c>
      <c r="X78" s="11">
        <v>16</v>
      </c>
      <c r="Y78" s="9">
        <v>15</v>
      </c>
      <c r="Z78" s="9">
        <v>12</v>
      </c>
      <c r="AA78" s="22">
        <v>13</v>
      </c>
      <c r="AB78" s="9">
        <f>IFERROR(VLOOKUP(A78,apu!A:B,2,0),"")</f>
        <v>15</v>
      </c>
      <c r="AC78" s="9">
        <f>IFERROR(VLOOKUP(A78,apu!E:F,2,0),"")</f>
        <v>13</v>
      </c>
      <c r="AD78" s="9">
        <f>IFERROR(VLOOKUP(A78,apu!I:J,2,0),"")</f>
        <v>11</v>
      </c>
      <c r="AE78" s="9">
        <f>IFERROR(VLOOKUP(A78,apu!M:N,2,0),"")</f>
        <v>11</v>
      </c>
      <c r="AF78" s="9">
        <f>IFERROR(VLOOKUP(A78,apu!Q:R,2,0),"")</f>
        <v>13</v>
      </c>
      <c r="AG78" s="9">
        <f>IFERROR(VLOOKUP(A78,apu!U:V,2,0),"")</f>
        <v>10</v>
      </c>
      <c r="AH78" s="9">
        <f>IFERROR(VLOOKUP(A78,apu!Y:Z,2,0),"")</f>
        <v>11</v>
      </c>
      <c r="AI78" s="9">
        <f>IFERROR(VLOOKUP(A78,apu!AC:AD,2,0),"")</f>
        <v>12</v>
      </c>
      <c r="AJ78" s="9">
        <f>IFERROR(VLOOKUP(A78,apu!AG:AH,2,0),"")</f>
        <v>10</v>
      </c>
      <c r="AK78" s="9">
        <f>IFERROR(VLOOKUP(A78,apu!AK:AL,2,0),"")</f>
        <v>12</v>
      </c>
      <c r="AL78" s="9">
        <f>IFERROR(VLOOKUP(A78,apu!AO:AP,2,0),"")</f>
        <v>12</v>
      </c>
      <c r="AM78" s="9">
        <f>IFERROR(VLOOKUP(A78,apu!AS:AT,2,0),"")</f>
        <v>12</v>
      </c>
      <c r="AN78" s="9">
        <f>IFERROR(VLOOKUP(A78,apu!AW:AX,2,0),"")</f>
        <v>15</v>
      </c>
      <c r="AO78" s="9">
        <f>IFERROR(VLOOKUP(A78,apu!BA:BB,2,0),"")</f>
        <v>15</v>
      </c>
      <c r="AP78" s="39">
        <f t="shared" si="6"/>
        <v>468</v>
      </c>
      <c r="AQ78" s="38">
        <v>74</v>
      </c>
      <c r="AR78" s="2">
        <f t="shared" si="7"/>
        <v>146</v>
      </c>
      <c r="AS78" s="2">
        <v>74</v>
      </c>
      <c r="AT78" s="2">
        <f t="shared" si="8"/>
        <v>322</v>
      </c>
      <c r="AU78" s="2">
        <v>69</v>
      </c>
      <c r="AV78" s="2">
        <f t="shared" si="9"/>
        <v>-176</v>
      </c>
      <c r="AW78" s="2">
        <f t="shared" si="10"/>
        <v>5</v>
      </c>
      <c r="AX78" s="130">
        <v>74</v>
      </c>
      <c r="AY78" s="33">
        <v>359</v>
      </c>
      <c r="AZ78" s="239"/>
    </row>
    <row r="79" spans="1:52" x14ac:dyDescent="0.2">
      <c r="A79" s="8" t="s">
        <v>89</v>
      </c>
      <c r="B79" s="33">
        <f>IFERROR(VLOOKUP(A79,lajit!B:D,3,0),"")</f>
        <v>169</v>
      </c>
      <c r="C79" s="9">
        <v>9</v>
      </c>
      <c r="D79" s="9">
        <v>8</v>
      </c>
      <c r="E79" s="9">
        <v>12</v>
      </c>
      <c r="F79" s="9">
        <v>16</v>
      </c>
      <c r="G79" s="9">
        <v>17</v>
      </c>
      <c r="H79" s="9">
        <v>16</v>
      </c>
      <c r="I79" s="9">
        <v>11</v>
      </c>
      <c r="J79" s="9">
        <v>14</v>
      </c>
      <c r="K79" s="9">
        <v>10</v>
      </c>
      <c r="L79" s="9">
        <v>10</v>
      </c>
      <c r="M79" s="9">
        <v>9</v>
      </c>
      <c r="N79" s="9">
        <v>15</v>
      </c>
      <c r="O79" s="9">
        <v>8</v>
      </c>
      <c r="P79" s="9">
        <v>9</v>
      </c>
      <c r="Q79" s="9">
        <v>12</v>
      </c>
      <c r="R79" s="9">
        <v>12</v>
      </c>
      <c r="S79" s="9">
        <v>15</v>
      </c>
      <c r="T79" s="11">
        <v>11</v>
      </c>
      <c r="U79" s="11">
        <v>9</v>
      </c>
      <c r="V79" s="11">
        <v>11</v>
      </c>
      <c r="W79" s="11">
        <v>11</v>
      </c>
      <c r="X79" s="11">
        <v>15</v>
      </c>
      <c r="Y79" s="9">
        <v>13</v>
      </c>
      <c r="Z79" s="9">
        <v>12</v>
      </c>
      <c r="AA79" s="22">
        <v>10</v>
      </c>
      <c r="AB79" s="9">
        <f>IFERROR(VLOOKUP(A79,apu!A:B,2,0),"")</f>
        <v>14</v>
      </c>
      <c r="AC79" s="9">
        <f>IFERROR(VLOOKUP(A79,apu!E:F,2,0),"")</f>
        <v>11</v>
      </c>
      <c r="AD79" s="9">
        <f>IFERROR(VLOOKUP(A79,apu!I:J,2,0),"")</f>
        <v>8</v>
      </c>
      <c r="AE79" s="9">
        <f>IFERROR(VLOOKUP(A79,apu!M:N,2,0),"")</f>
        <v>7</v>
      </c>
      <c r="AF79" s="9">
        <f>IFERROR(VLOOKUP(A79,apu!Q:R,2,0),"")</f>
        <v>11</v>
      </c>
      <c r="AG79" s="9">
        <f>IFERROR(VLOOKUP(A79,apu!U:V,2,0),"")</f>
        <v>7</v>
      </c>
      <c r="AH79" s="9">
        <f>IFERROR(VLOOKUP(A79,apu!Y:Z,2,0),"")</f>
        <v>9</v>
      </c>
      <c r="AI79" s="9">
        <f>IFERROR(VLOOKUP(A79,apu!AC:AD,2,0),"")</f>
        <v>5</v>
      </c>
      <c r="AJ79" s="9">
        <f>IFERROR(VLOOKUP(A79,apu!AG:AH,2,0),"")</f>
        <v>7</v>
      </c>
      <c r="AK79" s="9">
        <f>IFERROR(VLOOKUP(A79,apu!AK:AL,2,0),"")</f>
        <v>6</v>
      </c>
      <c r="AL79" s="9">
        <f>IFERROR(VLOOKUP(A79,apu!AO:AP,2,0),"")</f>
        <v>7</v>
      </c>
      <c r="AM79" s="9">
        <f>IFERROR(VLOOKUP(A79,apu!AS:AT,2,0),"")</f>
        <v>10</v>
      </c>
      <c r="AN79" s="9">
        <f>IFERROR(VLOOKUP(A79,apu!AW:AX,2,0),"")</f>
        <v>3</v>
      </c>
      <c r="AO79" s="9">
        <f>IFERROR(VLOOKUP(A79,apu!BA:BB,2,0),"")</f>
        <v>5</v>
      </c>
      <c r="AP79" s="39">
        <f t="shared" si="6"/>
        <v>405</v>
      </c>
      <c r="AQ79" s="38">
        <v>75</v>
      </c>
      <c r="AR79" s="2">
        <f t="shared" si="7"/>
        <v>155</v>
      </c>
      <c r="AS79" s="2">
        <v>62</v>
      </c>
      <c r="AT79" s="2">
        <f t="shared" si="8"/>
        <v>250</v>
      </c>
      <c r="AU79" s="2">
        <v>85</v>
      </c>
      <c r="AV79" s="2">
        <f t="shared" si="9"/>
        <v>-95</v>
      </c>
      <c r="AW79" s="2">
        <f t="shared" si="10"/>
        <v>-23</v>
      </c>
      <c r="AX79" s="130">
        <v>75</v>
      </c>
      <c r="AY79" s="33">
        <v>194</v>
      </c>
      <c r="AZ79" s="239"/>
    </row>
    <row r="80" spans="1:52" x14ac:dyDescent="0.2">
      <c r="A80" s="8" t="s">
        <v>90</v>
      </c>
      <c r="B80" s="33">
        <f>IFERROR(VLOOKUP(A80,lajit!B:D,3,0),"")</f>
        <v>27</v>
      </c>
      <c r="C80" s="9">
        <v>10</v>
      </c>
      <c r="D80" s="9">
        <v>8</v>
      </c>
      <c r="E80" s="9">
        <v>11</v>
      </c>
      <c r="F80" s="9">
        <v>16</v>
      </c>
      <c r="G80" s="9">
        <v>17</v>
      </c>
      <c r="H80" s="9">
        <v>13</v>
      </c>
      <c r="I80" s="9">
        <v>12</v>
      </c>
      <c r="J80" s="9">
        <v>14</v>
      </c>
      <c r="K80" s="9">
        <v>9</v>
      </c>
      <c r="L80" s="9">
        <v>12</v>
      </c>
      <c r="M80" s="9">
        <v>9</v>
      </c>
      <c r="N80" s="9">
        <v>15</v>
      </c>
      <c r="O80" s="9">
        <v>7</v>
      </c>
      <c r="P80" s="9">
        <v>10</v>
      </c>
      <c r="Q80" s="9">
        <v>11</v>
      </c>
      <c r="R80" s="9">
        <v>13</v>
      </c>
      <c r="S80" s="9">
        <v>16</v>
      </c>
      <c r="T80" s="11">
        <v>11</v>
      </c>
      <c r="U80" s="11">
        <v>9</v>
      </c>
      <c r="V80" s="11">
        <v>8</v>
      </c>
      <c r="W80" s="11">
        <v>11</v>
      </c>
      <c r="X80" s="11">
        <v>15</v>
      </c>
      <c r="Y80" s="9">
        <v>11</v>
      </c>
      <c r="Z80" s="9">
        <v>9</v>
      </c>
      <c r="AA80" s="9">
        <v>13</v>
      </c>
      <c r="AB80" s="9">
        <f>IFERROR(VLOOKUP(A80,apu!A:B,2,0),"")</f>
        <v>13</v>
      </c>
      <c r="AC80" s="9">
        <f>IFERROR(VLOOKUP(A80,apu!E:F,2,0),"")</f>
        <v>12</v>
      </c>
      <c r="AD80" s="9">
        <f>IFERROR(VLOOKUP(A80,apu!I:J,2,0),"")</f>
        <v>10</v>
      </c>
      <c r="AE80" s="9">
        <f>IFERROR(VLOOKUP(A80,apu!M:N,2,0),"")</f>
        <v>11</v>
      </c>
      <c r="AF80" s="9">
        <f>IFERROR(VLOOKUP(A80,apu!Q:R,2,0),"")</f>
        <v>13</v>
      </c>
      <c r="AG80" s="9">
        <f>IFERROR(VLOOKUP(A80,apu!U:V,2,0),"")</f>
        <v>9</v>
      </c>
      <c r="AH80" s="9">
        <f>IFERROR(VLOOKUP(A80,apu!Y:Z,2,0),"")</f>
        <v>9</v>
      </c>
      <c r="AI80" s="9">
        <f>IFERROR(VLOOKUP(A80,apu!AC:AD,2,0),"")</f>
        <v>10</v>
      </c>
      <c r="AJ80" s="9">
        <f>IFERROR(VLOOKUP(A80,apu!AG:AH,2,0),"")</f>
        <v>8</v>
      </c>
      <c r="AK80" s="9">
        <f>IFERROR(VLOOKUP(A80,apu!AK:AL,2,0),"")</f>
        <v>10</v>
      </c>
      <c r="AL80" s="9">
        <f>IFERROR(VLOOKUP(A80,apu!AO:AP,2,0),"")</f>
        <v>10</v>
      </c>
      <c r="AM80" s="9">
        <f>IFERROR(VLOOKUP(A80,apu!AS:AT,2,0),"")</f>
        <v>10</v>
      </c>
      <c r="AN80" s="9">
        <f>IFERROR(VLOOKUP(A80,apu!AW:AX,2,0),"")</f>
        <v>10</v>
      </c>
      <c r="AO80" s="9">
        <f>IFERROR(VLOOKUP(A80,apu!BA:BB,2,0),"")</f>
        <v>10</v>
      </c>
      <c r="AP80" s="39">
        <f t="shared" si="6"/>
        <v>435</v>
      </c>
      <c r="AQ80" s="38">
        <v>76</v>
      </c>
      <c r="AR80" s="2">
        <f t="shared" si="7"/>
        <v>153</v>
      </c>
      <c r="AS80" s="2">
        <v>67</v>
      </c>
      <c r="AT80" s="2">
        <f t="shared" si="8"/>
        <v>282</v>
      </c>
      <c r="AU80" s="2">
        <v>87</v>
      </c>
      <c r="AV80" s="2">
        <f t="shared" si="9"/>
        <v>-129</v>
      </c>
      <c r="AW80" s="2">
        <f t="shared" si="10"/>
        <v>-20</v>
      </c>
      <c r="AX80" s="130">
        <v>76</v>
      </c>
      <c r="AY80" s="33">
        <v>25</v>
      </c>
      <c r="AZ80" s="239"/>
    </row>
    <row r="81" spans="1:52" x14ac:dyDescent="0.2">
      <c r="A81" s="8" t="s">
        <v>91</v>
      </c>
      <c r="B81" s="33">
        <f>IFERROR(VLOOKUP(A81,lajit!B:D,3,0),"")</f>
        <v>443</v>
      </c>
      <c r="C81" s="9">
        <v>10</v>
      </c>
      <c r="D81" s="9">
        <v>8</v>
      </c>
      <c r="E81" s="9">
        <v>11</v>
      </c>
      <c r="F81" s="9">
        <v>16</v>
      </c>
      <c r="G81" s="9">
        <v>16</v>
      </c>
      <c r="H81" s="9">
        <v>15</v>
      </c>
      <c r="I81" s="9">
        <v>10</v>
      </c>
      <c r="J81" s="9">
        <v>9</v>
      </c>
      <c r="K81" s="9">
        <v>8</v>
      </c>
      <c r="L81" s="9">
        <v>10</v>
      </c>
      <c r="M81" s="9">
        <v>9</v>
      </c>
      <c r="N81" s="9">
        <v>14</v>
      </c>
      <c r="O81" s="9">
        <v>7</v>
      </c>
      <c r="P81" s="9">
        <v>8</v>
      </c>
      <c r="Q81" s="9">
        <v>12</v>
      </c>
      <c r="R81" s="9">
        <v>12</v>
      </c>
      <c r="S81" s="9">
        <v>15</v>
      </c>
      <c r="T81" s="11">
        <v>11</v>
      </c>
      <c r="U81" s="11">
        <v>9</v>
      </c>
      <c r="V81" s="11">
        <v>13</v>
      </c>
      <c r="W81" s="11">
        <v>13</v>
      </c>
      <c r="X81" s="11">
        <v>15</v>
      </c>
      <c r="Y81" s="9">
        <v>14</v>
      </c>
      <c r="Z81" s="9">
        <v>11</v>
      </c>
      <c r="AA81" s="22">
        <v>13</v>
      </c>
      <c r="AB81" s="9">
        <f>IFERROR(VLOOKUP(A81,apu!A:B,2,0),"")</f>
        <v>16</v>
      </c>
      <c r="AC81" s="9">
        <f>IFERROR(VLOOKUP(A81,apu!E:F,2,0),"")</f>
        <v>12</v>
      </c>
      <c r="AD81" s="9">
        <f>IFERROR(VLOOKUP(A81,apu!I:J,2,0),"")</f>
        <v>11</v>
      </c>
      <c r="AE81" s="9">
        <f>IFERROR(VLOOKUP(A81,apu!M:N,2,0),"")</f>
        <v>10</v>
      </c>
      <c r="AF81" s="9">
        <f>IFERROR(VLOOKUP(A81,apu!Q:R,2,0),"")</f>
        <v>13</v>
      </c>
      <c r="AG81" s="9">
        <f>IFERROR(VLOOKUP(A81,apu!U:V,2,0),"")</f>
        <v>9</v>
      </c>
      <c r="AH81" s="9">
        <f>IFERROR(VLOOKUP(A81,apu!Y:Z,2,0),"")</f>
        <v>10</v>
      </c>
      <c r="AI81" s="9">
        <f>IFERROR(VLOOKUP(A81,apu!AC:AD,2,0),"")</f>
        <v>10</v>
      </c>
      <c r="AJ81" s="9">
        <f>IFERROR(VLOOKUP(A81,apu!AG:AH,2,0),"")</f>
        <v>8</v>
      </c>
      <c r="AK81" s="9">
        <f>IFERROR(VLOOKUP(A81,apu!AK:AL,2,0),"")</f>
        <v>9</v>
      </c>
      <c r="AL81" s="9">
        <f>IFERROR(VLOOKUP(A81,apu!AO:AP,2,0),"")</f>
        <v>9</v>
      </c>
      <c r="AM81" s="9">
        <f>IFERROR(VLOOKUP(A81,apu!AS:AT,2,0),"")</f>
        <v>9</v>
      </c>
      <c r="AN81" s="9">
        <f>IFERROR(VLOOKUP(A81,apu!AW:AX,2,0),"")</f>
        <v>10</v>
      </c>
      <c r="AO81" s="9">
        <f>IFERROR(VLOOKUP(A81,apu!BA:BB,2,0),"")</f>
        <v>10</v>
      </c>
      <c r="AP81" s="39">
        <f t="shared" si="6"/>
        <v>435</v>
      </c>
      <c r="AQ81" s="38">
        <v>77</v>
      </c>
      <c r="AR81" s="2">
        <f t="shared" si="7"/>
        <v>143</v>
      </c>
      <c r="AS81" s="2">
        <v>79</v>
      </c>
      <c r="AT81" s="2">
        <f t="shared" si="8"/>
        <v>292</v>
      </c>
      <c r="AU81" s="2">
        <v>75</v>
      </c>
      <c r="AV81" s="2">
        <f t="shared" si="9"/>
        <v>-149</v>
      </c>
      <c r="AW81" s="2">
        <f t="shared" si="10"/>
        <v>4</v>
      </c>
      <c r="AX81" s="130">
        <v>77</v>
      </c>
      <c r="AY81" s="33">
        <v>412</v>
      </c>
      <c r="AZ81" s="239"/>
    </row>
    <row r="82" spans="1:52" x14ac:dyDescent="0.2">
      <c r="A82" s="8" t="s">
        <v>92</v>
      </c>
      <c r="B82" s="33">
        <f>IFERROR(VLOOKUP(A82,lajit!B:D,3,0),"")</f>
        <v>42</v>
      </c>
      <c r="C82" s="9">
        <v>8</v>
      </c>
      <c r="D82" s="9">
        <v>7</v>
      </c>
      <c r="E82" s="9">
        <v>9</v>
      </c>
      <c r="F82" s="9">
        <v>15</v>
      </c>
      <c r="G82" s="9">
        <v>16</v>
      </c>
      <c r="H82" s="9">
        <v>14</v>
      </c>
      <c r="I82" s="9">
        <v>11</v>
      </c>
      <c r="J82" s="9">
        <v>13</v>
      </c>
      <c r="K82" s="9">
        <v>9</v>
      </c>
      <c r="L82" s="9">
        <v>11</v>
      </c>
      <c r="M82" s="9">
        <v>8</v>
      </c>
      <c r="N82" s="9">
        <v>15</v>
      </c>
      <c r="O82" s="9">
        <v>7</v>
      </c>
      <c r="P82" s="9">
        <v>11</v>
      </c>
      <c r="Q82" s="9">
        <v>11</v>
      </c>
      <c r="R82" s="9">
        <v>13</v>
      </c>
      <c r="S82" s="9">
        <v>14</v>
      </c>
      <c r="T82" s="11">
        <v>10</v>
      </c>
      <c r="U82" s="11">
        <v>11</v>
      </c>
      <c r="V82" s="11">
        <v>11</v>
      </c>
      <c r="W82" s="11">
        <v>11</v>
      </c>
      <c r="X82" s="11">
        <v>14</v>
      </c>
      <c r="Y82" s="9">
        <v>15</v>
      </c>
      <c r="Z82" s="9">
        <v>12</v>
      </c>
      <c r="AA82" s="22">
        <v>12</v>
      </c>
      <c r="AB82" s="9">
        <f>IFERROR(VLOOKUP(A82,apu!A:B,2,0),"")</f>
        <v>14</v>
      </c>
      <c r="AC82" s="9">
        <f>IFERROR(VLOOKUP(A82,apu!E:F,2,0),"")</f>
        <v>12</v>
      </c>
      <c r="AD82" s="9">
        <f>IFERROR(VLOOKUP(A82,apu!I:J,2,0),"")</f>
        <v>10</v>
      </c>
      <c r="AE82" s="9">
        <f>IFERROR(VLOOKUP(A82,apu!M:N,2,0),"")</f>
        <v>10</v>
      </c>
      <c r="AF82" s="9">
        <f>IFERROR(VLOOKUP(A82,apu!Q:R,2,0),"")</f>
        <v>13</v>
      </c>
      <c r="AG82" s="9">
        <f>IFERROR(VLOOKUP(A82,apu!U:V,2,0),"")</f>
        <v>10</v>
      </c>
      <c r="AH82" s="9">
        <f>IFERROR(VLOOKUP(A82,apu!Y:Z,2,0),"")</f>
        <v>10</v>
      </c>
      <c r="AI82" s="9">
        <f>IFERROR(VLOOKUP(A82,apu!AC:AD,2,0),"")</f>
        <v>8</v>
      </c>
      <c r="AJ82" s="9">
        <f>IFERROR(VLOOKUP(A82,apu!AG:AH,2,0),"")</f>
        <v>10</v>
      </c>
      <c r="AK82" s="9">
        <f>IFERROR(VLOOKUP(A82,apu!AK:AL,2,0),"")</f>
        <v>12</v>
      </c>
      <c r="AL82" s="9">
        <f>IFERROR(VLOOKUP(A82,apu!AO:AP,2,0),"")</f>
        <v>11</v>
      </c>
      <c r="AM82" s="9">
        <f>IFERROR(VLOOKUP(A82,apu!AS:AT,2,0),"")</f>
        <v>12</v>
      </c>
      <c r="AN82" s="9">
        <f>IFERROR(VLOOKUP(A82,apu!AW:AX,2,0),"")</f>
        <v>6</v>
      </c>
      <c r="AO82" s="9">
        <f>IFERROR(VLOOKUP(A82,apu!BA:BB,2,0),"")</f>
        <v>12</v>
      </c>
      <c r="AP82" s="39">
        <f t="shared" si="6"/>
        <v>438</v>
      </c>
      <c r="AQ82" s="38">
        <v>78</v>
      </c>
      <c r="AR82" s="2">
        <f t="shared" si="7"/>
        <v>143</v>
      </c>
      <c r="AS82" s="2">
        <v>78</v>
      </c>
      <c r="AT82" s="2">
        <f t="shared" si="8"/>
        <v>295</v>
      </c>
      <c r="AU82" s="2">
        <v>77</v>
      </c>
      <c r="AV82" s="2">
        <f t="shared" si="9"/>
        <v>-152</v>
      </c>
      <c r="AW82" s="2">
        <f t="shared" si="10"/>
        <v>1</v>
      </c>
      <c r="AX82" s="130">
        <v>78</v>
      </c>
      <c r="AY82" s="33">
        <v>40</v>
      </c>
      <c r="AZ82" s="239"/>
    </row>
    <row r="83" spans="1:52" x14ac:dyDescent="0.2">
      <c r="A83" s="8" t="s">
        <v>93</v>
      </c>
      <c r="B83" s="33">
        <f>IFERROR(VLOOKUP(A83,lajit!B:D,3,0),"")</f>
        <v>204</v>
      </c>
      <c r="C83" s="9">
        <v>10</v>
      </c>
      <c r="D83" s="9">
        <v>6</v>
      </c>
      <c r="E83" s="9">
        <v>8</v>
      </c>
      <c r="F83" s="9">
        <v>15</v>
      </c>
      <c r="G83" s="9">
        <v>17</v>
      </c>
      <c r="H83" s="9">
        <v>13</v>
      </c>
      <c r="I83" s="9">
        <v>10</v>
      </c>
      <c r="J83" s="9">
        <v>13</v>
      </c>
      <c r="K83" s="9">
        <v>9</v>
      </c>
      <c r="L83" s="9">
        <v>10</v>
      </c>
      <c r="M83" s="9">
        <v>9</v>
      </c>
      <c r="N83" s="9">
        <v>11</v>
      </c>
      <c r="O83" s="9">
        <v>9</v>
      </c>
      <c r="P83" s="9">
        <v>10</v>
      </c>
      <c r="Q83" s="9">
        <v>10</v>
      </c>
      <c r="R83" s="9">
        <v>12</v>
      </c>
      <c r="S83" s="9">
        <v>15</v>
      </c>
      <c r="T83" s="11">
        <v>11</v>
      </c>
      <c r="U83" s="11">
        <v>11</v>
      </c>
      <c r="V83" s="11">
        <v>13</v>
      </c>
      <c r="W83" s="11">
        <v>13</v>
      </c>
      <c r="X83" s="11">
        <v>15</v>
      </c>
      <c r="Y83" s="9">
        <v>14</v>
      </c>
      <c r="Z83" s="9">
        <v>11</v>
      </c>
      <c r="AA83" s="9">
        <v>13</v>
      </c>
      <c r="AB83" s="9">
        <f>IFERROR(VLOOKUP(A83,apu!A:B,2,0),"")</f>
        <v>15</v>
      </c>
      <c r="AC83" s="9">
        <f>IFERROR(VLOOKUP(A83,apu!E:F,2,0),"")</f>
        <v>13</v>
      </c>
      <c r="AD83" s="9">
        <f>IFERROR(VLOOKUP(A83,apu!I:J,2,0),"")</f>
        <v>11</v>
      </c>
      <c r="AE83" s="9">
        <f>IFERROR(VLOOKUP(A83,apu!M:N,2,0),"")</f>
        <v>11</v>
      </c>
      <c r="AF83" s="9">
        <f>IFERROR(VLOOKUP(A83,apu!Q:R,2,0),"")</f>
        <v>13</v>
      </c>
      <c r="AG83" s="9">
        <f>IFERROR(VLOOKUP(A83,apu!U:V,2,0),"")</f>
        <v>10</v>
      </c>
      <c r="AH83" s="9">
        <f>IFERROR(VLOOKUP(A83,apu!Y:Z,2,0),"")</f>
        <v>10</v>
      </c>
      <c r="AI83" s="9">
        <f>IFERROR(VLOOKUP(A83,apu!AC:AD,2,0),"")</f>
        <v>12</v>
      </c>
      <c r="AJ83" s="9">
        <f>IFERROR(VLOOKUP(A83,apu!AG:AH,2,0),"")</f>
        <v>10</v>
      </c>
      <c r="AK83" s="9">
        <f>IFERROR(VLOOKUP(A83,apu!AK:AL,2,0),"")</f>
        <v>11</v>
      </c>
      <c r="AL83" s="9">
        <f>IFERROR(VLOOKUP(A83,apu!AO:AP,2,0),"")</f>
        <v>9</v>
      </c>
      <c r="AM83" s="9">
        <f>IFERROR(VLOOKUP(A83,apu!AS:AT,2,0),"")</f>
        <v>11</v>
      </c>
      <c r="AN83" s="9">
        <f>IFERROR(VLOOKUP(A83,apu!AW:AX,2,0),"")</f>
        <v>11</v>
      </c>
      <c r="AO83" s="9">
        <f>IFERROR(VLOOKUP(A83,apu!BA:BB,2,0),"")</f>
        <v>13</v>
      </c>
      <c r="AP83" s="39">
        <f t="shared" si="6"/>
        <v>448</v>
      </c>
      <c r="AQ83" s="38">
        <v>79</v>
      </c>
      <c r="AR83" s="2">
        <f t="shared" si="7"/>
        <v>140</v>
      </c>
      <c r="AS83" s="2">
        <v>82</v>
      </c>
      <c r="AT83" s="2">
        <f t="shared" si="8"/>
        <v>308</v>
      </c>
      <c r="AU83" s="2">
        <v>71</v>
      </c>
      <c r="AV83" s="2">
        <f t="shared" si="9"/>
        <v>-168</v>
      </c>
      <c r="AW83" s="2">
        <f t="shared" si="10"/>
        <v>11</v>
      </c>
      <c r="AX83" s="130">
        <v>79</v>
      </c>
      <c r="AY83" s="33">
        <v>177</v>
      </c>
      <c r="AZ83" s="239"/>
    </row>
    <row r="84" spans="1:52" x14ac:dyDescent="0.2">
      <c r="A84" s="8" t="s">
        <v>94</v>
      </c>
      <c r="B84" s="33">
        <f>IFERROR(VLOOKUP(A84,lajit!B:D,3,0),"")</f>
        <v>445</v>
      </c>
      <c r="C84" s="9">
        <v>5</v>
      </c>
      <c r="D84" s="9">
        <v>6</v>
      </c>
      <c r="E84" s="9">
        <v>7</v>
      </c>
      <c r="F84" s="9">
        <v>15</v>
      </c>
      <c r="G84" s="9">
        <v>15</v>
      </c>
      <c r="H84" s="9">
        <v>12</v>
      </c>
      <c r="I84" s="9">
        <v>9</v>
      </c>
      <c r="J84" s="9">
        <v>12</v>
      </c>
      <c r="K84" s="9">
        <v>8</v>
      </c>
      <c r="L84" s="9">
        <v>10</v>
      </c>
      <c r="M84" s="9">
        <v>8</v>
      </c>
      <c r="N84" s="9">
        <v>15</v>
      </c>
      <c r="O84" s="9">
        <v>9</v>
      </c>
      <c r="P84" s="9">
        <v>10</v>
      </c>
      <c r="Q84" s="9">
        <v>12</v>
      </c>
      <c r="R84" s="9">
        <v>12</v>
      </c>
      <c r="S84" s="9">
        <v>16</v>
      </c>
      <c r="T84" s="11">
        <v>11</v>
      </c>
      <c r="U84" s="11">
        <v>11</v>
      </c>
      <c r="V84" s="11">
        <v>14</v>
      </c>
      <c r="W84" s="11">
        <v>11</v>
      </c>
      <c r="X84" s="11">
        <v>16</v>
      </c>
      <c r="Y84" s="9">
        <v>14</v>
      </c>
      <c r="Z84" s="9">
        <v>11</v>
      </c>
      <c r="AA84" s="9">
        <v>13</v>
      </c>
      <c r="AB84" s="9">
        <f>IFERROR(VLOOKUP(A84,apu!A:B,2,0),"")</f>
        <v>15</v>
      </c>
      <c r="AC84" s="9">
        <f>IFERROR(VLOOKUP(A84,apu!E:F,2,0),"")</f>
        <v>13</v>
      </c>
      <c r="AD84" s="9">
        <f>IFERROR(VLOOKUP(A84,apu!I:J,2,0),"")</f>
        <v>11</v>
      </c>
      <c r="AE84" s="9">
        <f>IFERROR(VLOOKUP(A84,apu!M:N,2,0),"")</f>
        <v>11</v>
      </c>
      <c r="AF84" s="9">
        <f>IFERROR(VLOOKUP(A84,apu!Q:R,2,0),"")</f>
        <v>13</v>
      </c>
      <c r="AG84" s="9">
        <f>IFERROR(VLOOKUP(A84,apu!U:V,2,0),"")</f>
        <v>11</v>
      </c>
      <c r="AH84" s="9">
        <f>IFERROR(VLOOKUP(A84,apu!Y:Z,2,0),"")</f>
        <v>11</v>
      </c>
      <c r="AI84" s="9">
        <f>IFERROR(VLOOKUP(A84,apu!AC:AD,2,0),"")</f>
        <v>12</v>
      </c>
      <c r="AJ84" s="9">
        <f>IFERROR(VLOOKUP(A84,apu!AG:AH,2,0),"")</f>
        <v>10</v>
      </c>
      <c r="AK84" s="9">
        <f>IFERROR(VLOOKUP(A84,apu!AK:AL,2,0),"")</f>
        <v>11</v>
      </c>
      <c r="AL84" s="9">
        <f>IFERROR(VLOOKUP(A84,apu!AO:AP,2,0),"")</f>
        <v>11</v>
      </c>
      <c r="AM84" s="9">
        <f>IFERROR(VLOOKUP(A84,apu!AS:AT,2,0),"")</f>
        <v>12</v>
      </c>
      <c r="AN84" s="9">
        <f>IFERROR(VLOOKUP(A84,apu!AW:AX,2,0),"")</f>
        <v>14</v>
      </c>
      <c r="AO84" s="9">
        <f>IFERROR(VLOOKUP(A84,apu!BA:BB,2,0),"")</f>
        <v>13</v>
      </c>
      <c r="AP84" s="39">
        <f t="shared" si="6"/>
        <v>450</v>
      </c>
      <c r="AQ84" s="38">
        <v>80</v>
      </c>
      <c r="AR84" s="2">
        <f t="shared" si="7"/>
        <v>131</v>
      </c>
      <c r="AS84" s="2">
        <v>87</v>
      </c>
      <c r="AT84" s="2">
        <f t="shared" si="8"/>
        <v>319</v>
      </c>
      <c r="AU84" s="2">
        <v>65</v>
      </c>
      <c r="AV84" s="2">
        <f t="shared" si="9"/>
        <v>-188</v>
      </c>
      <c r="AW84" s="2">
        <f t="shared" si="10"/>
        <v>22</v>
      </c>
      <c r="AX84" s="130">
        <v>80</v>
      </c>
      <c r="AY84" s="33">
        <v>414</v>
      </c>
      <c r="AZ84" s="239"/>
    </row>
    <row r="85" spans="1:52" x14ac:dyDescent="0.2">
      <c r="A85" s="8" t="s">
        <v>95</v>
      </c>
      <c r="B85" s="33">
        <f>IFERROR(VLOOKUP(A85,lajit!B:D,3,0),"")</f>
        <v>468</v>
      </c>
      <c r="C85" s="9">
        <v>10</v>
      </c>
      <c r="D85" s="9">
        <v>8</v>
      </c>
      <c r="E85" s="9">
        <v>12</v>
      </c>
      <c r="F85" s="9">
        <v>15</v>
      </c>
      <c r="G85" s="9">
        <v>11</v>
      </c>
      <c r="H85" s="9">
        <v>16</v>
      </c>
      <c r="I85" s="9">
        <v>11</v>
      </c>
      <c r="J85" s="9">
        <v>11</v>
      </c>
      <c r="K85" s="9">
        <v>10</v>
      </c>
      <c r="L85" s="9">
        <v>12</v>
      </c>
      <c r="M85" s="9">
        <v>10</v>
      </c>
      <c r="N85" s="9">
        <v>16</v>
      </c>
      <c r="O85" s="9">
        <v>9</v>
      </c>
      <c r="P85" s="9">
        <v>10</v>
      </c>
      <c r="Q85" s="9">
        <v>10</v>
      </c>
      <c r="R85" s="9">
        <v>14</v>
      </c>
      <c r="S85" s="9">
        <v>15</v>
      </c>
      <c r="T85" s="11">
        <v>11</v>
      </c>
      <c r="U85" s="11">
        <v>11</v>
      </c>
      <c r="V85" s="11">
        <v>12</v>
      </c>
      <c r="W85" s="11">
        <v>7</v>
      </c>
      <c r="X85" s="11">
        <v>11</v>
      </c>
      <c r="Y85" s="9">
        <v>10</v>
      </c>
      <c r="Z85" s="9">
        <v>7</v>
      </c>
      <c r="AA85" s="9">
        <v>12</v>
      </c>
      <c r="AB85" s="9">
        <f>IFERROR(VLOOKUP(A85,apu!A:B,2,0),"")</f>
        <v>14</v>
      </c>
      <c r="AC85" s="9">
        <f>IFERROR(VLOOKUP(A85,apu!E:F,2,0),"")</f>
        <v>8</v>
      </c>
      <c r="AD85" s="9">
        <f>IFERROR(VLOOKUP(A85,apu!I:J,2,0),"")</f>
        <v>9</v>
      </c>
      <c r="AE85" s="9">
        <f>IFERROR(VLOOKUP(A85,apu!M:N,2,0),"")</f>
        <v>10</v>
      </c>
      <c r="AF85" s="9">
        <f>IFERROR(VLOOKUP(A85,apu!Q:R,2,0),"")</f>
        <v>13</v>
      </c>
      <c r="AG85" s="9">
        <f>IFERROR(VLOOKUP(A85,apu!U:V,2,0),"")</f>
        <v>10</v>
      </c>
      <c r="AH85" s="9">
        <f>IFERROR(VLOOKUP(A85,apu!Y:Z,2,0),"")</f>
        <v>10</v>
      </c>
      <c r="AI85" s="9">
        <f>IFERROR(VLOOKUP(A85,apu!AC:AD,2,0),"")</f>
        <v>11</v>
      </c>
      <c r="AJ85" s="9">
        <f>IFERROR(VLOOKUP(A85,apu!AG:AH,2,0),"")</f>
        <v>9</v>
      </c>
      <c r="AK85" s="9">
        <f>IFERROR(VLOOKUP(A85,apu!AK:AL,2,0),"")</f>
        <v>13</v>
      </c>
      <c r="AL85" s="9">
        <f>IFERROR(VLOOKUP(A85,apu!AO:AP,2,0),"")</f>
        <v>10</v>
      </c>
      <c r="AM85" s="9">
        <f>IFERROR(VLOOKUP(A85,apu!AS:AT,2,0),"")</f>
        <v>12</v>
      </c>
      <c r="AN85" s="9">
        <f>IFERROR(VLOOKUP(A85,apu!AW:AX,2,0),"")</f>
        <v>14</v>
      </c>
      <c r="AO85" s="9">
        <f>IFERROR(VLOOKUP(A85,apu!BA:BB,2,0),"")</f>
        <v>14</v>
      </c>
      <c r="AP85" s="39">
        <f t="shared" si="6"/>
        <v>438</v>
      </c>
      <c r="AQ85" s="38">
        <v>81</v>
      </c>
      <c r="AR85" s="2">
        <f t="shared" si="7"/>
        <v>151</v>
      </c>
      <c r="AS85" s="2">
        <v>69</v>
      </c>
      <c r="AT85" s="2">
        <f t="shared" si="8"/>
        <v>287</v>
      </c>
      <c r="AU85" s="2">
        <v>91</v>
      </c>
      <c r="AV85" s="2">
        <f t="shared" si="9"/>
        <v>-136</v>
      </c>
      <c r="AW85" s="2">
        <f t="shared" si="10"/>
        <v>-22</v>
      </c>
      <c r="AX85" s="130">
        <v>81</v>
      </c>
      <c r="AY85" s="33">
        <v>436</v>
      </c>
      <c r="AZ85" s="239"/>
    </row>
    <row r="86" spans="1:52" x14ac:dyDescent="0.2">
      <c r="A86" s="8" t="s">
        <v>96</v>
      </c>
      <c r="B86" s="33">
        <f>IFERROR(VLOOKUP(A86,lajit!B:D,3,0),"")</f>
        <v>45</v>
      </c>
      <c r="C86" s="9">
        <v>10</v>
      </c>
      <c r="D86" s="9">
        <v>7</v>
      </c>
      <c r="E86" s="9">
        <v>10</v>
      </c>
      <c r="F86" s="9">
        <v>12</v>
      </c>
      <c r="G86" s="9">
        <v>14</v>
      </c>
      <c r="H86" s="9">
        <v>14</v>
      </c>
      <c r="I86" s="9">
        <v>11</v>
      </c>
      <c r="J86" s="9">
        <v>13</v>
      </c>
      <c r="K86" s="9">
        <v>8</v>
      </c>
      <c r="L86" s="9">
        <v>12</v>
      </c>
      <c r="M86" s="9">
        <v>9</v>
      </c>
      <c r="N86" s="9">
        <v>14</v>
      </c>
      <c r="O86" s="9">
        <v>8</v>
      </c>
      <c r="P86" s="9">
        <v>10</v>
      </c>
      <c r="Q86" s="9">
        <v>11</v>
      </c>
      <c r="R86" s="9">
        <v>12</v>
      </c>
      <c r="S86" s="9">
        <v>15</v>
      </c>
      <c r="T86" s="11">
        <v>10</v>
      </c>
      <c r="U86" s="11">
        <v>10</v>
      </c>
      <c r="V86" s="11">
        <v>12</v>
      </c>
      <c r="W86" s="11">
        <v>3</v>
      </c>
      <c r="X86" s="11">
        <v>15</v>
      </c>
      <c r="Y86" s="9">
        <v>14</v>
      </c>
      <c r="Z86" s="9">
        <v>11</v>
      </c>
      <c r="AA86" s="9">
        <v>12</v>
      </c>
      <c r="AB86" s="9">
        <f>IFERROR(VLOOKUP(A86,apu!A:B,2,0),"")</f>
        <v>15</v>
      </c>
      <c r="AC86" s="9">
        <f>IFERROR(VLOOKUP(A86,apu!E:F,2,0),"")</f>
        <v>12</v>
      </c>
      <c r="AD86" s="9">
        <f>IFERROR(VLOOKUP(A86,apu!I:J,2,0),"")</f>
        <v>10</v>
      </c>
      <c r="AE86" s="9">
        <f>IFERROR(VLOOKUP(A86,apu!M:N,2,0),"")</f>
        <v>11</v>
      </c>
      <c r="AF86" s="9">
        <f>IFERROR(VLOOKUP(A86,apu!Q:R,2,0),"")</f>
        <v>13</v>
      </c>
      <c r="AG86" s="9">
        <f>IFERROR(VLOOKUP(A86,apu!U:V,2,0),"")</f>
        <v>10</v>
      </c>
      <c r="AH86" s="9">
        <f>IFERROR(VLOOKUP(A86,apu!Y:Z,2,0),"")</f>
        <v>10</v>
      </c>
      <c r="AI86" s="9">
        <f>IFERROR(VLOOKUP(A86,apu!AC:AD,2,0),"")</f>
        <v>8</v>
      </c>
      <c r="AJ86" s="9">
        <f>IFERROR(VLOOKUP(A86,apu!AG:AH,2,0),"")</f>
        <v>9</v>
      </c>
      <c r="AK86" s="9">
        <f>IFERROR(VLOOKUP(A86,apu!AK:AL,2,0),"")</f>
        <v>12</v>
      </c>
      <c r="AL86" s="9">
        <f>IFERROR(VLOOKUP(A86,apu!AO:AP,2,0),"")</f>
        <v>10</v>
      </c>
      <c r="AM86" s="9">
        <f>IFERROR(VLOOKUP(A86,apu!AS:AT,2,0),"")</f>
        <v>10</v>
      </c>
      <c r="AN86" s="9">
        <f>IFERROR(VLOOKUP(A86,apu!AW:AX,2,0),"")</f>
        <v>9</v>
      </c>
      <c r="AO86" s="9">
        <f>IFERROR(VLOOKUP(A86,apu!BA:BB,2,0),"")</f>
        <v>9</v>
      </c>
      <c r="AP86" s="39">
        <f t="shared" si="6"/>
        <v>425</v>
      </c>
      <c r="AQ86" s="38">
        <v>82</v>
      </c>
      <c r="AR86" s="2">
        <f t="shared" si="7"/>
        <v>142</v>
      </c>
      <c r="AS86" s="2">
        <v>80</v>
      </c>
      <c r="AT86" s="2">
        <f t="shared" si="8"/>
        <v>283</v>
      </c>
      <c r="AU86" s="2">
        <v>89</v>
      </c>
      <c r="AV86" s="2">
        <f t="shared" si="9"/>
        <v>-141</v>
      </c>
      <c r="AW86" s="2">
        <f t="shared" si="10"/>
        <v>-9</v>
      </c>
      <c r="AX86" s="130">
        <v>82</v>
      </c>
      <c r="AY86" s="33">
        <v>42</v>
      </c>
      <c r="AZ86" s="239"/>
    </row>
    <row r="87" spans="1:52" x14ac:dyDescent="0.2">
      <c r="A87" s="8" t="s">
        <v>97</v>
      </c>
      <c r="B87" s="33">
        <f>IFERROR(VLOOKUP(A87,lajit!B:D,3,0),"")</f>
        <v>16</v>
      </c>
      <c r="C87" s="9">
        <v>5</v>
      </c>
      <c r="D87" s="9">
        <v>4</v>
      </c>
      <c r="E87" s="9">
        <v>7</v>
      </c>
      <c r="F87" s="9">
        <v>10</v>
      </c>
      <c r="G87" s="9">
        <v>14</v>
      </c>
      <c r="H87" s="9">
        <v>15</v>
      </c>
      <c r="I87" s="9">
        <v>10</v>
      </c>
      <c r="J87" s="9">
        <v>12</v>
      </c>
      <c r="K87" s="9">
        <v>7</v>
      </c>
      <c r="L87" s="9">
        <v>12</v>
      </c>
      <c r="M87" s="9">
        <v>9</v>
      </c>
      <c r="N87" s="9">
        <v>15</v>
      </c>
      <c r="O87" s="9">
        <v>8</v>
      </c>
      <c r="P87" s="9">
        <v>10</v>
      </c>
      <c r="Q87" s="9">
        <v>12</v>
      </c>
      <c r="R87" s="9">
        <v>13</v>
      </c>
      <c r="S87" s="9">
        <v>16</v>
      </c>
      <c r="T87" s="11">
        <v>11</v>
      </c>
      <c r="U87" s="11">
        <v>9</v>
      </c>
      <c r="V87" s="11">
        <v>13</v>
      </c>
      <c r="W87" s="11">
        <v>11</v>
      </c>
      <c r="X87" s="11">
        <v>15</v>
      </c>
      <c r="Y87" s="9">
        <v>13</v>
      </c>
      <c r="Z87" s="9">
        <v>11</v>
      </c>
      <c r="AA87" s="9">
        <v>12</v>
      </c>
      <c r="AB87" s="9">
        <f>IFERROR(VLOOKUP(A87,apu!A:B,2,0),"")</f>
        <v>15</v>
      </c>
      <c r="AC87" s="9">
        <f>IFERROR(VLOOKUP(A87,apu!E:F,2,0),"")</f>
        <v>13</v>
      </c>
      <c r="AD87" s="9">
        <f>IFERROR(VLOOKUP(A87,apu!I:J,2,0),"")</f>
        <v>10</v>
      </c>
      <c r="AE87" s="9">
        <f>IFERROR(VLOOKUP(A87,apu!M:N,2,0),"")</f>
        <v>11</v>
      </c>
      <c r="AF87" s="9">
        <f>IFERROR(VLOOKUP(A87,apu!Q:R,2,0),"")</f>
        <v>13</v>
      </c>
      <c r="AG87" s="9">
        <f>IFERROR(VLOOKUP(A87,apu!U:V,2,0),"")</f>
        <v>10</v>
      </c>
      <c r="AH87" s="9">
        <f>IFERROR(VLOOKUP(A87,apu!Y:Z,2,0),"")</f>
        <v>11</v>
      </c>
      <c r="AI87" s="9">
        <f>IFERROR(VLOOKUP(A87,apu!AC:AD,2,0),"")</f>
        <v>11</v>
      </c>
      <c r="AJ87" s="9">
        <f>IFERROR(VLOOKUP(A87,apu!AG:AH,2,0),"")</f>
        <v>9</v>
      </c>
      <c r="AK87" s="9">
        <f>IFERROR(VLOOKUP(A87,apu!AK:AL,2,0),"")</f>
        <v>11</v>
      </c>
      <c r="AL87" s="9">
        <f>IFERROR(VLOOKUP(A87,apu!AO:AP,2,0),"")</f>
        <v>12</v>
      </c>
      <c r="AM87" s="9">
        <f>IFERROR(VLOOKUP(A87,apu!AS:AT,2,0),"")</f>
        <v>11</v>
      </c>
      <c r="AN87" s="9">
        <f>IFERROR(VLOOKUP(A87,apu!AW:AX,2,0),"")</f>
        <v>12</v>
      </c>
      <c r="AO87" s="9">
        <f>IFERROR(VLOOKUP(A87,apu!BA:BB,2,0),"")</f>
        <v>14</v>
      </c>
      <c r="AP87" s="39">
        <f t="shared" si="6"/>
        <v>437</v>
      </c>
      <c r="AQ87" s="38">
        <v>83</v>
      </c>
      <c r="AR87" s="2">
        <f t="shared" si="7"/>
        <v>128</v>
      </c>
      <c r="AS87" s="2">
        <v>90</v>
      </c>
      <c r="AT87" s="2">
        <f t="shared" si="8"/>
        <v>309</v>
      </c>
      <c r="AU87" s="2">
        <v>73</v>
      </c>
      <c r="AV87" s="2">
        <f t="shared" si="9"/>
        <v>-181</v>
      </c>
      <c r="AW87" s="2">
        <f t="shared" si="10"/>
        <v>17</v>
      </c>
      <c r="AX87" s="130">
        <v>83</v>
      </c>
      <c r="AY87" s="33">
        <v>15</v>
      </c>
      <c r="AZ87" s="239"/>
    </row>
    <row r="88" spans="1:52" x14ac:dyDescent="0.2">
      <c r="A88" s="8" t="s">
        <v>98</v>
      </c>
      <c r="B88" s="33">
        <f>IFERROR(VLOOKUP(A88,lajit!B:D,3,0),"")</f>
        <v>252</v>
      </c>
      <c r="C88" s="9">
        <v>7</v>
      </c>
      <c r="D88" s="9">
        <v>7</v>
      </c>
      <c r="E88" s="9">
        <v>9</v>
      </c>
      <c r="F88" s="9">
        <v>13</v>
      </c>
      <c r="G88" s="9">
        <v>13</v>
      </c>
      <c r="H88" s="9">
        <v>12</v>
      </c>
      <c r="I88" s="9">
        <v>11</v>
      </c>
      <c r="J88" s="9">
        <v>12</v>
      </c>
      <c r="K88" s="9">
        <v>9</v>
      </c>
      <c r="L88" s="9">
        <v>11</v>
      </c>
      <c r="M88" s="9">
        <v>8</v>
      </c>
      <c r="N88" s="9">
        <v>9</v>
      </c>
      <c r="O88" s="9">
        <v>8</v>
      </c>
      <c r="P88" s="9">
        <v>10</v>
      </c>
      <c r="Q88" s="9">
        <v>12</v>
      </c>
      <c r="R88" s="9">
        <v>12</v>
      </c>
      <c r="S88" s="9">
        <v>13</v>
      </c>
      <c r="T88" s="11">
        <v>11</v>
      </c>
      <c r="U88" s="11">
        <v>10</v>
      </c>
      <c r="V88" s="11">
        <v>12</v>
      </c>
      <c r="W88" s="11">
        <v>11</v>
      </c>
      <c r="X88" s="11">
        <v>16</v>
      </c>
      <c r="Y88" s="9">
        <v>14</v>
      </c>
      <c r="Z88" s="9">
        <v>12</v>
      </c>
      <c r="AA88" s="9">
        <v>12</v>
      </c>
      <c r="AB88" s="9">
        <f>IFERROR(VLOOKUP(A88,apu!A:B,2,0),"")</f>
        <v>15</v>
      </c>
      <c r="AC88" s="9">
        <f>IFERROR(VLOOKUP(A88,apu!E:F,2,0),"")</f>
        <v>13</v>
      </c>
      <c r="AD88" s="9">
        <f>IFERROR(VLOOKUP(A88,apu!I:J,2,0),"")</f>
        <v>10</v>
      </c>
      <c r="AE88" s="9">
        <f>IFERROR(VLOOKUP(A88,apu!M:N,2,0),"")</f>
        <v>10</v>
      </c>
      <c r="AF88" s="9">
        <f>IFERROR(VLOOKUP(A88,apu!Q:R,2,0),"")</f>
        <v>13</v>
      </c>
      <c r="AG88" s="9">
        <f>IFERROR(VLOOKUP(A88,apu!U:V,2,0),"")</f>
        <v>11</v>
      </c>
      <c r="AH88" s="9">
        <f>IFERROR(VLOOKUP(A88,apu!Y:Z,2,0),"")</f>
        <v>11</v>
      </c>
      <c r="AI88" s="9">
        <f>IFERROR(VLOOKUP(A88,apu!AC:AD,2,0),"")</f>
        <v>10</v>
      </c>
      <c r="AJ88" s="9">
        <f>IFERROR(VLOOKUP(A88,apu!AG:AH,2,0),"")</f>
        <v>9</v>
      </c>
      <c r="AK88" s="9">
        <f>IFERROR(VLOOKUP(A88,apu!AK:AL,2,0),"")</f>
        <v>10</v>
      </c>
      <c r="AL88" s="9">
        <f>IFERROR(VLOOKUP(A88,apu!AO:AP,2,0),"")</f>
        <v>10</v>
      </c>
      <c r="AM88" s="9">
        <f>IFERROR(VLOOKUP(A88,apu!AS:AT,2,0),"")</f>
        <v>11</v>
      </c>
      <c r="AN88" s="9">
        <f>IFERROR(VLOOKUP(A88,apu!AW:AX,2,0),"")</f>
        <v>11</v>
      </c>
      <c r="AO88" s="9">
        <f>IFERROR(VLOOKUP(A88,apu!BA:BB,2,0),"")</f>
        <v>11</v>
      </c>
      <c r="AP88" s="39">
        <f t="shared" si="6"/>
        <v>429</v>
      </c>
      <c r="AQ88" s="38">
        <v>84</v>
      </c>
      <c r="AR88" s="2">
        <f t="shared" si="7"/>
        <v>129</v>
      </c>
      <c r="AS88" s="2">
        <v>89</v>
      </c>
      <c r="AT88" s="2">
        <f t="shared" si="8"/>
        <v>300</v>
      </c>
      <c r="AU88" s="2">
        <v>79</v>
      </c>
      <c r="AV88" s="2">
        <f t="shared" si="9"/>
        <v>-171</v>
      </c>
      <c r="AW88" s="2">
        <f t="shared" si="10"/>
        <v>10</v>
      </c>
      <c r="AX88" s="130">
        <v>84</v>
      </c>
      <c r="AY88" s="33">
        <v>217</v>
      </c>
      <c r="AZ88" s="239"/>
    </row>
    <row r="89" spans="1:52" x14ac:dyDescent="0.2">
      <c r="A89" s="8" t="s">
        <v>99</v>
      </c>
      <c r="B89" s="33">
        <f>IFERROR(VLOOKUP(A89,lajit!B:D,3,0),"")</f>
        <v>155</v>
      </c>
      <c r="C89" s="9">
        <v>7</v>
      </c>
      <c r="D89" s="9">
        <v>6</v>
      </c>
      <c r="E89" s="9">
        <v>9</v>
      </c>
      <c r="F89" s="9">
        <v>14</v>
      </c>
      <c r="G89" s="9">
        <v>17</v>
      </c>
      <c r="H89" s="9">
        <v>15</v>
      </c>
      <c r="I89" s="9">
        <v>10</v>
      </c>
      <c r="J89" s="9">
        <v>13</v>
      </c>
      <c r="K89" s="9">
        <v>7</v>
      </c>
      <c r="L89" s="9">
        <v>11</v>
      </c>
      <c r="M89" s="9">
        <v>9</v>
      </c>
      <c r="N89" s="9">
        <v>13</v>
      </c>
      <c r="O89" s="9">
        <v>9</v>
      </c>
      <c r="P89" s="9">
        <v>11</v>
      </c>
      <c r="Q89" s="9">
        <v>9</v>
      </c>
      <c r="R89" s="9">
        <v>9</v>
      </c>
      <c r="S89" s="9">
        <v>12</v>
      </c>
      <c r="T89" s="11">
        <v>9</v>
      </c>
      <c r="U89" s="11">
        <v>7</v>
      </c>
      <c r="V89" s="11">
        <v>11</v>
      </c>
      <c r="W89" s="11">
        <v>12</v>
      </c>
      <c r="X89" s="11">
        <v>14</v>
      </c>
      <c r="Y89" s="9">
        <v>13</v>
      </c>
      <c r="Z89" s="9">
        <v>11</v>
      </c>
      <c r="AA89" s="9">
        <v>13</v>
      </c>
      <c r="AB89" s="9">
        <f>IFERROR(VLOOKUP(A89,apu!A:B,2,0),"")</f>
        <v>14</v>
      </c>
      <c r="AC89" s="9">
        <f>IFERROR(VLOOKUP(A89,apu!E:F,2,0),"")</f>
        <v>11</v>
      </c>
      <c r="AD89" s="9">
        <f>IFERROR(VLOOKUP(A89,apu!I:J,2,0),"")</f>
        <v>11</v>
      </c>
      <c r="AE89" s="9">
        <f>IFERROR(VLOOKUP(A89,apu!M:N,2,0),"")</f>
        <v>10</v>
      </c>
      <c r="AF89" s="9">
        <f>IFERROR(VLOOKUP(A89,apu!Q:R,2,0),"")</f>
        <v>11</v>
      </c>
      <c r="AG89" s="9">
        <f>IFERROR(VLOOKUP(A89,apu!U:V,2,0),"")</f>
        <v>11</v>
      </c>
      <c r="AH89" s="9">
        <f>IFERROR(VLOOKUP(A89,apu!Y:Z,2,0),"")</f>
        <v>10</v>
      </c>
      <c r="AI89" s="9">
        <f>IFERROR(VLOOKUP(A89,apu!AC:AD,2,0),"")</f>
        <v>10</v>
      </c>
      <c r="AJ89" s="9">
        <f>IFERROR(VLOOKUP(A89,apu!AG:AH,2,0),"")</f>
        <v>8</v>
      </c>
      <c r="AK89" s="9">
        <f>IFERROR(VLOOKUP(A89,apu!AK:AL,2,0),"")</f>
        <v>10</v>
      </c>
      <c r="AL89" s="9">
        <f>IFERROR(VLOOKUP(A89,apu!AO:AP,2,0),"")</f>
        <v>8</v>
      </c>
      <c r="AM89" s="9">
        <f>IFERROR(VLOOKUP(A89,apu!AS:AT,2,0),"")</f>
        <v>8</v>
      </c>
      <c r="AN89" s="9">
        <f>IFERROR(VLOOKUP(A89,apu!AW:AX,2,0),"")</f>
        <v>7</v>
      </c>
      <c r="AO89" s="9">
        <f>IFERROR(VLOOKUP(A89,apu!BA:BB,2,0),"")</f>
        <v>11</v>
      </c>
      <c r="AP89" s="39">
        <f t="shared" si="6"/>
        <v>411</v>
      </c>
      <c r="AQ89" s="38">
        <v>85</v>
      </c>
      <c r="AR89" s="2">
        <f t="shared" si="7"/>
        <v>140</v>
      </c>
      <c r="AS89" s="2">
        <v>81</v>
      </c>
      <c r="AT89" s="2">
        <f t="shared" si="8"/>
        <v>271</v>
      </c>
      <c r="AU89" s="2">
        <v>90</v>
      </c>
      <c r="AV89" s="2">
        <f t="shared" si="9"/>
        <v>-131</v>
      </c>
      <c r="AW89" s="2">
        <f t="shared" si="10"/>
        <v>-9</v>
      </c>
      <c r="AX89" s="130">
        <v>85</v>
      </c>
      <c r="AY89" s="33">
        <v>141</v>
      </c>
      <c r="AZ89" s="239"/>
    </row>
    <row r="90" spans="1:52" x14ac:dyDescent="0.2">
      <c r="A90" s="24" t="s">
        <v>100</v>
      </c>
      <c r="B90" s="33">
        <f>IFERROR(VLOOKUP(A90,lajit!B:D,3,0),"")</f>
        <v>68</v>
      </c>
      <c r="C90" s="9">
        <v>10</v>
      </c>
      <c r="D90" s="9">
        <v>7</v>
      </c>
      <c r="E90" s="9">
        <v>10</v>
      </c>
      <c r="F90" s="9">
        <v>16</v>
      </c>
      <c r="G90" s="9">
        <v>16</v>
      </c>
      <c r="H90" s="9">
        <v>14</v>
      </c>
      <c r="I90" s="9">
        <v>10</v>
      </c>
      <c r="J90" s="9">
        <v>14</v>
      </c>
      <c r="K90" s="9">
        <v>8</v>
      </c>
      <c r="L90" s="9">
        <v>9</v>
      </c>
      <c r="M90" s="9">
        <v>8</v>
      </c>
      <c r="N90" s="9">
        <v>12</v>
      </c>
      <c r="O90" s="9">
        <v>5</v>
      </c>
      <c r="P90" s="9">
        <v>9</v>
      </c>
      <c r="Q90" s="9">
        <v>11</v>
      </c>
      <c r="R90" s="9">
        <v>12</v>
      </c>
      <c r="S90" s="9">
        <v>12</v>
      </c>
      <c r="T90" s="11">
        <v>7</v>
      </c>
      <c r="U90" s="11">
        <v>9</v>
      </c>
      <c r="V90" s="11">
        <v>13</v>
      </c>
      <c r="W90" s="11">
        <v>9</v>
      </c>
      <c r="X90" s="11">
        <v>13</v>
      </c>
      <c r="Y90" s="9">
        <v>10</v>
      </c>
      <c r="Z90" s="9">
        <v>11</v>
      </c>
      <c r="AA90" s="9">
        <v>9</v>
      </c>
      <c r="AB90" s="9">
        <f>IFERROR(VLOOKUP(A90,apu!A:B,2,0),"")</f>
        <v>9</v>
      </c>
      <c r="AC90" s="9">
        <f>IFERROR(VLOOKUP(A90,apu!E:F,2,0),"")</f>
        <v>11</v>
      </c>
      <c r="AD90" s="9">
        <f>IFERROR(VLOOKUP(A90,apu!I:J,2,0),"")</f>
        <v>11</v>
      </c>
      <c r="AE90" s="9">
        <f>IFERROR(VLOOKUP(A90,apu!M:N,2,0),"")</f>
        <v>10</v>
      </c>
      <c r="AF90" s="9">
        <f>IFERROR(VLOOKUP(A90,apu!Q:R,2,0),"")</f>
        <v>13</v>
      </c>
      <c r="AG90" s="9">
        <f>IFERROR(VLOOKUP(A90,apu!U:V,2,0),"")</f>
        <v>10</v>
      </c>
      <c r="AH90" s="9">
        <f>IFERROR(VLOOKUP(A90,apu!Y:Z,2,0),"")</f>
        <v>9</v>
      </c>
      <c r="AI90" s="9">
        <f>IFERROR(VLOOKUP(A90,apu!AC:AD,2,0),"")</f>
        <v>10</v>
      </c>
      <c r="AJ90" s="9">
        <f>IFERROR(VLOOKUP(A90,apu!AG:AH,2,0),"")</f>
        <v>9</v>
      </c>
      <c r="AK90" s="9">
        <f>IFERROR(VLOOKUP(A90,apu!AK:AL,2,0),"")</f>
        <v>10</v>
      </c>
      <c r="AL90" s="9">
        <f>IFERROR(VLOOKUP(A90,apu!AO:AP,2,0),"")</f>
        <v>10</v>
      </c>
      <c r="AM90" s="9">
        <f>IFERROR(VLOOKUP(A90,apu!AS:AT,2,0),"")</f>
        <v>8</v>
      </c>
      <c r="AN90" s="9">
        <f>IFERROR(VLOOKUP(A90,apu!AW:AX,2,0),"")</f>
        <v>11</v>
      </c>
      <c r="AO90" s="9">
        <f>IFERROR(VLOOKUP(A90,apu!BA:BB,2,0),"")</f>
        <v>13</v>
      </c>
      <c r="AP90" s="39">
        <f t="shared" si="6"/>
        <v>408</v>
      </c>
      <c r="AQ90" s="38">
        <v>86</v>
      </c>
      <c r="AR90" s="2">
        <f t="shared" si="7"/>
        <v>139</v>
      </c>
      <c r="AS90" s="2">
        <v>83</v>
      </c>
      <c r="AT90" s="2">
        <f t="shared" si="8"/>
        <v>269</v>
      </c>
      <c r="AU90" s="2">
        <v>100</v>
      </c>
      <c r="AV90" s="2">
        <f t="shared" si="9"/>
        <v>-130</v>
      </c>
      <c r="AW90" s="2">
        <f t="shared" si="10"/>
        <v>-17</v>
      </c>
      <c r="AX90" s="130">
        <v>86</v>
      </c>
      <c r="AY90" s="33">
        <v>63</v>
      </c>
      <c r="AZ90" s="239"/>
    </row>
    <row r="91" spans="1:52" x14ac:dyDescent="0.2">
      <c r="A91" s="8" t="s">
        <v>101</v>
      </c>
      <c r="B91" s="33">
        <f>IFERROR(VLOOKUP(A91,lajit!B:D,3,0),"")</f>
        <v>122</v>
      </c>
      <c r="C91" s="9">
        <v>7</v>
      </c>
      <c r="D91" s="9">
        <v>3</v>
      </c>
      <c r="E91" s="9">
        <v>8</v>
      </c>
      <c r="F91" s="9">
        <v>14</v>
      </c>
      <c r="G91" s="9">
        <v>15</v>
      </c>
      <c r="H91" s="9">
        <v>13</v>
      </c>
      <c r="I91" s="9">
        <v>9</v>
      </c>
      <c r="J91" s="9">
        <v>10</v>
      </c>
      <c r="K91" s="9">
        <v>7</v>
      </c>
      <c r="L91" s="9">
        <v>7</v>
      </c>
      <c r="M91" s="9">
        <v>10</v>
      </c>
      <c r="N91" s="9">
        <v>12</v>
      </c>
      <c r="O91" s="9">
        <v>7</v>
      </c>
      <c r="P91" s="9">
        <v>7</v>
      </c>
      <c r="Q91" s="9">
        <v>10</v>
      </c>
      <c r="R91" s="9">
        <v>12</v>
      </c>
      <c r="S91" s="9">
        <v>12</v>
      </c>
      <c r="T91" s="11">
        <v>10</v>
      </c>
      <c r="U91" s="11">
        <v>10</v>
      </c>
      <c r="V91" s="11">
        <v>14</v>
      </c>
      <c r="W91" s="11">
        <v>13</v>
      </c>
      <c r="X91" s="11">
        <v>15</v>
      </c>
      <c r="Y91" s="9">
        <v>14</v>
      </c>
      <c r="Z91" s="9">
        <v>12</v>
      </c>
      <c r="AA91" s="9">
        <v>12</v>
      </c>
      <c r="AB91" s="9">
        <f>IFERROR(VLOOKUP(A91,apu!A:B,2,0),"")</f>
        <v>13</v>
      </c>
      <c r="AC91" s="9">
        <f>IFERROR(VLOOKUP(A91,apu!E:F,2,0),"")</f>
        <v>12</v>
      </c>
      <c r="AD91" s="9">
        <f>IFERROR(VLOOKUP(A91,apu!I:J,2,0),"")</f>
        <v>11</v>
      </c>
      <c r="AE91" s="9">
        <f>IFERROR(VLOOKUP(A91,apu!M:N,2,0),"")</f>
        <v>11</v>
      </c>
      <c r="AF91" s="9">
        <f>IFERROR(VLOOKUP(A91,apu!Q:R,2,0),"")</f>
        <v>13</v>
      </c>
      <c r="AG91" s="9">
        <f>IFERROR(VLOOKUP(A91,apu!U:V,2,0),"")</f>
        <v>10</v>
      </c>
      <c r="AH91" s="9">
        <f>IFERROR(VLOOKUP(A91,apu!Y:Z,2,0),"")</f>
        <v>10</v>
      </c>
      <c r="AI91" s="9">
        <f>IFERROR(VLOOKUP(A91,apu!AC:AD,2,0),"")</f>
        <v>10</v>
      </c>
      <c r="AJ91" s="9">
        <f>IFERROR(VLOOKUP(A91,apu!AG:AH,2,0),"")</f>
        <v>10</v>
      </c>
      <c r="AK91" s="9">
        <f>IFERROR(VLOOKUP(A91,apu!AK:AL,2,0),"")</f>
        <v>13</v>
      </c>
      <c r="AL91" s="9">
        <f>IFERROR(VLOOKUP(A91,apu!AO:AP,2,0),"")</f>
        <v>11</v>
      </c>
      <c r="AM91" s="9">
        <f>IFERROR(VLOOKUP(A91,apu!AS:AT,2,0),"")</f>
        <v>12</v>
      </c>
      <c r="AN91" s="9">
        <f>IFERROR(VLOOKUP(A91,apu!AW:AX,2,0),"")</f>
        <v>10</v>
      </c>
      <c r="AO91" s="9">
        <f>IFERROR(VLOOKUP(A91,apu!BA:BB,2,0),"")</f>
        <v>12</v>
      </c>
      <c r="AP91" s="39">
        <f t="shared" si="6"/>
        <v>421</v>
      </c>
      <c r="AQ91" s="38">
        <v>87</v>
      </c>
      <c r="AR91" s="2">
        <f t="shared" si="7"/>
        <v>122</v>
      </c>
      <c r="AS91" s="2">
        <v>91</v>
      </c>
      <c r="AT91" s="2">
        <f t="shared" si="8"/>
        <v>299</v>
      </c>
      <c r="AU91" s="2">
        <v>84</v>
      </c>
      <c r="AV91" s="2">
        <f t="shared" si="9"/>
        <v>-177</v>
      </c>
      <c r="AW91" s="2">
        <f t="shared" si="10"/>
        <v>7</v>
      </c>
      <c r="AX91" s="130">
        <v>87</v>
      </c>
      <c r="AY91" s="33">
        <v>113</v>
      </c>
      <c r="AZ91" s="239"/>
    </row>
    <row r="92" spans="1:52" x14ac:dyDescent="0.2">
      <c r="A92" s="8" t="s">
        <v>102</v>
      </c>
      <c r="B92" s="33">
        <f>IFERROR(VLOOKUP(A92,lajit!B:D,3,0),"")</f>
        <v>408</v>
      </c>
      <c r="C92" s="9">
        <v>6</v>
      </c>
      <c r="D92" s="9">
        <v>2</v>
      </c>
      <c r="E92" s="9">
        <v>10</v>
      </c>
      <c r="F92" s="9">
        <v>11</v>
      </c>
      <c r="G92" s="9">
        <v>16</v>
      </c>
      <c r="H92" s="9">
        <v>14</v>
      </c>
      <c r="I92" s="9">
        <v>12</v>
      </c>
      <c r="J92" s="9">
        <v>14</v>
      </c>
      <c r="K92" s="9">
        <v>10</v>
      </c>
      <c r="L92" s="9">
        <v>10</v>
      </c>
      <c r="M92" s="9">
        <v>9</v>
      </c>
      <c r="N92" s="9">
        <v>11</v>
      </c>
      <c r="O92" s="9">
        <v>9</v>
      </c>
      <c r="P92" s="9">
        <v>9</v>
      </c>
      <c r="Q92" s="9">
        <v>7</v>
      </c>
      <c r="R92" s="9">
        <v>11</v>
      </c>
      <c r="S92" s="9">
        <v>10</v>
      </c>
      <c r="T92" s="11">
        <v>8</v>
      </c>
      <c r="U92" s="11">
        <v>9</v>
      </c>
      <c r="V92" s="11">
        <v>12</v>
      </c>
      <c r="W92" s="11">
        <v>9</v>
      </c>
      <c r="X92" s="11">
        <v>16</v>
      </c>
      <c r="Y92" s="9">
        <v>14</v>
      </c>
      <c r="Z92" s="9">
        <v>11</v>
      </c>
      <c r="AA92" s="9">
        <v>13</v>
      </c>
      <c r="AB92" s="9">
        <f>IFERROR(VLOOKUP(A92,apu!A:B,2,0),"")</f>
        <v>15</v>
      </c>
      <c r="AC92" s="9">
        <f>IFERROR(VLOOKUP(A92,apu!E:F,2,0),"")</f>
        <v>12</v>
      </c>
      <c r="AD92" s="9">
        <f>IFERROR(VLOOKUP(A92,apu!I:J,2,0),"")</f>
        <v>10</v>
      </c>
      <c r="AE92" s="9">
        <f>IFERROR(VLOOKUP(A92,apu!M:N,2,0),"")</f>
        <v>11</v>
      </c>
      <c r="AF92" s="9">
        <f>IFERROR(VLOOKUP(A92,apu!Q:R,2,0),"")</f>
        <v>12</v>
      </c>
      <c r="AG92" s="9">
        <f>IFERROR(VLOOKUP(A92,apu!U:V,2,0),"")</f>
        <v>10</v>
      </c>
      <c r="AH92" s="9">
        <f>IFERROR(VLOOKUP(A92,apu!Y:Z,2,0),"")</f>
        <v>11</v>
      </c>
      <c r="AI92" s="9">
        <f>IFERROR(VLOOKUP(A92,apu!AC:AD,2,0),"")</f>
        <v>8</v>
      </c>
      <c r="AJ92" s="9">
        <f>IFERROR(VLOOKUP(A92,apu!AG:AH,2,0),"")</f>
        <v>9</v>
      </c>
      <c r="AK92" s="9">
        <f>IFERROR(VLOOKUP(A92,apu!AK:AL,2,0),"")</f>
        <v>11</v>
      </c>
      <c r="AL92" s="9">
        <f>IFERROR(VLOOKUP(A92,apu!AO:AP,2,0),"")</f>
        <v>11</v>
      </c>
      <c r="AM92" s="9">
        <f>IFERROR(VLOOKUP(A92,apu!AS:AT,2,0),"")</f>
        <v>11</v>
      </c>
      <c r="AN92" s="9">
        <f>IFERROR(VLOOKUP(A92,apu!AW:AX,2,0),"")</f>
        <v>12</v>
      </c>
      <c r="AO92" s="9">
        <f>IFERROR(VLOOKUP(A92,apu!BA:BB,2,0),"")</f>
        <v>12</v>
      </c>
      <c r="AP92" s="39">
        <f t="shared" si="6"/>
        <v>418</v>
      </c>
      <c r="AQ92" s="38">
        <v>88</v>
      </c>
      <c r="AR92" s="2">
        <f t="shared" si="7"/>
        <v>134</v>
      </c>
      <c r="AS92" s="2">
        <v>85</v>
      </c>
      <c r="AT92" s="2">
        <f t="shared" si="8"/>
        <v>284</v>
      </c>
      <c r="AU92" s="2">
        <v>93</v>
      </c>
      <c r="AV92" s="2">
        <f t="shared" si="9"/>
        <v>-150</v>
      </c>
      <c r="AW92" s="2">
        <f t="shared" si="10"/>
        <v>-8</v>
      </c>
      <c r="AX92" s="130">
        <v>88</v>
      </c>
      <c r="AY92" s="33">
        <v>379</v>
      </c>
      <c r="AZ92" s="239"/>
    </row>
    <row r="93" spans="1:52" x14ac:dyDescent="0.2">
      <c r="A93" s="8" t="s">
        <v>103</v>
      </c>
      <c r="B93" s="33">
        <f>IFERROR(VLOOKUP(A93,lajit!B:D,3,0),"")</f>
        <v>167</v>
      </c>
      <c r="C93" s="9">
        <v>3</v>
      </c>
      <c r="D93" s="9">
        <v>7</v>
      </c>
      <c r="E93" s="9">
        <v>8</v>
      </c>
      <c r="F93" s="9">
        <v>12</v>
      </c>
      <c r="G93" s="9">
        <v>15</v>
      </c>
      <c r="H93" s="9">
        <v>12</v>
      </c>
      <c r="I93" s="9">
        <v>8</v>
      </c>
      <c r="J93" s="9">
        <v>8</v>
      </c>
      <c r="K93" s="9">
        <v>8</v>
      </c>
      <c r="L93" s="9">
        <v>10</v>
      </c>
      <c r="M93" s="9">
        <v>9</v>
      </c>
      <c r="N93" s="9">
        <v>13</v>
      </c>
      <c r="O93" s="9">
        <v>6</v>
      </c>
      <c r="P93" s="9">
        <v>7</v>
      </c>
      <c r="Q93" s="9">
        <v>10</v>
      </c>
      <c r="R93" s="9">
        <v>12</v>
      </c>
      <c r="S93" s="9">
        <v>14</v>
      </c>
      <c r="T93" s="11">
        <v>11</v>
      </c>
      <c r="U93" s="11">
        <v>9</v>
      </c>
      <c r="V93" s="11">
        <v>13</v>
      </c>
      <c r="W93" s="11">
        <v>13</v>
      </c>
      <c r="X93" s="11">
        <v>16</v>
      </c>
      <c r="Y93" s="9">
        <v>14</v>
      </c>
      <c r="Z93" s="9">
        <v>11</v>
      </c>
      <c r="AA93" s="9">
        <v>13</v>
      </c>
      <c r="AB93" s="9">
        <f>IFERROR(VLOOKUP(A93,apu!A:B,2,0),"")</f>
        <v>14</v>
      </c>
      <c r="AC93" s="9">
        <f>IFERROR(VLOOKUP(A93,apu!E:F,2,0),"")</f>
        <v>12</v>
      </c>
      <c r="AD93" s="9">
        <f>IFERROR(VLOOKUP(A93,apu!I:J,2,0),"")</f>
        <v>11</v>
      </c>
      <c r="AE93" s="9">
        <f>IFERROR(VLOOKUP(A93,apu!M:N,2,0),"")</f>
        <v>11</v>
      </c>
      <c r="AF93" s="9">
        <f>IFERROR(VLOOKUP(A93,apu!Q:R,2,0),"")</f>
        <v>13</v>
      </c>
      <c r="AG93" s="9">
        <f>IFERROR(VLOOKUP(A93,apu!U:V,2,0),"")</f>
        <v>11</v>
      </c>
      <c r="AH93" s="9">
        <f>IFERROR(VLOOKUP(A93,apu!Y:Z,2,0),"")</f>
        <v>10</v>
      </c>
      <c r="AI93" s="9">
        <f>IFERROR(VLOOKUP(A93,apu!AC:AD,2,0),"")</f>
        <v>10</v>
      </c>
      <c r="AJ93" s="9">
        <f>IFERROR(VLOOKUP(A93,apu!AG:AH,2,0),"")</f>
        <v>9</v>
      </c>
      <c r="AK93" s="9">
        <f>IFERROR(VLOOKUP(A93,apu!AK:AL,2,0),"")</f>
        <v>9</v>
      </c>
      <c r="AL93" s="9">
        <f>IFERROR(VLOOKUP(A93,apu!AO:AP,2,0),"")</f>
        <v>10</v>
      </c>
      <c r="AM93" s="9">
        <f>IFERROR(VLOOKUP(A93,apu!AS:AT,2,0),"")</f>
        <v>11</v>
      </c>
      <c r="AN93" s="9">
        <f>IFERROR(VLOOKUP(A93,apu!AW:AX,2,0),"")</f>
        <v>12</v>
      </c>
      <c r="AO93" s="9">
        <f>IFERROR(VLOOKUP(A93,apu!BA:BB,2,0),"")</f>
        <v>12</v>
      </c>
      <c r="AP93" s="39">
        <f t="shared" si="6"/>
        <v>417</v>
      </c>
      <c r="AQ93" s="38">
        <v>89</v>
      </c>
      <c r="AR93" s="2">
        <f t="shared" si="7"/>
        <v>119</v>
      </c>
      <c r="AS93" s="2">
        <v>93</v>
      </c>
      <c r="AT93" s="2">
        <f t="shared" si="8"/>
        <v>298</v>
      </c>
      <c r="AU93" s="2">
        <v>80</v>
      </c>
      <c r="AV93" s="2">
        <f t="shared" si="9"/>
        <v>-179</v>
      </c>
      <c r="AW93" s="2">
        <f t="shared" si="10"/>
        <v>13</v>
      </c>
      <c r="AX93" s="130">
        <v>89</v>
      </c>
      <c r="AY93" s="33">
        <v>178</v>
      </c>
      <c r="AZ93" s="239"/>
    </row>
    <row r="94" spans="1:52" x14ac:dyDescent="0.2">
      <c r="A94" s="8" t="s">
        <v>104</v>
      </c>
      <c r="B94" s="33">
        <f>IFERROR(VLOOKUP(A94,lajit!B:D,3,0),"")</f>
        <v>61</v>
      </c>
      <c r="C94" s="9">
        <v>6</v>
      </c>
      <c r="D94" s="9">
        <v>6</v>
      </c>
      <c r="E94" s="9">
        <v>8</v>
      </c>
      <c r="F94" s="9">
        <v>12</v>
      </c>
      <c r="G94" s="9">
        <v>13</v>
      </c>
      <c r="H94" s="9">
        <v>14</v>
      </c>
      <c r="I94" s="9">
        <v>11</v>
      </c>
      <c r="J94" s="9">
        <v>12</v>
      </c>
      <c r="K94" s="9">
        <v>7</v>
      </c>
      <c r="L94" s="9">
        <v>11</v>
      </c>
      <c r="M94" s="9">
        <v>8</v>
      </c>
      <c r="N94" s="9">
        <v>15</v>
      </c>
      <c r="O94" s="9">
        <v>7</v>
      </c>
      <c r="P94" s="9">
        <v>7</v>
      </c>
      <c r="Q94" s="9">
        <v>10</v>
      </c>
      <c r="R94" s="9">
        <v>9</v>
      </c>
      <c r="S94" s="9">
        <v>13</v>
      </c>
      <c r="T94" s="11">
        <v>7</v>
      </c>
      <c r="U94" s="11">
        <v>8</v>
      </c>
      <c r="V94" s="11">
        <v>11</v>
      </c>
      <c r="W94" s="11">
        <v>10</v>
      </c>
      <c r="X94" s="11">
        <v>14</v>
      </c>
      <c r="Y94" s="9">
        <v>15</v>
      </c>
      <c r="Z94" s="9">
        <v>12</v>
      </c>
      <c r="AA94" s="9">
        <v>10</v>
      </c>
      <c r="AB94" s="9">
        <f>IFERROR(VLOOKUP(A94,apu!A:B,2,0),"")</f>
        <v>13</v>
      </c>
      <c r="AC94" s="9">
        <f>IFERROR(VLOOKUP(A94,apu!E:F,2,0),"")</f>
        <v>13</v>
      </c>
      <c r="AD94" s="9">
        <f>IFERROR(VLOOKUP(A94,apu!I:J,2,0),"")</f>
        <v>9</v>
      </c>
      <c r="AE94" s="9">
        <f>IFERROR(VLOOKUP(A94,apu!M:N,2,0),"")</f>
        <v>10</v>
      </c>
      <c r="AF94" s="9">
        <f>IFERROR(VLOOKUP(A94,apu!Q:R,2,0),"")</f>
        <v>13</v>
      </c>
      <c r="AG94" s="9">
        <f>IFERROR(VLOOKUP(A94,apu!U:V,2,0),"")</f>
        <v>10</v>
      </c>
      <c r="AH94" s="9">
        <f>IFERROR(VLOOKUP(A94,apu!Y:Z,2,0),"")</f>
        <v>11</v>
      </c>
      <c r="AI94" s="9">
        <f>IFERROR(VLOOKUP(A94,apu!AC:AD,2,0),"")</f>
        <v>11</v>
      </c>
      <c r="AJ94" s="9">
        <f>IFERROR(VLOOKUP(A94,apu!AG:AH,2,0),"")</f>
        <v>10</v>
      </c>
      <c r="AK94" s="9">
        <f>IFERROR(VLOOKUP(A94,apu!AK:AL,2,0),"")</f>
        <v>12</v>
      </c>
      <c r="AL94" s="9">
        <f>IFERROR(VLOOKUP(A94,apu!AO:AP,2,0),"")</f>
        <v>10</v>
      </c>
      <c r="AM94" s="9">
        <f>IFERROR(VLOOKUP(A94,apu!AS:AT,2,0),"")</f>
        <v>11</v>
      </c>
      <c r="AN94" s="9">
        <f>IFERROR(VLOOKUP(A94,apu!AW:AX,2,0),"")</f>
        <v>8</v>
      </c>
      <c r="AO94" s="9">
        <f>IFERROR(VLOOKUP(A94,apu!BA:BB,2,0),"")</f>
        <v>10</v>
      </c>
      <c r="AP94" s="39">
        <f t="shared" si="6"/>
        <v>407</v>
      </c>
      <c r="AQ94" s="38">
        <v>90</v>
      </c>
      <c r="AR94" s="2">
        <f t="shared" si="7"/>
        <v>130</v>
      </c>
      <c r="AS94" s="2">
        <v>88</v>
      </c>
      <c r="AT94" s="2">
        <f t="shared" si="8"/>
        <v>277</v>
      </c>
      <c r="AU94" s="2">
        <v>98</v>
      </c>
      <c r="AV94" s="2">
        <f t="shared" si="9"/>
        <v>-147</v>
      </c>
      <c r="AW94" s="2">
        <f t="shared" si="10"/>
        <v>-10</v>
      </c>
      <c r="AX94" s="130">
        <v>90</v>
      </c>
      <c r="AY94" s="33">
        <v>57</v>
      </c>
      <c r="AZ94" s="239"/>
    </row>
    <row r="95" spans="1:52" x14ac:dyDescent="0.2">
      <c r="A95" s="8" t="s">
        <v>105</v>
      </c>
      <c r="B95" s="33">
        <f>IFERROR(VLOOKUP(A95,lajit!B:D,3,0),"")</f>
        <v>355</v>
      </c>
      <c r="C95" s="9">
        <v>4</v>
      </c>
      <c r="D95" s="9">
        <v>2</v>
      </c>
      <c r="E95" s="9">
        <v>9</v>
      </c>
      <c r="F95" s="9">
        <v>10</v>
      </c>
      <c r="G95" s="9">
        <v>8</v>
      </c>
      <c r="H95" s="9">
        <v>10</v>
      </c>
      <c r="I95" s="9">
        <v>9</v>
      </c>
      <c r="J95" s="9">
        <v>12</v>
      </c>
      <c r="K95" s="9">
        <v>8</v>
      </c>
      <c r="L95" s="9">
        <v>10</v>
      </c>
      <c r="M95" s="9">
        <v>9</v>
      </c>
      <c r="N95" s="9">
        <v>10</v>
      </c>
      <c r="O95" s="9">
        <v>8</v>
      </c>
      <c r="P95" s="9">
        <v>11</v>
      </c>
      <c r="Q95" s="9">
        <v>7</v>
      </c>
      <c r="R95" s="9">
        <v>11</v>
      </c>
      <c r="S95" s="9">
        <v>14</v>
      </c>
      <c r="T95" s="11">
        <v>10</v>
      </c>
      <c r="U95" s="11">
        <v>9</v>
      </c>
      <c r="V95" s="11">
        <v>13</v>
      </c>
      <c r="W95" s="11">
        <v>13</v>
      </c>
      <c r="X95" s="11">
        <v>16</v>
      </c>
      <c r="Y95" s="9">
        <v>14</v>
      </c>
      <c r="Z95" s="9">
        <v>12</v>
      </c>
      <c r="AA95" s="22">
        <v>13</v>
      </c>
      <c r="AB95" s="9">
        <f>IFERROR(VLOOKUP(A95,apu!A:B,2,0),"")</f>
        <v>16</v>
      </c>
      <c r="AC95" s="9">
        <f>IFERROR(VLOOKUP(A95,apu!E:F,2,0),"")</f>
        <v>12</v>
      </c>
      <c r="AD95" s="9">
        <f>IFERROR(VLOOKUP(A95,apu!I:J,2,0),"")</f>
        <v>11</v>
      </c>
      <c r="AE95" s="9">
        <f>IFERROR(VLOOKUP(A95,apu!M:N,2,0),"")</f>
        <v>11</v>
      </c>
      <c r="AF95" s="9">
        <f>IFERROR(VLOOKUP(A95,apu!Q:R,2,0),"")</f>
        <v>13</v>
      </c>
      <c r="AG95" s="9">
        <f>IFERROR(VLOOKUP(A95,apu!U:V,2,0),"")</f>
        <v>11</v>
      </c>
      <c r="AH95" s="9">
        <f>IFERROR(VLOOKUP(A95,apu!Y:Z,2,0),"")</f>
        <v>11</v>
      </c>
      <c r="AI95" s="9">
        <f>IFERROR(VLOOKUP(A95,apu!AC:AD,2,0),"")</f>
        <v>12</v>
      </c>
      <c r="AJ95" s="9">
        <f>IFERROR(VLOOKUP(A95,apu!AG:AH,2,0),"")</f>
        <v>9</v>
      </c>
      <c r="AK95" s="9">
        <f>IFERROR(VLOOKUP(A95,apu!AK:AL,2,0),"")</f>
        <v>12</v>
      </c>
      <c r="AL95" s="9">
        <f>IFERROR(VLOOKUP(A95,apu!AO:AP,2,0),"")</f>
        <v>12</v>
      </c>
      <c r="AM95" s="9">
        <f>IFERROR(VLOOKUP(A95,apu!AS:AT,2,0),"")</f>
        <v>12</v>
      </c>
      <c r="AN95" s="9">
        <f>IFERROR(VLOOKUP(A95,apu!AW:AX,2,0),"")</f>
        <v>15</v>
      </c>
      <c r="AO95" s="9">
        <f>IFERROR(VLOOKUP(A95,apu!BA:BB,2,0),"")</f>
        <v>15</v>
      </c>
      <c r="AP95" s="39">
        <f t="shared" si="6"/>
        <v>424</v>
      </c>
      <c r="AQ95" s="38">
        <v>91</v>
      </c>
      <c r="AR95" s="2">
        <f t="shared" si="7"/>
        <v>109</v>
      </c>
      <c r="AS95" s="2">
        <v>101</v>
      </c>
      <c r="AT95" s="2">
        <f t="shared" si="8"/>
        <v>315</v>
      </c>
      <c r="AU95" s="2">
        <v>81</v>
      </c>
      <c r="AV95" s="2">
        <f t="shared" si="9"/>
        <v>-206</v>
      </c>
      <c r="AW95" s="2">
        <f t="shared" si="10"/>
        <v>20</v>
      </c>
      <c r="AX95" s="130">
        <v>91</v>
      </c>
      <c r="AY95" s="33">
        <v>332</v>
      </c>
      <c r="AZ95" s="239"/>
    </row>
    <row r="96" spans="1:52" x14ac:dyDescent="0.2">
      <c r="A96" s="8" t="s">
        <v>106</v>
      </c>
      <c r="B96" s="33">
        <f>IFERROR(VLOOKUP(A96,lajit!B:D,3,0),"")</f>
        <v>180</v>
      </c>
      <c r="C96" s="9">
        <v>8</v>
      </c>
      <c r="D96" s="9">
        <v>8</v>
      </c>
      <c r="E96" s="9">
        <v>7</v>
      </c>
      <c r="F96" s="9">
        <v>8</v>
      </c>
      <c r="G96" s="9">
        <v>14</v>
      </c>
      <c r="H96" s="9">
        <v>15</v>
      </c>
      <c r="I96" s="9">
        <v>12</v>
      </c>
      <c r="J96" s="9">
        <v>14</v>
      </c>
      <c r="K96" s="9">
        <v>10</v>
      </c>
      <c r="L96" s="9">
        <v>9</v>
      </c>
      <c r="M96" s="9">
        <v>9</v>
      </c>
      <c r="N96" s="9">
        <v>15</v>
      </c>
      <c r="O96" s="9">
        <v>7</v>
      </c>
      <c r="P96" s="9">
        <v>8</v>
      </c>
      <c r="Q96" s="9">
        <v>9</v>
      </c>
      <c r="R96" s="9">
        <v>14</v>
      </c>
      <c r="S96" s="9">
        <v>16</v>
      </c>
      <c r="T96" s="11">
        <v>11</v>
      </c>
      <c r="U96" s="11">
        <v>3</v>
      </c>
      <c r="V96" s="11">
        <v>10</v>
      </c>
      <c r="W96" s="11">
        <v>3</v>
      </c>
      <c r="X96" s="11">
        <v>6</v>
      </c>
      <c r="Y96" s="9">
        <v>14</v>
      </c>
      <c r="Z96" s="9">
        <v>12</v>
      </c>
      <c r="AA96" s="9">
        <v>8</v>
      </c>
      <c r="AB96" s="9">
        <f>IFERROR(VLOOKUP(A96,apu!A:B,2,0),"")</f>
        <v>14</v>
      </c>
      <c r="AC96" s="9">
        <f>IFERROR(VLOOKUP(A96,apu!E:F,2,0),"")</f>
        <v>12</v>
      </c>
      <c r="AD96" s="9">
        <f>IFERROR(VLOOKUP(A96,apu!I:J,2,0),"")</f>
        <v>5</v>
      </c>
      <c r="AE96" s="9">
        <f>IFERROR(VLOOKUP(A96,apu!M:N,2,0),"")</f>
        <v>6</v>
      </c>
      <c r="AF96" s="9">
        <f>IFERROR(VLOOKUP(A96,apu!Q:R,2,0),"")</f>
        <v>11</v>
      </c>
      <c r="AG96" s="9">
        <f>IFERROR(VLOOKUP(A96,apu!U:V,2,0),"")</f>
        <v>5</v>
      </c>
      <c r="AH96" s="9">
        <f>IFERROR(VLOOKUP(A96,apu!Y:Z,2,0),"")</f>
        <v>11</v>
      </c>
      <c r="AI96" s="9">
        <f>IFERROR(VLOOKUP(A96,apu!AC:AD,2,0),"")</f>
        <v>5</v>
      </c>
      <c r="AJ96" s="9">
        <f>IFERROR(VLOOKUP(A96,apu!AG:AH,2,0),"")</f>
        <v>9</v>
      </c>
      <c r="AK96" s="9">
        <f>IFERROR(VLOOKUP(A96,apu!AK:AL,2,0),"")</f>
        <v>12</v>
      </c>
      <c r="AL96" s="9">
        <f>IFERROR(VLOOKUP(A96,apu!AO:AP,2,0),"")</f>
        <v>11</v>
      </c>
      <c r="AM96" s="9">
        <f>IFERROR(VLOOKUP(A96,apu!AS:AT,2,0),"")</f>
        <v>8</v>
      </c>
      <c r="AN96" s="9">
        <f>IFERROR(VLOOKUP(A96,apu!AW:AX,2,0),"")</f>
        <v>6</v>
      </c>
      <c r="AO96" s="9">
        <f>IFERROR(VLOOKUP(A96,apu!BA:BB,2,0),"")</f>
        <v>10</v>
      </c>
      <c r="AP96" s="39">
        <f t="shared" si="6"/>
        <v>375</v>
      </c>
      <c r="AQ96" s="38">
        <v>92</v>
      </c>
      <c r="AR96" s="2">
        <f t="shared" si="7"/>
        <v>136</v>
      </c>
      <c r="AS96" s="2">
        <v>84</v>
      </c>
      <c r="AT96" s="2">
        <f t="shared" si="8"/>
        <v>239</v>
      </c>
      <c r="AU96" s="2">
        <v>109</v>
      </c>
      <c r="AV96" s="2">
        <f t="shared" si="9"/>
        <v>-103</v>
      </c>
      <c r="AW96" s="2">
        <f t="shared" si="10"/>
        <v>-25</v>
      </c>
      <c r="AX96" s="130">
        <v>92</v>
      </c>
      <c r="AY96" s="33">
        <v>168</v>
      </c>
      <c r="AZ96" s="239"/>
    </row>
    <row r="97" spans="1:52" x14ac:dyDescent="0.2">
      <c r="A97" s="8" t="s">
        <v>107</v>
      </c>
      <c r="B97" s="33">
        <f>IFERROR(VLOOKUP(A97,lajit!B:D,3,0),"")</f>
        <v>460</v>
      </c>
      <c r="C97" s="9">
        <v>9</v>
      </c>
      <c r="D97" s="9">
        <v>8</v>
      </c>
      <c r="E97" s="9">
        <v>12</v>
      </c>
      <c r="F97" s="9">
        <v>9</v>
      </c>
      <c r="G97" s="9">
        <v>9</v>
      </c>
      <c r="H97" s="9">
        <v>13</v>
      </c>
      <c r="I97" s="9">
        <v>1</v>
      </c>
      <c r="J97" s="9">
        <v>14</v>
      </c>
      <c r="K97" s="9">
        <v>8</v>
      </c>
      <c r="L97" s="9">
        <v>11</v>
      </c>
      <c r="M97" s="9">
        <v>10</v>
      </c>
      <c r="N97" s="9">
        <v>10</v>
      </c>
      <c r="O97" s="9">
        <v>7</v>
      </c>
      <c r="P97" s="9">
        <v>10</v>
      </c>
      <c r="Q97" s="9">
        <v>7</v>
      </c>
      <c r="R97" s="9">
        <v>14</v>
      </c>
      <c r="S97" s="9">
        <v>13</v>
      </c>
      <c r="T97" s="11">
        <v>10</v>
      </c>
      <c r="U97" s="11">
        <v>9</v>
      </c>
      <c r="V97" s="11">
        <v>13</v>
      </c>
      <c r="W97" s="11">
        <v>13</v>
      </c>
      <c r="X97" s="11">
        <v>13</v>
      </c>
      <c r="Y97" s="9">
        <v>11</v>
      </c>
      <c r="Z97" s="9">
        <v>7</v>
      </c>
      <c r="AA97" s="22">
        <v>8</v>
      </c>
      <c r="AB97" s="9">
        <f>IFERROR(VLOOKUP(A97,apu!A:B,2,0),"")</f>
        <v>14</v>
      </c>
      <c r="AC97" s="9">
        <f>IFERROR(VLOOKUP(A97,apu!E:F,2,0),"")</f>
        <v>10</v>
      </c>
      <c r="AD97" s="9">
        <f>IFERROR(VLOOKUP(A97,apu!I:J,2,0),"")</f>
        <v>11</v>
      </c>
      <c r="AE97" s="9">
        <f>IFERROR(VLOOKUP(A97,apu!M:N,2,0),"")</f>
        <v>7</v>
      </c>
      <c r="AF97" s="9">
        <f>IFERROR(VLOOKUP(A97,apu!Q:R,2,0),"")</f>
        <v>13</v>
      </c>
      <c r="AG97" s="9">
        <f>IFERROR(VLOOKUP(A97,apu!U:V,2,0),"")</f>
        <v>8</v>
      </c>
      <c r="AH97" s="9">
        <f>IFERROR(VLOOKUP(A97,apu!Y:Z,2,0),"")</f>
        <v>10</v>
      </c>
      <c r="AI97" s="9">
        <f>IFERROR(VLOOKUP(A97,apu!AC:AD,2,0),"")</f>
        <v>12</v>
      </c>
      <c r="AJ97" s="9">
        <f>IFERROR(VLOOKUP(A97,apu!AG:AH,2,0),"")</f>
        <v>6</v>
      </c>
      <c r="AK97" s="9">
        <f>IFERROR(VLOOKUP(A97,apu!AK:AL,2,0),"")</f>
        <v>11</v>
      </c>
      <c r="AL97" s="9">
        <f>IFERROR(VLOOKUP(A97,apu!AO:AP,2,0),"")</f>
        <v>10</v>
      </c>
      <c r="AM97" s="9">
        <f>IFERROR(VLOOKUP(A97,apu!AS:AT,2,0),"")</f>
        <v>11</v>
      </c>
      <c r="AN97" s="9">
        <f>IFERROR(VLOOKUP(A97,apu!AW:AX,2,0),"")</f>
        <v>4</v>
      </c>
      <c r="AO97" s="9">
        <f>IFERROR(VLOOKUP(A97,apu!BA:BB,2,0),"")</f>
        <v>7</v>
      </c>
      <c r="AP97" s="39">
        <f t="shared" si="6"/>
        <v>383</v>
      </c>
      <c r="AQ97" s="38">
        <v>93</v>
      </c>
      <c r="AR97" s="2">
        <f t="shared" si="7"/>
        <v>121</v>
      </c>
      <c r="AS97" s="2">
        <v>92</v>
      </c>
      <c r="AT97" s="2">
        <f t="shared" si="8"/>
        <v>262</v>
      </c>
      <c r="AU97" s="2">
        <v>94</v>
      </c>
      <c r="AV97" s="2">
        <f t="shared" si="9"/>
        <v>-141</v>
      </c>
      <c r="AW97" s="2">
        <f t="shared" si="10"/>
        <v>-2</v>
      </c>
      <c r="AX97" s="130">
        <v>93</v>
      </c>
      <c r="AY97" s="33">
        <v>428</v>
      </c>
      <c r="AZ97" s="239"/>
    </row>
    <row r="98" spans="1:52" x14ac:dyDescent="0.2">
      <c r="A98" s="8" t="s">
        <v>108</v>
      </c>
      <c r="B98" s="33">
        <f>IFERROR(VLOOKUP(A98,lajit!B:D,3,0),"")</f>
        <v>327</v>
      </c>
      <c r="C98" s="9">
        <v>4</v>
      </c>
      <c r="D98" s="9">
        <v>4</v>
      </c>
      <c r="E98" s="9">
        <v>10</v>
      </c>
      <c r="F98" s="9">
        <v>8</v>
      </c>
      <c r="G98" s="9">
        <v>13</v>
      </c>
      <c r="H98" s="9">
        <v>13</v>
      </c>
      <c r="I98" s="9">
        <v>10</v>
      </c>
      <c r="J98" s="9">
        <v>10</v>
      </c>
      <c r="K98" s="9">
        <v>9</v>
      </c>
      <c r="L98" s="9">
        <v>8</v>
      </c>
      <c r="M98" s="9">
        <v>7</v>
      </c>
      <c r="N98" s="9">
        <v>13</v>
      </c>
      <c r="O98" s="9">
        <v>8</v>
      </c>
      <c r="P98" s="9">
        <v>8</v>
      </c>
      <c r="Q98" s="9">
        <v>9</v>
      </c>
      <c r="R98" s="9">
        <v>10</v>
      </c>
      <c r="S98" s="9">
        <v>12</v>
      </c>
      <c r="T98" s="11">
        <v>11</v>
      </c>
      <c r="U98" s="11">
        <v>3</v>
      </c>
      <c r="V98" s="11">
        <v>11</v>
      </c>
      <c r="W98" s="11">
        <v>10</v>
      </c>
      <c r="X98" s="11">
        <v>16</v>
      </c>
      <c r="Y98" s="9">
        <v>14</v>
      </c>
      <c r="Z98" s="9">
        <v>10</v>
      </c>
      <c r="AA98" s="9">
        <v>12</v>
      </c>
      <c r="AB98" s="9">
        <f>IFERROR(VLOOKUP(A98,apu!A:B,2,0),"")</f>
        <v>15</v>
      </c>
      <c r="AC98" s="9">
        <f>IFERROR(VLOOKUP(A98,apu!E:F,2,0),"")</f>
        <v>12</v>
      </c>
      <c r="AD98" s="9">
        <f>IFERROR(VLOOKUP(A98,apu!I:J,2,0),"")</f>
        <v>8</v>
      </c>
      <c r="AE98" s="9">
        <f>IFERROR(VLOOKUP(A98,apu!M:N,2,0),"")</f>
        <v>9</v>
      </c>
      <c r="AF98" s="9">
        <f>IFERROR(VLOOKUP(A98,apu!Q:R,2,0),"")</f>
        <v>12</v>
      </c>
      <c r="AG98" s="9">
        <f>IFERROR(VLOOKUP(A98,apu!U:V,2,0),"")</f>
        <v>11</v>
      </c>
      <c r="AH98" s="9">
        <f>IFERROR(VLOOKUP(A98,apu!Y:Z,2,0),"")</f>
        <v>11</v>
      </c>
      <c r="AI98" s="9">
        <f>IFERROR(VLOOKUP(A98,apu!AC:AD,2,0),"")</f>
        <v>10</v>
      </c>
      <c r="AJ98" s="9">
        <f>IFERROR(VLOOKUP(A98,apu!AG:AH,2,0),"")</f>
        <v>9</v>
      </c>
      <c r="AK98" s="9">
        <f>IFERROR(VLOOKUP(A98,apu!AK:AL,2,0),"")</f>
        <v>12</v>
      </c>
      <c r="AL98" s="9">
        <f>IFERROR(VLOOKUP(A98,apu!AO:AP,2,0),"")</f>
        <v>11</v>
      </c>
      <c r="AM98" s="9">
        <f>IFERROR(VLOOKUP(A98,apu!AS:AT,2,0),"")</f>
        <v>10</v>
      </c>
      <c r="AN98" s="9">
        <f>IFERROR(VLOOKUP(A98,apu!AW:AX,2,0),"")</f>
        <v>9</v>
      </c>
      <c r="AO98" s="9">
        <f>IFERROR(VLOOKUP(A98,apu!BA:BB,2,0),"")</f>
        <v>11</v>
      </c>
      <c r="AP98" s="39">
        <f t="shared" si="6"/>
        <v>393</v>
      </c>
      <c r="AQ98" s="38">
        <v>94</v>
      </c>
      <c r="AR98" s="2">
        <f t="shared" si="7"/>
        <v>117</v>
      </c>
      <c r="AS98" s="2">
        <v>94</v>
      </c>
      <c r="AT98" s="2">
        <f t="shared" si="8"/>
        <v>276</v>
      </c>
      <c r="AU98" s="2">
        <v>99</v>
      </c>
      <c r="AV98" s="2">
        <f t="shared" si="9"/>
        <v>-159</v>
      </c>
      <c r="AW98" s="2">
        <f t="shared" si="10"/>
        <v>-5</v>
      </c>
      <c r="AX98" s="130">
        <v>94</v>
      </c>
      <c r="AY98" s="33">
        <v>307</v>
      </c>
      <c r="AZ98" s="239"/>
    </row>
    <row r="99" spans="1:52" x14ac:dyDescent="0.2">
      <c r="A99" s="8" t="s">
        <v>109</v>
      </c>
      <c r="B99" s="33">
        <f>IFERROR(VLOOKUP(A99,lajit!B:D,3,0),"")</f>
        <v>194</v>
      </c>
      <c r="C99" s="9">
        <v>5</v>
      </c>
      <c r="D99" s="9">
        <v>6</v>
      </c>
      <c r="E99" s="9">
        <v>7</v>
      </c>
      <c r="F99" s="9">
        <v>11</v>
      </c>
      <c r="G99" s="9">
        <v>12</v>
      </c>
      <c r="H99" s="9">
        <v>12</v>
      </c>
      <c r="I99" s="9">
        <v>8</v>
      </c>
      <c r="J99" s="9">
        <v>13</v>
      </c>
      <c r="K99" s="9">
        <v>6</v>
      </c>
      <c r="L99" s="9">
        <v>8</v>
      </c>
      <c r="M99" s="9">
        <v>8</v>
      </c>
      <c r="N99" s="9">
        <v>8</v>
      </c>
      <c r="O99" s="9">
        <v>8</v>
      </c>
      <c r="P99" s="9">
        <v>8</v>
      </c>
      <c r="Q99" s="9">
        <v>7</v>
      </c>
      <c r="R99" s="9">
        <v>10</v>
      </c>
      <c r="S99" s="9">
        <v>11</v>
      </c>
      <c r="T99" s="11">
        <v>11</v>
      </c>
      <c r="U99" s="11">
        <v>6</v>
      </c>
      <c r="V99" s="11">
        <v>13</v>
      </c>
      <c r="W99" s="11">
        <v>11</v>
      </c>
      <c r="X99" s="11">
        <v>14</v>
      </c>
      <c r="Y99" s="9">
        <v>14</v>
      </c>
      <c r="Z99" s="9">
        <v>9</v>
      </c>
      <c r="AA99" s="22">
        <v>13</v>
      </c>
      <c r="AB99" s="9">
        <f>IFERROR(VLOOKUP(A99,apu!A:B,2,0),"")</f>
        <v>15</v>
      </c>
      <c r="AC99" s="9">
        <f>IFERROR(VLOOKUP(A99,apu!E:F,2,0),"")</f>
        <v>13</v>
      </c>
      <c r="AD99" s="9">
        <f>IFERROR(VLOOKUP(A99,apu!I:J,2,0),"")</f>
        <v>6</v>
      </c>
      <c r="AE99" s="9">
        <f>IFERROR(VLOOKUP(A99,apu!M:N,2,0),"")</f>
        <v>9</v>
      </c>
      <c r="AF99" s="9">
        <f>IFERROR(VLOOKUP(A99,apu!Q:R,2,0),"")</f>
        <v>9</v>
      </c>
      <c r="AG99" s="9">
        <f>IFERROR(VLOOKUP(A99,apu!U:V,2,0),"")</f>
        <v>9</v>
      </c>
      <c r="AH99" s="9">
        <f>IFERROR(VLOOKUP(A99,apu!Y:Z,2,0),"")</f>
        <v>11</v>
      </c>
      <c r="AI99" s="9">
        <f>IFERROR(VLOOKUP(A99,apu!AC:AD,2,0),"")</f>
        <v>8</v>
      </c>
      <c r="AJ99" s="9">
        <f>IFERROR(VLOOKUP(A99,apu!AG:AH,2,0),"")</f>
        <v>10</v>
      </c>
      <c r="AK99" s="9">
        <f>IFERROR(VLOOKUP(A99,apu!AK:AL,2,0),"")</f>
        <v>9</v>
      </c>
      <c r="AL99" s="9">
        <f>IFERROR(VLOOKUP(A99,apu!AO:AP,2,0),"")</f>
        <v>9</v>
      </c>
      <c r="AM99" s="9">
        <f>IFERROR(VLOOKUP(A99,apu!AS:AT,2,0),"")</f>
        <v>11</v>
      </c>
      <c r="AN99" s="9">
        <f>IFERROR(VLOOKUP(A99,apu!AW:AX,2,0),"")</f>
        <v>10</v>
      </c>
      <c r="AO99" s="9">
        <f>IFERROR(VLOOKUP(A99,apu!BA:BB,2,0),"")</f>
        <v>10</v>
      </c>
      <c r="AP99" s="39">
        <f t="shared" si="6"/>
        <v>378</v>
      </c>
      <c r="AQ99" s="38">
        <v>95</v>
      </c>
      <c r="AR99" s="2">
        <f t="shared" si="7"/>
        <v>112</v>
      </c>
      <c r="AS99" s="2">
        <v>98</v>
      </c>
      <c r="AT99" s="2">
        <f t="shared" si="8"/>
        <v>266</v>
      </c>
      <c r="AU99" s="2">
        <v>96</v>
      </c>
      <c r="AV99" s="2">
        <f t="shared" si="9"/>
        <v>-154</v>
      </c>
      <c r="AW99" s="2">
        <f t="shared" si="10"/>
        <v>2</v>
      </c>
      <c r="AX99" s="130">
        <v>95</v>
      </c>
      <c r="AY99" s="33">
        <v>188</v>
      </c>
      <c r="AZ99" s="239"/>
    </row>
    <row r="100" spans="1:52" x14ac:dyDescent="0.2">
      <c r="A100" s="8" t="s">
        <v>110</v>
      </c>
      <c r="B100" s="33">
        <f>IFERROR(VLOOKUP(A100,lajit!B:D,3,0),"")</f>
        <v>437</v>
      </c>
      <c r="C100" s="9">
        <v>6</v>
      </c>
      <c r="D100" s="9">
        <v>2</v>
      </c>
      <c r="E100" s="9">
        <v>9</v>
      </c>
      <c r="F100" s="9">
        <v>13</v>
      </c>
      <c r="G100" s="9">
        <v>11</v>
      </c>
      <c r="H100" s="9">
        <v>9</v>
      </c>
      <c r="I100" s="9">
        <v>7</v>
      </c>
      <c r="J100" s="9">
        <v>11</v>
      </c>
      <c r="K100" s="9">
        <v>10</v>
      </c>
      <c r="L100" s="9">
        <v>7</v>
      </c>
      <c r="M100" s="9">
        <v>8</v>
      </c>
      <c r="N100" s="9">
        <v>15</v>
      </c>
      <c r="O100" s="9">
        <v>6</v>
      </c>
      <c r="P100" s="9">
        <v>8</v>
      </c>
      <c r="Q100" s="9">
        <v>9</v>
      </c>
      <c r="R100" s="9">
        <v>9</v>
      </c>
      <c r="S100" s="9">
        <v>13</v>
      </c>
      <c r="T100" s="11">
        <v>10</v>
      </c>
      <c r="U100" s="11">
        <v>9</v>
      </c>
      <c r="V100" s="11">
        <v>11</v>
      </c>
      <c r="W100" s="11">
        <v>9</v>
      </c>
      <c r="X100" s="11">
        <v>14</v>
      </c>
      <c r="Y100" s="9">
        <v>12</v>
      </c>
      <c r="Z100" s="9">
        <v>10</v>
      </c>
      <c r="AA100" s="22">
        <v>10</v>
      </c>
      <c r="AB100" s="9">
        <f>IFERROR(VLOOKUP(A100,apu!A:B,2,0),"")</f>
        <v>9</v>
      </c>
      <c r="AC100" s="9">
        <f>IFERROR(VLOOKUP(A100,apu!E:F,2,0),"")</f>
        <v>9</v>
      </c>
      <c r="AD100" s="9">
        <f>IFERROR(VLOOKUP(A100,apu!I:J,2,0),"")</f>
        <v>8</v>
      </c>
      <c r="AE100" s="9">
        <f>IFERROR(VLOOKUP(A100,apu!M:N,2,0),"")</f>
        <v>8</v>
      </c>
      <c r="AF100" s="9">
        <f>IFERROR(VLOOKUP(A100,apu!Q:R,2,0),"")</f>
        <v>10</v>
      </c>
      <c r="AG100" s="9">
        <f>IFERROR(VLOOKUP(A100,apu!U:V,2,0),"")</f>
        <v>8</v>
      </c>
      <c r="AH100" s="9">
        <f>IFERROR(VLOOKUP(A100,apu!Y:Z,2,0),"")</f>
        <v>7</v>
      </c>
      <c r="AI100" s="9">
        <f>IFERROR(VLOOKUP(A100,apu!AC:AD,2,0),"")</f>
        <v>11</v>
      </c>
      <c r="AJ100" s="9">
        <f>IFERROR(VLOOKUP(A100,apu!AG:AH,2,0),"")</f>
        <v>6</v>
      </c>
      <c r="AK100" s="9">
        <f>IFERROR(VLOOKUP(A100,apu!AK:AL,2,0),"")</f>
        <v>6</v>
      </c>
      <c r="AL100" s="9">
        <f>IFERROR(VLOOKUP(A100,apu!AO:AP,2,0),"")</f>
        <v>7</v>
      </c>
      <c r="AM100" s="9">
        <f>IFERROR(VLOOKUP(A100,apu!AS:AT,2,0),"")</f>
        <v>8</v>
      </c>
      <c r="AN100" s="9">
        <f>IFERROR(VLOOKUP(A100,apu!AW:AX,2,0),"")</f>
        <v>9</v>
      </c>
      <c r="AO100" s="9">
        <f>IFERROR(VLOOKUP(A100,apu!BA:BB,2,0),"")</f>
        <v>9</v>
      </c>
      <c r="AP100" s="39">
        <f t="shared" si="6"/>
        <v>353</v>
      </c>
      <c r="AQ100" s="38">
        <v>96</v>
      </c>
      <c r="AR100" s="2">
        <f t="shared" si="7"/>
        <v>114</v>
      </c>
      <c r="AS100" s="2">
        <v>96</v>
      </c>
      <c r="AT100" s="2">
        <f t="shared" si="8"/>
        <v>239</v>
      </c>
      <c r="AU100" s="2">
        <v>103</v>
      </c>
      <c r="AV100" s="2">
        <f t="shared" si="9"/>
        <v>-125</v>
      </c>
      <c r="AW100" s="2">
        <f t="shared" si="10"/>
        <v>-7</v>
      </c>
      <c r="AX100" s="130">
        <v>96</v>
      </c>
      <c r="AY100" s="33">
        <v>406</v>
      </c>
      <c r="AZ100" s="239"/>
    </row>
    <row r="101" spans="1:52" x14ac:dyDescent="0.2">
      <c r="A101" s="8" t="s">
        <v>111</v>
      </c>
      <c r="B101" s="33">
        <f>IFERROR(VLOOKUP(A101,lajit!B:D,3,0),"")</f>
        <v>389</v>
      </c>
      <c r="C101" s="9">
        <v>10</v>
      </c>
      <c r="D101" s="9"/>
      <c r="E101" s="9">
        <v>12</v>
      </c>
      <c r="F101" s="9">
        <v>16</v>
      </c>
      <c r="G101" s="9">
        <v>15</v>
      </c>
      <c r="H101" s="9"/>
      <c r="I101" s="9">
        <v>12</v>
      </c>
      <c r="J101" s="9">
        <v>14</v>
      </c>
      <c r="K101" s="9">
        <v>2</v>
      </c>
      <c r="L101" s="9">
        <v>11</v>
      </c>
      <c r="M101" s="9">
        <v>1</v>
      </c>
      <c r="N101" s="9">
        <v>1</v>
      </c>
      <c r="O101" s="9">
        <v>5</v>
      </c>
      <c r="P101" s="9">
        <v>11</v>
      </c>
      <c r="Q101" s="9">
        <v>12</v>
      </c>
      <c r="R101" s="9">
        <v>4</v>
      </c>
      <c r="S101" s="9">
        <v>13</v>
      </c>
      <c r="T101" s="11">
        <v>10</v>
      </c>
      <c r="U101" s="11">
        <v>10</v>
      </c>
      <c r="V101" s="11">
        <v>13</v>
      </c>
      <c r="W101" s="11">
        <v>13</v>
      </c>
      <c r="X101" s="11">
        <v>16</v>
      </c>
      <c r="Y101" s="9">
        <v>11</v>
      </c>
      <c r="Z101" s="9">
        <v>12</v>
      </c>
      <c r="AA101" s="22">
        <v>13</v>
      </c>
      <c r="AB101" s="9">
        <f>IFERROR(VLOOKUP(A101,apu!A:B,2,0),"")</f>
        <v>16</v>
      </c>
      <c r="AC101" s="9">
        <f>IFERROR(VLOOKUP(A101,apu!E:F,2,0),"")</f>
        <v>13</v>
      </c>
      <c r="AD101" s="9">
        <f>IFERROR(VLOOKUP(A101,apu!I:J,2,0),"")</f>
        <v>11</v>
      </c>
      <c r="AE101" s="9">
        <f>IFERROR(VLOOKUP(A101,apu!M:N,2,0),"")</f>
        <v>11</v>
      </c>
      <c r="AF101" s="9">
        <f>IFERROR(VLOOKUP(A101,apu!Q:R,2,0),"")</f>
        <v>9</v>
      </c>
      <c r="AG101" s="9">
        <f>IFERROR(VLOOKUP(A101,apu!U:V,2,0),"")</f>
        <v>11</v>
      </c>
      <c r="AH101" s="9">
        <f>IFERROR(VLOOKUP(A101,apu!Y:Z,2,0),"")</f>
        <v>8</v>
      </c>
      <c r="AI101" s="9">
        <f>IFERROR(VLOOKUP(A101,apu!AC:AD,2,0),"")</f>
        <v>11</v>
      </c>
      <c r="AJ101" s="9">
        <f>IFERROR(VLOOKUP(A101,apu!AG:AH,2,0),"")</f>
        <v>9</v>
      </c>
      <c r="AK101" s="9">
        <f>IFERROR(VLOOKUP(A101,apu!AK:AL,2,0),"")</f>
        <v>3</v>
      </c>
      <c r="AL101" s="9">
        <f>IFERROR(VLOOKUP(A101,apu!AO:AP,2,0),"")</f>
        <v>12</v>
      </c>
      <c r="AM101" s="9">
        <f>IFERROR(VLOOKUP(A101,apu!AS:AT,2,0),"")</f>
        <v>10</v>
      </c>
      <c r="AN101" s="9">
        <f>IFERROR(VLOOKUP(A101,apu!AW:AX,2,0),"")</f>
        <v>13</v>
      </c>
      <c r="AO101" s="9">
        <f>IFERROR(VLOOKUP(A101,apu!BA:BB,2,0),"")</f>
        <v>13</v>
      </c>
      <c r="AP101" s="39">
        <f t="shared" si="6"/>
        <v>387</v>
      </c>
      <c r="AQ101" s="38">
        <v>97</v>
      </c>
      <c r="AR101" s="2">
        <f t="shared" si="7"/>
        <v>99</v>
      </c>
      <c r="AS101" s="2">
        <v>108</v>
      </c>
      <c r="AT101" s="2">
        <f t="shared" si="8"/>
        <v>288</v>
      </c>
      <c r="AU101" s="2">
        <v>86</v>
      </c>
      <c r="AV101" s="2">
        <f t="shared" si="9"/>
        <v>-189</v>
      </c>
      <c r="AW101" s="2">
        <f t="shared" si="10"/>
        <v>22</v>
      </c>
      <c r="AX101" s="130">
        <v>97</v>
      </c>
      <c r="AY101" s="33">
        <v>357</v>
      </c>
      <c r="AZ101" s="239"/>
    </row>
    <row r="102" spans="1:52" x14ac:dyDescent="0.2">
      <c r="A102" s="8" t="s">
        <v>112</v>
      </c>
      <c r="B102" s="33">
        <f>IFERROR(VLOOKUP(A102,lajit!B:D,3,0),"")</f>
        <v>224</v>
      </c>
      <c r="C102" s="9">
        <v>5</v>
      </c>
      <c r="D102" s="9">
        <v>6</v>
      </c>
      <c r="E102" s="9">
        <v>9</v>
      </c>
      <c r="F102" s="9">
        <v>11</v>
      </c>
      <c r="G102" s="9">
        <v>11</v>
      </c>
      <c r="H102" s="9">
        <v>4</v>
      </c>
      <c r="I102" s="9">
        <v>11</v>
      </c>
      <c r="J102" s="9">
        <v>10</v>
      </c>
      <c r="K102" s="9">
        <v>5</v>
      </c>
      <c r="L102" s="9">
        <v>7</v>
      </c>
      <c r="M102" s="9">
        <v>4</v>
      </c>
      <c r="N102" s="9">
        <v>10</v>
      </c>
      <c r="O102" s="9">
        <v>5</v>
      </c>
      <c r="P102" s="9">
        <v>6</v>
      </c>
      <c r="Q102" s="9">
        <v>9</v>
      </c>
      <c r="R102" s="9">
        <v>10</v>
      </c>
      <c r="S102" s="9">
        <v>14</v>
      </c>
      <c r="T102" s="11">
        <v>10</v>
      </c>
      <c r="U102" s="11">
        <v>10</v>
      </c>
      <c r="V102" s="11">
        <v>12</v>
      </c>
      <c r="W102" s="11">
        <v>13</v>
      </c>
      <c r="X102" s="11">
        <v>16</v>
      </c>
      <c r="Y102" s="9">
        <v>14</v>
      </c>
      <c r="Z102" s="9">
        <v>12</v>
      </c>
      <c r="AA102" s="22">
        <v>11</v>
      </c>
      <c r="AB102" s="9">
        <f>IFERROR(VLOOKUP(A102,apu!A:B,2,0),"")</f>
        <v>13</v>
      </c>
      <c r="AC102" s="9">
        <f>IFERROR(VLOOKUP(A102,apu!E:F,2,0),"")</f>
        <v>12</v>
      </c>
      <c r="AD102" s="9">
        <f>IFERROR(VLOOKUP(A102,apu!I:J,2,0),"")</f>
        <v>10</v>
      </c>
      <c r="AE102" s="9">
        <f>IFERROR(VLOOKUP(A102,apu!M:N,2,0),"")</f>
        <v>11</v>
      </c>
      <c r="AF102" s="9">
        <f>IFERROR(VLOOKUP(A102,apu!Q:R,2,0),"")</f>
        <v>12</v>
      </c>
      <c r="AG102" s="9">
        <f>IFERROR(VLOOKUP(A102,apu!U:V,2,0),"")</f>
        <v>11</v>
      </c>
      <c r="AH102" s="9">
        <f>IFERROR(VLOOKUP(A102,apu!Y:Z,2,0),"")</f>
        <v>10</v>
      </c>
      <c r="AI102" s="9">
        <f>IFERROR(VLOOKUP(A102,apu!AC:AD,2,0),"")</f>
        <v>7</v>
      </c>
      <c r="AJ102" s="9">
        <f>IFERROR(VLOOKUP(A102,apu!AG:AH,2,0),"")</f>
        <v>6</v>
      </c>
      <c r="AK102" s="9">
        <f>IFERROR(VLOOKUP(A102,apu!AK:AL,2,0),"")</f>
        <v>7</v>
      </c>
      <c r="AL102" s="9">
        <f>IFERROR(VLOOKUP(A102,apu!AO:AP,2,0),"")</f>
        <v>10</v>
      </c>
      <c r="AM102" s="9">
        <f>IFERROR(VLOOKUP(A102,apu!AS:AT,2,0),"")</f>
        <v>11</v>
      </c>
      <c r="AN102" s="9">
        <f>IFERROR(VLOOKUP(A102,apu!AW:AX,2,0),"")</f>
        <v>10</v>
      </c>
      <c r="AO102" s="9">
        <f>IFERROR(VLOOKUP(A102,apu!BA:BB,2,0),"")</f>
        <v>11</v>
      </c>
      <c r="AP102" s="39">
        <f t="shared" si="6"/>
        <v>376</v>
      </c>
      <c r="AQ102" s="38">
        <v>98</v>
      </c>
      <c r="AR102" s="2">
        <f t="shared" si="7"/>
        <v>98</v>
      </c>
      <c r="AS102" s="2">
        <v>109</v>
      </c>
      <c r="AT102" s="2">
        <f t="shared" si="8"/>
        <v>278</v>
      </c>
      <c r="AU102" s="2">
        <v>88</v>
      </c>
      <c r="AV102" s="2">
        <f t="shared" si="9"/>
        <v>-180</v>
      </c>
      <c r="AW102" s="2">
        <f t="shared" si="10"/>
        <v>21</v>
      </c>
      <c r="AX102" s="130">
        <v>98</v>
      </c>
      <c r="AY102" s="33">
        <v>226</v>
      </c>
      <c r="AZ102" s="239"/>
    </row>
    <row r="103" spans="1:52" x14ac:dyDescent="0.2">
      <c r="A103" s="8" t="s">
        <v>113</v>
      </c>
      <c r="B103" s="33">
        <f>IFERROR(VLOOKUP(A103,lajit!B:D,3,0),"")</f>
        <v>60</v>
      </c>
      <c r="C103" s="9">
        <v>5</v>
      </c>
      <c r="D103" s="9">
        <v>5</v>
      </c>
      <c r="E103" s="9">
        <v>9</v>
      </c>
      <c r="F103" s="9">
        <v>10</v>
      </c>
      <c r="G103" s="9">
        <v>8</v>
      </c>
      <c r="H103" s="9">
        <v>13</v>
      </c>
      <c r="I103" s="9">
        <v>8</v>
      </c>
      <c r="J103" s="9">
        <v>10</v>
      </c>
      <c r="K103" s="9">
        <v>5</v>
      </c>
      <c r="L103" s="9">
        <v>8</v>
      </c>
      <c r="M103" s="9">
        <v>5</v>
      </c>
      <c r="N103" s="9">
        <v>10</v>
      </c>
      <c r="O103" s="9">
        <v>9</v>
      </c>
      <c r="P103" s="9">
        <v>8</v>
      </c>
      <c r="Q103" s="9">
        <v>10</v>
      </c>
      <c r="R103" s="9">
        <v>9</v>
      </c>
      <c r="S103" s="9">
        <v>12</v>
      </c>
      <c r="T103" s="11">
        <v>7</v>
      </c>
      <c r="U103" s="11">
        <v>10</v>
      </c>
      <c r="V103" s="11">
        <v>14</v>
      </c>
      <c r="W103" s="11">
        <v>10</v>
      </c>
      <c r="X103" s="11">
        <v>14</v>
      </c>
      <c r="Y103" s="9">
        <v>13</v>
      </c>
      <c r="Z103" s="9">
        <v>11</v>
      </c>
      <c r="AA103" s="9">
        <v>9</v>
      </c>
      <c r="AB103" s="9">
        <f>IFERROR(VLOOKUP(A103,apu!A:B,2,0),"")</f>
        <v>12</v>
      </c>
      <c r="AC103" s="9">
        <f>IFERROR(VLOOKUP(A103,apu!E:F,2,0),"")</f>
        <v>12</v>
      </c>
      <c r="AD103" s="9">
        <f>IFERROR(VLOOKUP(A103,apu!I:J,2,0),"")</f>
        <v>8</v>
      </c>
      <c r="AE103" s="9">
        <f>IFERROR(VLOOKUP(A103,apu!M:N,2,0),"")</f>
        <v>11</v>
      </c>
      <c r="AF103" s="9">
        <f>IFERROR(VLOOKUP(A103,apu!Q:R,2,0),"")</f>
        <v>11</v>
      </c>
      <c r="AG103" s="9">
        <f>IFERROR(VLOOKUP(A103,apu!U:V,2,0),"")</f>
        <v>9</v>
      </c>
      <c r="AH103" s="9">
        <f>IFERROR(VLOOKUP(A103,apu!Y:Z,2,0),"")</f>
        <v>10</v>
      </c>
      <c r="AI103" s="9">
        <f>IFERROR(VLOOKUP(A103,apu!AC:AD,2,0),"")</f>
        <v>8</v>
      </c>
      <c r="AJ103" s="9">
        <f>IFERROR(VLOOKUP(A103,apu!AG:AH,2,0),"")</f>
        <v>10</v>
      </c>
      <c r="AK103" s="9">
        <f>IFERROR(VLOOKUP(A103,apu!AK:AL,2,0),"")</f>
        <v>8</v>
      </c>
      <c r="AL103" s="9">
        <f>IFERROR(VLOOKUP(A103,apu!AO:AP,2,0),"")</f>
        <v>8</v>
      </c>
      <c r="AM103" s="9">
        <f>IFERROR(VLOOKUP(A103,apu!AS:AT,2,0),"")</f>
        <v>10</v>
      </c>
      <c r="AN103" s="9">
        <f>IFERROR(VLOOKUP(A103,apu!AW:AX,2,0),"")</f>
        <v>7</v>
      </c>
      <c r="AO103" s="9">
        <f>IFERROR(VLOOKUP(A103,apu!BA:BB,2,0),"")</f>
        <v>8</v>
      </c>
      <c r="AP103" s="39">
        <f t="shared" si="6"/>
        <v>364</v>
      </c>
      <c r="AQ103" s="38">
        <v>99</v>
      </c>
      <c r="AR103" s="2">
        <f t="shared" si="7"/>
        <v>105</v>
      </c>
      <c r="AS103" s="2">
        <v>103</v>
      </c>
      <c r="AT103" s="2">
        <f t="shared" si="8"/>
        <v>259</v>
      </c>
      <c r="AU103" s="2">
        <v>95</v>
      </c>
      <c r="AV103" s="2">
        <f t="shared" si="9"/>
        <v>-154</v>
      </c>
      <c r="AW103" s="2">
        <f t="shared" si="10"/>
        <v>8</v>
      </c>
      <c r="AX103" s="130">
        <v>99</v>
      </c>
      <c r="AY103" s="33">
        <v>56</v>
      </c>
      <c r="AZ103" s="239"/>
    </row>
    <row r="104" spans="1:52" x14ac:dyDescent="0.2">
      <c r="A104" s="8" t="s">
        <v>114</v>
      </c>
      <c r="B104" s="33">
        <f>IFERROR(VLOOKUP(A104,lajit!B:D,3,0),"")</f>
        <v>274</v>
      </c>
      <c r="C104" s="9">
        <v>7</v>
      </c>
      <c r="D104" s="9">
        <v>4</v>
      </c>
      <c r="E104" s="9">
        <v>4</v>
      </c>
      <c r="F104" s="9">
        <v>13</v>
      </c>
      <c r="G104" s="9">
        <v>13</v>
      </c>
      <c r="H104" s="9">
        <v>15</v>
      </c>
      <c r="I104" s="9">
        <v>8</v>
      </c>
      <c r="J104" s="9">
        <v>7</v>
      </c>
      <c r="K104" s="9">
        <v>5</v>
      </c>
      <c r="L104" s="9">
        <v>9</v>
      </c>
      <c r="M104" s="9">
        <v>8</v>
      </c>
      <c r="N104" s="9">
        <v>6</v>
      </c>
      <c r="O104" s="9">
        <v>6</v>
      </c>
      <c r="P104" s="9">
        <v>7</v>
      </c>
      <c r="Q104" s="9">
        <v>10</v>
      </c>
      <c r="R104" s="9">
        <v>6</v>
      </c>
      <c r="S104" s="9">
        <v>14</v>
      </c>
      <c r="T104" s="11">
        <v>11</v>
      </c>
      <c r="U104" s="11">
        <v>9</v>
      </c>
      <c r="V104" s="11">
        <v>13</v>
      </c>
      <c r="W104" s="11">
        <v>13</v>
      </c>
      <c r="X104" s="11">
        <v>5</v>
      </c>
      <c r="Y104" s="9">
        <v>14</v>
      </c>
      <c r="Z104" s="9">
        <v>12</v>
      </c>
      <c r="AA104" s="22">
        <v>11</v>
      </c>
      <c r="AB104" s="9">
        <f>IFERROR(VLOOKUP(A104,apu!A:B,2,0),"")</f>
        <v>12</v>
      </c>
      <c r="AC104" s="9">
        <f>IFERROR(VLOOKUP(A104,apu!E:F,2,0),"")</f>
        <v>12</v>
      </c>
      <c r="AD104" s="9">
        <f>IFERROR(VLOOKUP(A104,apu!I:J,2,0),"")</f>
        <v>11</v>
      </c>
      <c r="AE104" s="9">
        <f>IFERROR(VLOOKUP(A104,apu!M:N,2,0),"")</f>
        <v>10</v>
      </c>
      <c r="AF104" s="9">
        <f>IFERROR(VLOOKUP(A104,apu!Q:R,2,0),"")</f>
        <v>8</v>
      </c>
      <c r="AG104" s="9">
        <f>IFERROR(VLOOKUP(A104,apu!U:V,2,0),"")</f>
        <v>8</v>
      </c>
      <c r="AH104" s="9">
        <f>IFERROR(VLOOKUP(A104,apu!Y:Z,2,0),"")</f>
        <v>10</v>
      </c>
      <c r="AI104" s="9">
        <f>IFERROR(VLOOKUP(A104,apu!AC:AD,2,0),"")</f>
        <v>11</v>
      </c>
      <c r="AJ104" s="9">
        <f>IFERROR(VLOOKUP(A104,apu!AG:AH,2,0),"")</f>
        <v>4</v>
      </c>
      <c r="AK104" s="9">
        <f>IFERROR(VLOOKUP(A104,apu!AK:AL,2,0),"")</f>
        <v>10</v>
      </c>
      <c r="AL104" s="9">
        <f>IFERROR(VLOOKUP(A104,apu!AO:AP,2,0),"")</f>
        <v>11</v>
      </c>
      <c r="AM104" s="9">
        <f>IFERROR(VLOOKUP(A104,apu!AS:AT,2,0),"")</f>
        <v>11</v>
      </c>
      <c r="AN104" s="9">
        <f>IFERROR(VLOOKUP(A104,apu!AW:AX,2,0),"")</f>
        <v>6</v>
      </c>
      <c r="AO104" s="9">
        <f>IFERROR(VLOOKUP(A104,apu!BA:BB,2,0),"")</f>
        <v>7</v>
      </c>
      <c r="AP104" s="39">
        <f t="shared" si="6"/>
        <v>361</v>
      </c>
      <c r="AQ104" s="38">
        <v>100</v>
      </c>
      <c r="AR104" s="2">
        <f t="shared" si="7"/>
        <v>105</v>
      </c>
      <c r="AS104" s="2">
        <v>104</v>
      </c>
      <c r="AT104" s="2">
        <f t="shared" si="8"/>
        <v>256</v>
      </c>
      <c r="AU104" s="2">
        <v>101</v>
      </c>
      <c r="AV104" s="2">
        <f t="shared" si="9"/>
        <v>-151</v>
      </c>
      <c r="AW104" s="2">
        <f t="shared" si="10"/>
        <v>3</v>
      </c>
      <c r="AX104" s="130">
        <v>100</v>
      </c>
      <c r="AY104" s="33">
        <v>255</v>
      </c>
      <c r="AZ104" s="239"/>
    </row>
    <row r="105" spans="1:52" x14ac:dyDescent="0.2">
      <c r="A105" s="8" t="s">
        <v>115</v>
      </c>
      <c r="B105" s="33">
        <f>IFERROR(VLOOKUP(A105,lajit!B:D,3,0),"")</f>
        <v>189</v>
      </c>
      <c r="C105" s="9">
        <v>6</v>
      </c>
      <c r="D105" s="9">
        <v>8</v>
      </c>
      <c r="E105" s="9">
        <v>10</v>
      </c>
      <c r="F105" s="9">
        <v>15</v>
      </c>
      <c r="G105" s="9">
        <v>13</v>
      </c>
      <c r="H105" s="9">
        <v>15</v>
      </c>
      <c r="I105" s="9">
        <v>10</v>
      </c>
      <c r="J105" s="9">
        <v>10</v>
      </c>
      <c r="K105" s="9">
        <v>10</v>
      </c>
      <c r="L105" s="9">
        <v>4</v>
      </c>
      <c r="M105" s="9">
        <v>9</v>
      </c>
      <c r="N105" s="9">
        <v>15</v>
      </c>
      <c r="O105" s="9">
        <v>7</v>
      </c>
      <c r="P105" s="9">
        <v>4</v>
      </c>
      <c r="Q105" s="9">
        <v>4</v>
      </c>
      <c r="R105" s="9">
        <v>11</v>
      </c>
      <c r="S105" s="9">
        <v>12</v>
      </c>
      <c r="T105" s="11">
        <v>4</v>
      </c>
      <c r="U105" s="11">
        <v>5</v>
      </c>
      <c r="V105" s="11">
        <v>14</v>
      </c>
      <c r="W105" s="11">
        <v>9</v>
      </c>
      <c r="X105" s="11">
        <v>8</v>
      </c>
      <c r="Y105" s="9">
        <v>13</v>
      </c>
      <c r="Z105" s="9">
        <v>7</v>
      </c>
      <c r="AA105" s="22">
        <v>6</v>
      </c>
      <c r="AB105" s="9">
        <f>IFERROR(VLOOKUP(A105,apu!A:B,2,0),"")</f>
        <v>5</v>
      </c>
      <c r="AC105" s="9">
        <f>IFERROR(VLOOKUP(A105,apu!E:F,2,0),"")</f>
        <v>6</v>
      </c>
      <c r="AD105" s="9">
        <f>IFERROR(VLOOKUP(A105,apu!I:J,2,0),"")</f>
        <v>4</v>
      </c>
      <c r="AE105" s="9">
        <f>IFERROR(VLOOKUP(A105,apu!M:N,2,0),"")</f>
        <v>1</v>
      </c>
      <c r="AF105" s="9">
        <f>IFERROR(VLOOKUP(A105,apu!Q:R,2,0),"")</f>
        <v>9</v>
      </c>
      <c r="AG105" s="9">
        <f>IFERROR(VLOOKUP(A105,apu!U:V,2,0),"")</f>
        <v>3</v>
      </c>
      <c r="AH105" s="9">
        <f>IFERROR(VLOOKUP(A105,apu!Y:Z,2,0),"")</f>
        <v>9</v>
      </c>
      <c r="AI105" s="9">
        <f>IFERROR(VLOOKUP(A105,apu!AC:AD,2,0),"")</f>
        <v>4</v>
      </c>
      <c r="AJ105" s="9">
        <f>IFERROR(VLOOKUP(A105,apu!AG:AH,2,0),"")</f>
        <v>6</v>
      </c>
      <c r="AK105" s="9" t="str">
        <f>IFERROR(VLOOKUP(A105,apu!AK:AL,2,0),"")</f>
        <v/>
      </c>
      <c r="AL105" s="9">
        <f>IFERROR(VLOOKUP(A105,apu!AO:AP,2,0),"")</f>
        <v>5</v>
      </c>
      <c r="AM105" s="9">
        <f>IFERROR(VLOOKUP(A105,apu!AS:AT,2,0),"")</f>
        <v>4</v>
      </c>
      <c r="AN105" s="9">
        <f>IFERROR(VLOOKUP(A105,apu!AW:AX,2,0),"")</f>
        <v>1</v>
      </c>
      <c r="AO105" s="9">
        <f>IFERROR(VLOOKUP(A105,apu!BA:BB,2,0),"")</f>
        <v>5</v>
      </c>
      <c r="AP105" s="39">
        <f t="shared" si="6"/>
        <v>291</v>
      </c>
      <c r="AQ105" s="38">
        <v>101</v>
      </c>
      <c r="AR105" s="2">
        <f t="shared" si="7"/>
        <v>132</v>
      </c>
      <c r="AS105" s="2">
        <v>86</v>
      </c>
      <c r="AT105" s="2">
        <f t="shared" si="8"/>
        <v>159</v>
      </c>
      <c r="AU105" s="2">
        <v>118</v>
      </c>
      <c r="AV105" s="2">
        <f t="shared" si="9"/>
        <v>-27</v>
      </c>
      <c r="AW105" s="2">
        <f t="shared" si="10"/>
        <v>-32</v>
      </c>
      <c r="AX105" s="130">
        <v>101</v>
      </c>
      <c r="AY105" s="33">
        <v>196</v>
      </c>
      <c r="AZ105" s="239"/>
    </row>
    <row r="106" spans="1:52" x14ac:dyDescent="0.2">
      <c r="A106" s="8" t="s">
        <v>116</v>
      </c>
      <c r="B106" s="33">
        <f>IFERROR(VLOOKUP(A106,lajit!B:D,3,0),"")</f>
        <v>59</v>
      </c>
      <c r="C106" s="9">
        <v>7</v>
      </c>
      <c r="D106" s="9">
        <v>6</v>
      </c>
      <c r="E106" s="9">
        <v>9</v>
      </c>
      <c r="F106" s="9">
        <v>13</v>
      </c>
      <c r="G106" s="9">
        <v>15</v>
      </c>
      <c r="H106" s="9">
        <v>14</v>
      </c>
      <c r="I106" s="9">
        <v>8</v>
      </c>
      <c r="J106" s="9">
        <v>7</v>
      </c>
      <c r="K106" s="9">
        <v>4</v>
      </c>
      <c r="L106" s="9">
        <v>9</v>
      </c>
      <c r="M106" s="9">
        <v>5</v>
      </c>
      <c r="N106" s="9">
        <v>9</v>
      </c>
      <c r="O106" s="9">
        <v>5</v>
      </c>
      <c r="P106" s="9">
        <v>4</v>
      </c>
      <c r="Q106" s="9">
        <v>6</v>
      </c>
      <c r="R106" s="9">
        <v>8</v>
      </c>
      <c r="S106" s="9">
        <v>10</v>
      </c>
      <c r="T106" s="11">
        <v>8</v>
      </c>
      <c r="U106" s="11">
        <v>10</v>
      </c>
      <c r="V106" s="11">
        <v>11</v>
      </c>
      <c r="W106" s="11">
        <v>9</v>
      </c>
      <c r="X106" s="11">
        <v>14</v>
      </c>
      <c r="Y106" s="9">
        <v>15</v>
      </c>
      <c r="Z106" s="9">
        <v>9</v>
      </c>
      <c r="AA106" s="22">
        <v>13</v>
      </c>
      <c r="AB106" s="9">
        <f>IFERROR(VLOOKUP(A106,apu!A:B,2,0),"")</f>
        <v>13</v>
      </c>
      <c r="AC106" s="9">
        <f>IFERROR(VLOOKUP(A106,apu!E:F,2,0),"")</f>
        <v>12</v>
      </c>
      <c r="AD106" s="9">
        <f>IFERROR(VLOOKUP(A106,apu!I:J,2,0),"")</f>
        <v>11</v>
      </c>
      <c r="AE106" s="9">
        <f>IFERROR(VLOOKUP(A106,apu!M:N,2,0),"")</f>
        <v>11</v>
      </c>
      <c r="AF106" s="9">
        <f>IFERROR(VLOOKUP(A106,apu!Q:R,2,0),"")</f>
        <v>13</v>
      </c>
      <c r="AG106" s="9">
        <f>IFERROR(VLOOKUP(A106,apu!U:V,2,0),"")</f>
        <v>11</v>
      </c>
      <c r="AH106" s="9">
        <f>IFERROR(VLOOKUP(A106,apu!Y:Z,2,0),"")</f>
        <v>10</v>
      </c>
      <c r="AI106" s="9">
        <f>IFERROR(VLOOKUP(A106,apu!AC:AD,2,0),"")</f>
        <v>9</v>
      </c>
      <c r="AJ106" s="9">
        <f>IFERROR(VLOOKUP(A106,apu!AG:AH,2,0),"")</f>
        <v>8</v>
      </c>
      <c r="AK106" s="9">
        <f>IFERROR(VLOOKUP(A106,apu!AK:AL,2,0),"")</f>
        <v>9</v>
      </c>
      <c r="AL106" s="9">
        <f>IFERROR(VLOOKUP(A106,apu!AO:AP,2,0),"")</f>
        <v>12</v>
      </c>
      <c r="AM106" s="9">
        <f>IFERROR(VLOOKUP(A106,apu!AS:AT,2,0),"")</f>
        <v>11</v>
      </c>
      <c r="AN106" s="9">
        <f>IFERROR(VLOOKUP(A106,apu!AW:AX,2,0),"")</f>
        <v>12</v>
      </c>
      <c r="AO106" s="9">
        <f>IFERROR(VLOOKUP(A106,apu!BA:BB,2,0),"")</f>
        <v>12</v>
      </c>
      <c r="AP106" s="39">
        <f t="shared" si="6"/>
        <v>382</v>
      </c>
      <c r="AQ106" s="38">
        <v>102</v>
      </c>
      <c r="AR106" s="2">
        <f t="shared" si="7"/>
        <v>111</v>
      </c>
      <c r="AS106" s="2">
        <v>100</v>
      </c>
      <c r="AT106" s="2">
        <f t="shared" si="8"/>
        <v>271</v>
      </c>
      <c r="AU106" s="2">
        <v>107</v>
      </c>
      <c r="AV106" s="2">
        <f t="shared" si="9"/>
        <v>-160</v>
      </c>
      <c r="AW106" s="2">
        <f t="shared" si="10"/>
        <v>-7</v>
      </c>
      <c r="AX106" s="130">
        <v>102</v>
      </c>
      <c r="AY106" s="33">
        <v>55</v>
      </c>
      <c r="AZ106" s="239"/>
    </row>
    <row r="107" spans="1:52" x14ac:dyDescent="0.2">
      <c r="A107" s="8" t="s">
        <v>117</v>
      </c>
      <c r="B107" s="33">
        <f>IFERROR(VLOOKUP(A107,lajit!B:D,3,0),"")</f>
        <v>165</v>
      </c>
      <c r="C107" s="9">
        <v>4</v>
      </c>
      <c r="D107" s="9">
        <v>4</v>
      </c>
      <c r="E107" s="9">
        <v>8</v>
      </c>
      <c r="F107" s="9">
        <v>12</v>
      </c>
      <c r="G107" s="9">
        <v>16</v>
      </c>
      <c r="H107" s="9">
        <v>11</v>
      </c>
      <c r="I107" s="9">
        <v>6</v>
      </c>
      <c r="J107" s="9">
        <v>11</v>
      </c>
      <c r="K107" s="9">
        <v>9</v>
      </c>
      <c r="L107" s="9">
        <v>8</v>
      </c>
      <c r="M107" s="9">
        <v>5</v>
      </c>
      <c r="N107" s="9">
        <v>13</v>
      </c>
      <c r="O107" s="9">
        <v>6</v>
      </c>
      <c r="P107" s="9">
        <v>7</v>
      </c>
      <c r="Q107" s="9">
        <v>9</v>
      </c>
      <c r="R107" s="9">
        <v>10</v>
      </c>
      <c r="S107" s="9">
        <v>10</v>
      </c>
      <c r="T107" s="11">
        <v>9</v>
      </c>
      <c r="U107" s="11">
        <v>9</v>
      </c>
      <c r="V107" s="11">
        <v>11</v>
      </c>
      <c r="W107" s="11">
        <v>7</v>
      </c>
      <c r="X107" s="11">
        <v>11</v>
      </c>
      <c r="Y107" s="9">
        <v>10</v>
      </c>
      <c r="Z107" s="9">
        <v>10</v>
      </c>
      <c r="AA107" s="22">
        <v>11</v>
      </c>
      <c r="AB107" s="9">
        <f>IFERROR(VLOOKUP(A107,apu!A:B,2,0),"")</f>
        <v>15</v>
      </c>
      <c r="AC107" s="9">
        <f>IFERROR(VLOOKUP(A107,apu!E:F,2,0),"")</f>
        <v>11</v>
      </c>
      <c r="AD107" s="9">
        <f>IFERROR(VLOOKUP(A107,apu!I:J,2,0),"")</f>
        <v>7</v>
      </c>
      <c r="AE107" s="9">
        <f>IFERROR(VLOOKUP(A107,apu!M:N,2,0),"")</f>
        <v>6</v>
      </c>
      <c r="AF107" s="9">
        <f>IFERROR(VLOOKUP(A107,apu!Q:R,2,0),"")</f>
        <v>7</v>
      </c>
      <c r="AG107" s="9">
        <f>IFERROR(VLOOKUP(A107,apu!U:V,2,0),"")</f>
        <v>8</v>
      </c>
      <c r="AH107" s="9">
        <f>IFERROR(VLOOKUP(A107,apu!Y:Z,2,0),"")</f>
        <v>6</v>
      </c>
      <c r="AI107" s="9">
        <f>IFERROR(VLOOKUP(A107,apu!AC:AD,2,0),"")</f>
        <v>6</v>
      </c>
      <c r="AJ107" s="9">
        <f>IFERROR(VLOOKUP(A107,apu!AG:AH,2,0),"")</f>
        <v>7</v>
      </c>
      <c r="AK107" s="9">
        <f>IFERROR(VLOOKUP(A107,apu!AK:AL,2,0),"")</f>
        <v>9</v>
      </c>
      <c r="AL107" s="9">
        <f>IFERROR(VLOOKUP(A107,apu!AO:AP,2,0),"")</f>
        <v>9</v>
      </c>
      <c r="AM107" s="9">
        <f>IFERROR(VLOOKUP(A107,apu!AS:AT,2,0),"")</f>
        <v>9</v>
      </c>
      <c r="AN107" s="9">
        <f>IFERROR(VLOOKUP(A107,apu!AW:AX,2,0),"")</f>
        <v>6</v>
      </c>
      <c r="AO107" s="9">
        <f>IFERROR(VLOOKUP(A107,apu!BA:BB,2,0),"")</f>
        <v>9</v>
      </c>
      <c r="AP107" s="39">
        <f t="shared" si="6"/>
        <v>342</v>
      </c>
      <c r="AQ107" s="38">
        <v>103</v>
      </c>
      <c r="AR107" s="2">
        <f t="shared" si="7"/>
        <v>113</v>
      </c>
      <c r="AS107" s="2">
        <v>97</v>
      </c>
      <c r="AT107" s="2">
        <f t="shared" si="8"/>
        <v>229</v>
      </c>
      <c r="AU107" s="2">
        <v>110</v>
      </c>
      <c r="AV107" s="2">
        <f t="shared" si="9"/>
        <v>-116</v>
      </c>
      <c r="AW107" s="2">
        <f t="shared" si="10"/>
        <v>-13</v>
      </c>
      <c r="AX107" s="130">
        <v>103</v>
      </c>
      <c r="AY107" s="33">
        <v>181</v>
      </c>
      <c r="AZ107" s="239"/>
    </row>
    <row r="108" spans="1:52" x14ac:dyDescent="0.2">
      <c r="A108" s="8" t="s">
        <v>118</v>
      </c>
      <c r="B108" s="33">
        <f>IFERROR(VLOOKUP(A108,lajit!B:D,3,0),"")</f>
        <v>404</v>
      </c>
      <c r="C108" s="9">
        <v>10</v>
      </c>
      <c r="D108" s="9"/>
      <c r="E108" s="9">
        <v>7</v>
      </c>
      <c r="F108" s="9">
        <v>15</v>
      </c>
      <c r="G108" s="9">
        <v>13</v>
      </c>
      <c r="H108" s="9">
        <v>8</v>
      </c>
      <c r="I108" s="9">
        <v>12</v>
      </c>
      <c r="J108" s="9">
        <v>14</v>
      </c>
      <c r="K108" s="9">
        <v>6</v>
      </c>
      <c r="L108" s="9">
        <v>7</v>
      </c>
      <c r="M108" s="9"/>
      <c r="N108" s="9"/>
      <c r="O108" s="9">
        <v>6</v>
      </c>
      <c r="P108" s="9">
        <v>11</v>
      </c>
      <c r="Q108" s="9">
        <v>9</v>
      </c>
      <c r="R108" s="9">
        <v>10</v>
      </c>
      <c r="S108" s="9">
        <v>15</v>
      </c>
      <c r="T108" s="11">
        <v>10</v>
      </c>
      <c r="U108" s="11">
        <v>10</v>
      </c>
      <c r="V108" s="11">
        <v>12</v>
      </c>
      <c r="W108" s="11">
        <v>8</v>
      </c>
      <c r="X108" s="11">
        <v>13</v>
      </c>
      <c r="Y108" s="9">
        <v>10</v>
      </c>
      <c r="Z108" s="9">
        <v>8</v>
      </c>
      <c r="AA108" s="9">
        <v>13</v>
      </c>
      <c r="AB108" s="9">
        <f>IFERROR(VLOOKUP(A108,apu!A:B,2,0),"")</f>
        <v>13</v>
      </c>
      <c r="AC108" s="9">
        <f>IFERROR(VLOOKUP(A108,apu!E:F,2,0),"")</f>
        <v>13</v>
      </c>
      <c r="AD108" s="9">
        <f>IFERROR(VLOOKUP(A108,apu!I:J,2,0),"")</f>
        <v>11</v>
      </c>
      <c r="AE108" s="9">
        <f>IFERROR(VLOOKUP(A108,apu!M:N,2,0),"")</f>
        <v>11</v>
      </c>
      <c r="AF108" s="9">
        <f>IFERROR(VLOOKUP(A108,apu!Q:R,2,0),"")</f>
        <v>11</v>
      </c>
      <c r="AG108" s="9">
        <f>IFERROR(VLOOKUP(A108,apu!U:V,2,0),"")</f>
        <v>11</v>
      </c>
      <c r="AH108" s="9">
        <f>IFERROR(VLOOKUP(A108,apu!Y:Z,2,0),"")</f>
        <v>7</v>
      </c>
      <c r="AI108" s="9">
        <f>IFERROR(VLOOKUP(A108,apu!AC:AD,2,0),"")</f>
        <v>11</v>
      </c>
      <c r="AJ108" s="9">
        <f>IFERROR(VLOOKUP(A108,apu!AG:AH,2,0),"")</f>
        <v>5</v>
      </c>
      <c r="AK108" s="9">
        <f>IFERROR(VLOOKUP(A108,apu!AK:AL,2,0),"")</f>
        <v>7</v>
      </c>
      <c r="AL108" s="9">
        <f>IFERROR(VLOOKUP(A108,apu!AO:AP,2,0),"")</f>
        <v>10</v>
      </c>
      <c r="AM108" s="9">
        <f>IFERROR(VLOOKUP(A108,apu!AS:AT,2,0),"")</f>
        <v>9</v>
      </c>
      <c r="AN108" s="9">
        <f>IFERROR(VLOOKUP(A108,apu!AW:AX,2,0),"")</f>
        <v>9</v>
      </c>
      <c r="AO108" s="9">
        <f>IFERROR(VLOOKUP(A108,apu!BA:BB,2,0),"")</f>
        <v>9</v>
      </c>
      <c r="AP108" s="39">
        <f t="shared" si="6"/>
        <v>364</v>
      </c>
      <c r="AQ108" s="38">
        <v>104</v>
      </c>
      <c r="AR108" s="2">
        <f t="shared" si="7"/>
        <v>98</v>
      </c>
      <c r="AS108" s="2">
        <v>110</v>
      </c>
      <c r="AT108" s="2">
        <f t="shared" si="8"/>
        <v>266</v>
      </c>
      <c r="AU108" s="2">
        <v>92</v>
      </c>
      <c r="AV108" s="2">
        <f t="shared" si="9"/>
        <v>-168</v>
      </c>
      <c r="AW108" s="2">
        <f t="shared" si="10"/>
        <v>18</v>
      </c>
      <c r="AX108" s="130">
        <v>104</v>
      </c>
      <c r="AY108" s="33">
        <v>376</v>
      </c>
      <c r="AZ108" s="239"/>
    </row>
    <row r="109" spans="1:52" x14ac:dyDescent="0.2">
      <c r="A109" s="8" t="s">
        <v>119</v>
      </c>
      <c r="B109" s="33">
        <f>IFERROR(VLOOKUP(A109,lajit!B:D,3,0),"")</f>
        <v>83</v>
      </c>
      <c r="C109" s="9">
        <v>2</v>
      </c>
      <c r="D109" s="9"/>
      <c r="E109" s="9">
        <v>2</v>
      </c>
      <c r="F109" s="9">
        <v>7</v>
      </c>
      <c r="G109" s="9">
        <v>9</v>
      </c>
      <c r="H109" s="9">
        <v>9</v>
      </c>
      <c r="I109" s="9">
        <v>6</v>
      </c>
      <c r="J109" s="9">
        <v>9</v>
      </c>
      <c r="K109" s="9">
        <v>6</v>
      </c>
      <c r="L109" s="9">
        <v>9</v>
      </c>
      <c r="M109" s="9">
        <v>3</v>
      </c>
      <c r="N109" s="9">
        <v>12</v>
      </c>
      <c r="O109" s="9">
        <v>7</v>
      </c>
      <c r="P109" s="9">
        <v>9</v>
      </c>
      <c r="Q109" s="9">
        <v>11</v>
      </c>
      <c r="R109" s="9">
        <v>12</v>
      </c>
      <c r="S109" s="9">
        <v>16</v>
      </c>
      <c r="T109" s="11">
        <v>11</v>
      </c>
      <c r="U109" s="11">
        <v>10</v>
      </c>
      <c r="V109" s="11">
        <v>12</v>
      </c>
      <c r="W109" s="11">
        <v>12</v>
      </c>
      <c r="X109" s="11">
        <v>16</v>
      </c>
      <c r="Y109" s="9">
        <v>12</v>
      </c>
      <c r="Z109" s="9">
        <v>11</v>
      </c>
      <c r="AA109" s="9">
        <v>13</v>
      </c>
      <c r="AB109" s="9">
        <f>IFERROR(VLOOKUP(A109,apu!A:B,2,0),"")</f>
        <v>15</v>
      </c>
      <c r="AC109" s="9">
        <f>IFERROR(VLOOKUP(A109,apu!E:F,2,0),"")</f>
        <v>12</v>
      </c>
      <c r="AD109" s="9">
        <f>IFERROR(VLOOKUP(A109,apu!I:J,2,0),"")</f>
        <v>9</v>
      </c>
      <c r="AE109" s="9">
        <f>IFERROR(VLOOKUP(A109,apu!M:N,2,0),"")</f>
        <v>11</v>
      </c>
      <c r="AF109" s="9">
        <f>IFERROR(VLOOKUP(A109,apu!Q:R,2,0),"")</f>
        <v>12</v>
      </c>
      <c r="AG109" s="9">
        <f>IFERROR(VLOOKUP(A109,apu!U:V,2,0),"")</f>
        <v>11</v>
      </c>
      <c r="AH109" s="9">
        <f>IFERROR(VLOOKUP(A109,apu!Y:Z,2,0),"")</f>
        <v>10</v>
      </c>
      <c r="AI109" s="9">
        <f>IFERROR(VLOOKUP(A109,apu!AC:AD,2,0),"")</f>
        <v>10</v>
      </c>
      <c r="AJ109" s="9">
        <f>IFERROR(VLOOKUP(A109,apu!AG:AH,2,0),"")</f>
        <v>9</v>
      </c>
      <c r="AK109" s="9">
        <f>IFERROR(VLOOKUP(A109,apu!AK:AL,2,0),"")</f>
        <v>11</v>
      </c>
      <c r="AL109" s="9">
        <f>IFERROR(VLOOKUP(A109,apu!AO:AP,2,0),"")</f>
        <v>11</v>
      </c>
      <c r="AM109" s="9">
        <f>IFERROR(VLOOKUP(A109,apu!AS:AT,2,0),"")</f>
        <v>11</v>
      </c>
      <c r="AN109" s="9">
        <f>IFERROR(VLOOKUP(A109,apu!AW:AX,2,0),"")</f>
        <v>12</v>
      </c>
      <c r="AO109" s="9">
        <f>IFERROR(VLOOKUP(A109,apu!BA:BB,2,0),"")</f>
        <v>12</v>
      </c>
      <c r="AP109" s="39">
        <f t="shared" si="6"/>
        <v>382</v>
      </c>
      <c r="AQ109" s="38">
        <v>105</v>
      </c>
      <c r="AR109" s="2">
        <f t="shared" si="7"/>
        <v>81</v>
      </c>
      <c r="AS109" s="2">
        <v>123</v>
      </c>
      <c r="AT109" s="2">
        <f t="shared" si="8"/>
        <v>301</v>
      </c>
      <c r="AU109" s="2">
        <v>78</v>
      </c>
      <c r="AV109" s="2">
        <f t="shared" si="9"/>
        <v>-220</v>
      </c>
      <c r="AW109" s="2">
        <f t="shared" si="10"/>
        <v>45</v>
      </c>
      <c r="AX109" s="130">
        <v>105</v>
      </c>
      <c r="AY109" s="33">
        <v>75</v>
      </c>
      <c r="AZ109" s="239"/>
    </row>
    <row r="110" spans="1:52" x14ac:dyDescent="0.2">
      <c r="A110" s="8" t="s">
        <v>120</v>
      </c>
      <c r="B110" s="33">
        <f>IFERROR(VLOOKUP(A110,lajit!B:D,3,0),"")</f>
        <v>405</v>
      </c>
      <c r="C110" s="9">
        <v>8</v>
      </c>
      <c r="D110" s="9">
        <v>4</v>
      </c>
      <c r="E110" s="9">
        <v>11</v>
      </c>
      <c r="F110" s="9">
        <v>11</v>
      </c>
      <c r="G110" s="9">
        <v>11</v>
      </c>
      <c r="H110" s="9">
        <v>9</v>
      </c>
      <c r="I110" s="9">
        <v>7</v>
      </c>
      <c r="J110" s="9">
        <v>10</v>
      </c>
      <c r="K110" s="9">
        <v>4</v>
      </c>
      <c r="L110" s="9">
        <v>8</v>
      </c>
      <c r="M110" s="9">
        <v>3</v>
      </c>
      <c r="N110" s="9">
        <v>7</v>
      </c>
      <c r="O110" s="9">
        <v>5</v>
      </c>
      <c r="P110" s="9">
        <v>6</v>
      </c>
      <c r="Q110" s="9">
        <v>8</v>
      </c>
      <c r="R110" s="9">
        <v>11</v>
      </c>
      <c r="S110" s="9">
        <v>11</v>
      </c>
      <c r="T110" s="11">
        <v>11</v>
      </c>
      <c r="U110" s="11">
        <v>9</v>
      </c>
      <c r="V110" s="11">
        <v>13</v>
      </c>
      <c r="W110" s="11">
        <v>12</v>
      </c>
      <c r="X110" s="11">
        <v>10</v>
      </c>
      <c r="Y110" s="9">
        <v>11</v>
      </c>
      <c r="Z110" s="9">
        <v>10</v>
      </c>
      <c r="AA110" s="9">
        <v>13</v>
      </c>
      <c r="AB110" s="9">
        <f>IFERROR(VLOOKUP(A110,apu!A:B,2,0),"")</f>
        <v>14</v>
      </c>
      <c r="AC110" s="9">
        <f>IFERROR(VLOOKUP(A110,apu!E:F,2,0),"")</f>
        <v>12</v>
      </c>
      <c r="AD110" s="9">
        <f>IFERROR(VLOOKUP(A110,apu!I:J,2,0),"")</f>
        <v>11</v>
      </c>
      <c r="AE110" s="9">
        <f>IFERROR(VLOOKUP(A110,apu!M:N,2,0),"")</f>
        <v>11</v>
      </c>
      <c r="AF110" s="9">
        <f>IFERROR(VLOOKUP(A110,apu!Q:R,2,0),"")</f>
        <v>11</v>
      </c>
      <c r="AG110" s="9">
        <f>IFERROR(VLOOKUP(A110,apu!U:V,2,0),"")</f>
        <v>11</v>
      </c>
      <c r="AH110" s="9">
        <f>IFERROR(VLOOKUP(A110,apu!Y:Z,2,0),"")</f>
        <v>10</v>
      </c>
      <c r="AI110" s="9">
        <f>IFERROR(VLOOKUP(A110,apu!AC:AD,2,0),"")</f>
        <v>11</v>
      </c>
      <c r="AJ110" s="9">
        <f>IFERROR(VLOOKUP(A110,apu!AG:AH,2,0),"")</f>
        <v>10</v>
      </c>
      <c r="AK110" s="9">
        <f>IFERROR(VLOOKUP(A110,apu!AK:AL,2,0),"")</f>
        <v>13</v>
      </c>
      <c r="AL110" s="9">
        <f>IFERROR(VLOOKUP(A110,apu!AO:AP,2,0),"")</f>
        <v>11</v>
      </c>
      <c r="AM110" s="9">
        <f>IFERROR(VLOOKUP(A110,apu!AS:AT,2,0),"")</f>
        <v>10</v>
      </c>
      <c r="AN110" s="9">
        <f>IFERROR(VLOOKUP(A110,apu!AW:AX,2,0),"")</f>
        <v>14</v>
      </c>
      <c r="AO110" s="9">
        <f>IFERROR(VLOOKUP(A110,apu!BA:BB,2,0),"")</f>
        <v>14</v>
      </c>
      <c r="AP110" s="39">
        <f t="shared" si="6"/>
        <v>386</v>
      </c>
      <c r="AQ110" s="38">
        <v>106</v>
      </c>
      <c r="AR110" s="2">
        <f t="shared" si="7"/>
        <v>98</v>
      </c>
      <c r="AS110" s="2">
        <v>111</v>
      </c>
      <c r="AT110" s="2">
        <f t="shared" si="8"/>
        <v>288</v>
      </c>
      <c r="AU110" s="2">
        <v>102</v>
      </c>
      <c r="AV110" s="2">
        <f t="shared" si="9"/>
        <v>-190</v>
      </c>
      <c r="AW110" s="2">
        <f t="shared" si="10"/>
        <v>9</v>
      </c>
      <c r="AX110" s="130">
        <v>106</v>
      </c>
      <c r="AY110" s="33">
        <v>377</v>
      </c>
      <c r="AZ110" s="239"/>
    </row>
    <row r="111" spans="1:52" x14ac:dyDescent="0.2">
      <c r="A111" s="8" t="s">
        <v>121</v>
      </c>
      <c r="B111" s="33">
        <f>IFERROR(VLOOKUP(A111,lajit!B:D,3,0),"")</f>
        <v>226</v>
      </c>
      <c r="C111" s="9">
        <v>3</v>
      </c>
      <c r="D111" s="9">
        <v>7</v>
      </c>
      <c r="E111" s="9">
        <v>3</v>
      </c>
      <c r="F111" s="9">
        <v>10</v>
      </c>
      <c r="G111" s="9">
        <v>8</v>
      </c>
      <c r="H111" s="9">
        <v>10</v>
      </c>
      <c r="I111" s="9">
        <v>11</v>
      </c>
      <c r="J111" s="9">
        <v>10</v>
      </c>
      <c r="K111" s="9">
        <v>6</v>
      </c>
      <c r="L111" s="9">
        <v>8</v>
      </c>
      <c r="M111" s="9">
        <v>8</v>
      </c>
      <c r="N111" s="9">
        <v>9</v>
      </c>
      <c r="O111" s="9">
        <v>8</v>
      </c>
      <c r="P111" s="9">
        <v>8</v>
      </c>
      <c r="Q111" s="9">
        <v>9</v>
      </c>
      <c r="R111" s="9">
        <v>12</v>
      </c>
      <c r="S111" s="9">
        <v>13</v>
      </c>
      <c r="T111" s="11">
        <v>11</v>
      </c>
      <c r="U111" s="11">
        <v>7</v>
      </c>
      <c r="V111" s="11">
        <v>8</v>
      </c>
      <c r="W111" s="11">
        <v>12</v>
      </c>
      <c r="X111" s="11">
        <v>8</v>
      </c>
      <c r="Y111" s="9">
        <v>11</v>
      </c>
      <c r="Z111" s="9">
        <v>8</v>
      </c>
      <c r="AA111" s="9">
        <v>13</v>
      </c>
      <c r="AB111" s="9">
        <f>IFERROR(VLOOKUP(A111,apu!A:B,2,0),"")</f>
        <v>14</v>
      </c>
      <c r="AC111" s="9">
        <f>IFERROR(VLOOKUP(A111,apu!E:F,2,0),"")</f>
        <v>10</v>
      </c>
      <c r="AD111" s="9">
        <f>IFERROR(VLOOKUP(A111,apu!I:J,2,0),"")</f>
        <v>10</v>
      </c>
      <c r="AE111" s="9">
        <f>IFERROR(VLOOKUP(A111,apu!M:N,2,0),"")</f>
        <v>6</v>
      </c>
      <c r="AF111" s="9">
        <f>IFERROR(VLOOKUP(A111,apu!Q:R,2,0),"")</f>
        <v>9</v>
      </c>
      <c r="AG111" s="9">
        <f>IFERROR(VLOOKUP(A111,apu!U:V,2,0),"")</f>
        <v>11</v>
      </c>
      <c r="AH111" s="9">
        <f>IFERROR(VLOOKUP(A111,apu!Y:Z,2,0),"")</f>
        <v>7</v>
      </c>
      <c r="AI111" s="9">
        <f>IFERROR(VLOOKUP(A111,apu!AC:AD,2,0),"")</f>
        <v>6</v>
      </c>
      <c r="AJ111" s="9">
        <f>IFERROR(VLOOKUP(A111,apu!AG:AH,2,0),"")</f>
        <v>8</v>
      </c>
      <c r="AK111" s="9">
        <f>IFERROR(VLOOKUP(A111,apu!AK:AL,2,0),"")</f>
        <v>7</v>
      </c>
      <c r="AL111" s="9">
        <f>IFERROR(VLOOKUP(A111,apu!AO:AP,2,0),"")</f>
        <v>10</v>
      </c>
      <c r="AM111" s="9">
        <f>IFERROR(VLOOKUP(A111,apu!AS:AT,2,0),"")</f>
        <v>10</v>
      </c>
      <c r="AN111" s="9">
        <f>IFERROR(VLOOKUP(A111,apu!AW:AX,2,0),"")</f>
        <v>13</v>
      </c>
      <c r="AO111" s="9">
        <f>IFERROR(VLOOKUP(A111,apu!BA:BB,2,0),"")</f>
        <v>12</v>
      </c>
      <c r="AP111" s="39">
        <f t="shared" si="6"/>
        <v>354</v>
      </c>
      <c r="AQ111" s="38">
        <v>107</v>
      </c>
      <c r="AR111" s="2">
        <f t="shared" si="7"/>
        <v>101</v>
      </c>
      <c r="AS111" s="2">
        <v>106</v>
      </c>
      <c r="AT111" s="2">
        <f t="shared" si="8"/>
        <v>253</v>
      </c>
      <c r="AU111" s="2">
        <v>106</v>
      </c>
      <c r="AV111" s="2">
        <f t="shared" si="9"/>
        <v>-152</v>
      </c>
      <c r="AW111" s="2">
        <f t="shared" si="10"/>
        <v>0</v>
      </c>
      <c r="AX111" s="130">
        <v>107</v>
      </c>
      <c r="AY111" s="33">
        <v>222</v>
      </c>
      <c r="AZ111" s="239"/>
    </row>
    <row r="112" spans="1:52" x14ac:dyDescent="0.2">
      <c r="A112" s="8" t="s">
        <v>122</v>
      </c>
      <c r="B112" s="33">
        <f>IFERROR(VLOOKUP(A112,lajit!B:D,3,0),"")</f>
        <v>291</v>
      </c>
      <c r="C112" s="9">
        <v>6</v>
      </c>
      <c r="D112" s="9">
        <v>6</v>
      </c>
      <c r="E112" s="9">
        <v>10</v>
      </c>
      <c r="F112" s="9">
        <v>10</v>
      </c>
      <c r="G112" s="9">
        <v>13</v>
      </c>
      <c r="H112" s="9">
        <v>9</v>
      </c>
      <c r="I112" s="9">
        <v>7</v>
      </c>
      <c r="J112" s="9">
        <v>10</v>
      </c>
      <c r="K112" s="9">
        <v>8</v>
      </c>
      <c r="L112" s="9">
        <v>4</v>
      </c>
      <c r="M112" s="9">
        <v>6</v>
      </c>
      <c r="N112" s="9">
        <v>10</v>
      </c>
      <c r="O112" s="9">
        <v>5</v>
      </c>
      <c r="P112" s="9">
        <v>4</v>
      </c>
      <c r="Q112" s="9">
        <v>9</v>
      </c>
      <c r="R112" s="9">
        <v>7</v>
      </c>
      <c r="S112" s="9">
        <v>12</v>
      </c>
      <c r="T112" s="11">
        <v>8</v>
      </c>
      <c r="U112" s="11">
        <v>9</v>
      </c>
      <c r="V112" s="11">
        <v>12</v>
      </c>
      <c r="W112" s="11">
        <v>6</v>
      </c>
      <c r="X112" s="11">
        <v>12</v>
      </c>
      <c r="Y112" s="9">
        <v>15</v>
      </c>
      <c r="Z112" s="9">
        <v>10</v>
      </c>
      <c r="AA112" s="9">
        <v>11</v>
      </c>
      <c r="AB112" s="9">
        <f>IFERROR(VLOOKUP(A112,apu!A:B,2,0),"")</f>
        <v>17</v>
      </c>
      <c r="AC112" s="9">
        <f>IFERROR(VLOOKUP(A112,apu!E:F,2,0),"")</f>
        <v>10</v>
      </c>
      <c r="AD112" s="9">
        <f>IFERROR(VLOOKUP(A112,apu!I:J,2,0),"")</f>
        <v>11</v>
      </c>
      <c r="AE112" s="9">
        <f>IFERROR(VLOOKUP(A112,apu!M:N,2,0),"")</f>
        <v>9</v>
      </c>
      <c r="AF112" s="9">
        <f>IFERROR(VLOOKUP(A112,apu!Q:R,2,0),"")</f>
        <v>11</v>
      </c>
      <c r="AG112" s="9">
        <f>IFERROR(VLOOKUP(A112,apu!U:V,2,0),"")</f>
        <v>10</v>
      </c>
      <c r="AH112" s="9">
        <f>IFERROR(VLOOKUP(A112,apu!Y:Z,2,0),"")</f>
        <v>9</v>
      </c>
      <c r="AI112" s="9">
        <f>IFERROR(VLOOKUP(A112,apu!AC:AD,2,0),"")</f>
        <v>12</v>
      </c>
      <c r="AJ112" s="9">
        <f>IFERROR(VLOOKUP(A112,apu!AG:AH,2,0),"")</f>
        <v>8</v>
      </c>
      <c r="AK112" s="9">
        <f>IFERROR(VLOOKUP(A112,apu!AK:AL,2,0),"")</f>
        <v>11</v>
      </c>
      <c r="AL112" s="9">
        <f>IFERROR(VLOOKUP(A112,apu!AO:AP,2,0),"")</f>
        <v>12</v>
      </c>
      <c r="AM112" s="9">
        <f>IFERROR(VLOOKUP(A112,apu!AS:AT,2,0),"")</f>
        <v>11</v>
      </c>
      <c r="AN112" s="9">
        <f>IFERROR(VLOOKUP(A112,apu!AW:AX,2,0),"")</f>
        <v>13</v>
      </c>
      <c r="AO112" s="9">
        <f>IFERROR(VLOOKUP(A112,apu!BA:BB,2,0),"")</f>
        <v>13</v>
      </c>
      <c r="AP112" s="39">
        <f t="shared" si="6"/>
        <v>376</v>
      </c>
      <c r="AQ112" s="38">
        <v>108</v>
      </c>
      <c r="AR112" s="2">
        <f t="shared" si="7"/>
        <v>104</v>
      </c>
      <c r="AS112" s="2">
        <v>105</v>
      </c>
      <c r="AT112" s="2">
        <f t="shared" si="8"/>
        <v>272</v>
      </c>
      <c r="AU112" s="2">
        <v>108</v>
      </c>
      <c r="AV112" s="2">
        <f t="shared" si="9"/>
        <v>-168</v>
      </c>
      <c r="AW112" s="2">
        <f t="shared" si="10"/>
        <v>-3</v>
      </c>
      <c r="AX112" s="130">
        <v>108</v>
      </c>
      <c r="AY112" s="33">
        <v>272</v>
      </c>
      <c r="AZ112" s="239"/>
    </row>
    <row r="113" spans="1:52" x14ac:dyDescent="0.2">
      <c r="A113" s="8" t="s">
        <v>123</v>
      </c>
      <c r="B113" s="33">
        <f>IFERROR(VLOOKUP(A113,lajit!B:D,3,0),"")</f>
        <v>363</v>
      </c>
      <c r="C113" s="9"/>
      <c r="D113" s="9">
        <v>4</v>
      </c>
      <c r="E113" s="9">
        <v>5</v>
      </c>
      <c r="F113" s="9">
        <v>9</v>
      </c>
      <c r="G113" s="9">
        <v>13</v>
      </c>
      <c r="H113" s="9">
        <v>7</v>
      </c>
      <c r="I113" s="9">
        <v>6</v>
      </c>
      <c r="J113" s="9">
        <v>10</v>
      </c>
      <c r="K113" s="9">
        <v>7</v>
      </c>
      <c r="L113" s="9">
        <v>9</v>
      </c>
      <c r="M113" s="9">
        <v>7</v>
      </c>
      <c r="N113" s="9">
        <v>9</v>
      </c>
      <c r="O113" s="9">
        <v>6</v>
      </c>
      <c r="P113" s="9">
        <v>6</v>
      </c>
      <c r="Q113" s="9">
        <v>8</v>
      </c>
      <c r="R113" s="9">
        <v>12</v>
      </c>
      <c r="S113" s="9">
        <v>10</v>
      </c>
      <c r="T113" s="11">
        <v>10</v>
      </c>
      <c r="U113" s="11">
        <v>7</v>
      </c>
      <c r="V113" s="11">
        <v>11</v>
      </c>
      <c r="W113" s="11">
        <v>11</v>
      </c>
      <c r="X113" s="11">
        <v>12</v>
      </c>
      <c r="Y113" s="9">
        <v>12</v>
      </c>
      <c r="Z113" s="9">
        <v>10</v>
      </c>
      <c r="AA113" s="9">
        <v>12</v>
      </c>
      <c r="AB113" s="9">
        <f>IFERROR(VLOOKUP(A113,apu!A:B,2,0),"")</f>
        <v>15</v>
      </c>
      <c r="AC113" s="9">
        <f>IFERROR(VLOOKUP(A113,apu!E:F,2,0),"")</f>
        <v>11</v>
      </c>
      <c r="AD113" s="9">
        <f>IFERROR(VLOOKUP(A113,apu!I:J,2,0),"")</f>
        <v>10</v>
      </c>
      <c r="AE113" s="9">
        <f>IFERROR(VLOOKUP(A113,apu!M:N,2,0),"")</f>
        <v>8</v>
      </c>
      <c r="AF113" s="9">
        <f>IFERROR(VLOOKUP(A113,apu!Q:R,2,0),"")</f>
        <v>12</v>
      </c>
      <c r="AG113" s="9">
        <f>IFERROR(VLOOKUP(A113,apu!U:V,2,0),"")</f>
        <v>9</v>
      </c>
      <c r="AH113" s="9">
        <f>IFERROR(VLOOKUP(A113,apu!Y:Z,2,0),"")</f>
        <v>9</v>
      </c>
      <c r="AI113" s="9">
        <f>IFERROR(VLOOKUP(A113,apu!AC:AD,2,0),"")</f>
        <v>8</v>
      </c>
      <c r="AJ113" s="9">
        <f>IFERROR(VLOOKUP(A113,apu!AG:AH,2,0),"")</f>
        <v>8</v>
      </c>
      <c r="AK113" s="9">
        <f>IFERROR(VLOOKUP(A113,apu!AK:AL,2,0),"")</f>
        <v>10</v>
      </c>
      <c r="AL113" s="9">
        <f>IFERROR(VLOOKUP(A113,apu!AO:AP,2,0),"")</f>
        <v>11</v>
      </c>
      <c r="AM113" s="9">
        <f>IFERROR(VLOOKUP(A113,apu!AS:AT,2,0),"")</f>
        <v>12</v>
      </c>
      <c r="AN113" s="9">
        <f>IFERROR(VLOOKUP(A113,apu!AW:AX,2,0),"")</f>
        <v>11</v>
      </c>
      <c r="AO113" s="9">
        <f>IFERROR(VLOOKUP(A113,apu!BA:BB,2,0),"")</f>
        <v>11</v>
      </c>
      <c r="AP113" s="39">
        <f t="shared" si="6"/>
        <v>358</v>
      </c>
      <c r="AQ113" s="38">
        <v>109</v>
      </c>
      <c r="AR113" s="2">
        <f t="shared" si="7"/>
        <v>92</v>
      </c>
      <c r="AS113" s="2">
        <v>114</v>
      </c>
      <c r="AT113" s="2">
        <f t="shared" si="8"/>
        <v>266</v>
      </c>
      <c r="AU113" s="2">
        <v>105</v>
      </c>
      <c r="AV113" s="2">
        <f t="shared" si="9"/>
        <v>-174</v>
      </c>
      <c r="AW113" s="2">
        <f t="shared" si="10"/>
        <v>9</v>
      </c>
      <c r="AX113" s="130">
        <v>109</v>
      </c>
      <c r="AY113" s="33">
        <v>339</v>
      </c>
      <c r="AZ113" s="239"/>
    </row>
    <row r="114" spans="1:52" x14ac:dyDescent="0.2">
      <c r="A114" s="8" t="s">
        <v>124</v>
      </c>
      <c r="B114" s="33">
        <f>IFERROR(VLOOKUP(A114,lajit!B:D,3,0),"")</f>
        <v>214</v>
      </c>
      <c r="C114" s="9">
        <v>3</v>
      </c>
      <c r="D114" s="9">
        <v>4</v>
      </c>
      <c r="E114" s="9">
        <v>7</v>
      </c>
      <c r="F114" s="9">
        <v>9</v>
      </c>
      <c r="G114" s="9">
        <v>11</v>
      </c>
      <c r="H114" s="9">
        <v>8</v>
      </c>
      <c r="I114" s="9">
        <v>8</v>
      </c>
      <c r="J114" s="9">
        <v>11</v>
      </c>
      <c r="K114" s="9">
        <v>7</v>
      </c>
      <c r="L114" s="9">
        <v>8</v>
      </c>
      <c r="M114" s="9">
        <v>6</v>
      </c>
      <c r="N114" s="9">
        <v>11</v>
      </c>
      <c r="O114" s="9">
        <v>7</v>
      </c>
      <c r="P114" s="9">
        <v>7</v>
      </c>
      <c r="Q114" s="9">
        <v>8</v>
      </c>
      <c r="R114" s="9">
        <v>10</v>
      </c>
      <c r="S114" s="9">
        <v>8</v>
      </c>
      <c r="T114" s="11">
        <v>8</v>
      </c>
      <c r="U114" s="11">
        <v>7</v>
      </c>
      <c r="V114" s="11">
        <v>8</v>
      </c>
      <c r="W114" s="11">
        <v>7</v>
      </c>
      <c r="X114" s="11">
        <v>10</v>
      </c>
      <c r="Y114" s="9">
        <v>10</v>
      </c>
      <c r="Z114" s="9">
        <v>10</v>
      </c>
      <c r="AA114" s="22">
        <v>11</v>
      </c>
      <c r="AB114" s="9">
        <f>IFERROR(VLOOKUP(A114,apu!A:B,2,0),"")</f>
        <v>13</v>
      </c>
      <c r="AC114" s="9">
        <f>IFERROR(VLOOKUP(A114,apu!E:F,2,0),"")</f>
        <v>12</v>
      </c>
      <c r="AD114" s="9">
        <f>IFERROR(VLOOKUP(A114,apu!I:J,2,0),"")</f>
        <v>8</v>
      </c>
      <c r="AE114" s="9">
        <f>IFERROR(VLOOKUP(A114,apu!M:N,2,0),"")</f>
        <v>9</v>
      </c>
      <c r="AF114" s="9">
        <f>IFERROR(VLOOKUP(A114,apu!Q:R,2,0),"")</f>
        <v>11</v>
      </c>
      <c r="AG114" s="9">
        <f>IFERROR(VLOOKUP(A114,apu!U:V,2,0),"")</f>
        <v>9</v>
      </c>
      <c r="AH114" s="9">
        <f>IFERROR(VLOOKUP(A114,apu!Y:Z,2,0),"")</f>
        <v>10</v>
      </c>
      <c r="AI114" s="9">
        <f>IFERROR(VLOOKUP(A114,apu!AC:AD,2,0),"")</f>
        <v>7</v>
      </c>
      <c r="AJ114" s="9">
        <f>IFERROR(VLOOKUP(A114,apu!AG:AH,2,0),"")</f>
        <v>6</v>
      </c>
      <c r="AK114" s="9">
        <f>IFERROR(VLOOKUP(A114,apu!AK:AL,2,0),"")</f>
        <v>10</v>
      </c>
      <c r="AL114" s="9">
        <f>IFERROR(VLOOKUP(A114,apu!AO:AP,2,0),"")</f>
        <v>11</v>
      </c>
      <c r="AM114" s="9">
        <f>IFERROR(VLOOKUP(A114,apu!AS:AT,2,0),"")</f>
        <v>11</v>
      </c>
      <c r="AN114" s="9">
        <f>IFERROR(VLOOKUP(A114,apu!AW:AX,2,0),"")</f>
        <v>12</v>
      </c>
      <c r="AO114" s="9">
        <f>IFERROR(VLOOKUP(A114,apu!BA:BB,2,0),"")</f>
        <v>8</v>
      </c>
      <c r="AP114" s="39">
        <f t="shared" si="6"/>
        <v>341</v>
      </c>
      <c r="AQ114" s="38">
        <v>110</v>
      </c>
      <c r="AR114" s="2">
        <f t="shared" si="7"/>
        <v>100</v>
      </c>
      <c r="AS114" s="2">
        <v>107</v>
      </c>
      <c r="AT114" s="2">
        <f t="shared" si="8"/>
        <v>241</v>
      </c>
      <c r="AU114" s="2">
        <v>115</v>
      </c>
      <c r="AV114" s="2">
        <f t="shared" si="9"/>
        <v>-141</v>
      </c>
      <c r="AW114" s="2">
        <f t="shared" si="10"/>
        <v>-8</v>
      </c>
      <c r="AX114" s="130">
        <v>110</v>
      </c>
      <c r="AY114" s="33">
        <v>199</v>
      </c>
      <c r="AZ114" s="239"/>
    </row>
    <row r="115" spans="1:52" x14ac:dyDescent="0.2">
      <c r="A115" s="8" t="s">
        <v>126</v>
      </c>
      <c r="B115" s="33">
        <f>IFERROR(VLOOKUP(A115,lajit!B:D,3,0),"")</f>
        <v>48</v>
      </c>
      <c r="C115" s="9">
        <v>4</v>
      </c>
      <c r="D115" s="9">
        <v>1</v>
      </c>
      <c r="E115" s="9">
        <v>3</v>
      </c>
      <c r="F115" s="9">
        <v>5</v>
      </c>
      <c r="G115" s="9">
        <v>11</v>
      </c>
      <c r="H115" s="9">
        <v>9</v>
      </c>
      <c r="I115" s="9">
        <v>9</v>
      </c>
      <c r="J115" s="9">
        <v>8</v>
      </c>
      <c r="K115" s="9">
        <v>4</v>
      </c>
      <c r="L115" s="9">
        <v>7</v>
      </c>
      <c r="M115" s="9">
        <v>5</v>
      </c>
      <c r="N115" s="9">
        <v>14</v>
      </c>
      <c r="O115" s="9">
        <v>8</v>
      </c>
      <c r="P115" s="9">
        <v>7</v>
      </c>
      <c r="Q115" s="9">
        <v>7</v>
      </c>
      <c r="R115" s="9">
        <v>11</v>
      </c>
      <c r="S115" s="9">
        <v>13</v>
      </c>
      <c r="T115" s="11">
        <v>7</v>
      </c>
      <c r="U115" s="11">
        <v>9</v>
      </c>
      <c r="V115" s="11">
        <v>11</v>
      </c>
      <c r="W115" s="11">
        <v>9</v>
      </c>
      <c r="X115" s="11">
        <v>13</v>
      </c>
      <c r="Y115" s="9">
        <v>10</v>
      </c>
      <c r="Z115" s="9">
        <v>7</v>
      </c>
      <c r="AA115" s="9">
        <v>9</v>
      </c>
      <c r="AB115" s="9">
        <f>IFERROR(VLOOKUP(A115,apu!A:B,2,0),"")</f>
        <v>12</v>
      </c>
      <c r="AC115" s="9">
        <f>IFERROR(VLOOKUP(A115,apu!E:F,2,0),"")</f>
        <v>6</v>
      </c>
      <c r="AD115" s="9">
        <f>IFERROR(VLOOKUP(A115,apu!I:J,2,0),"")</f>
        <v>5</v>
      </c>
      <c r="AE115" s="9">
        <f>IFERROR(VLOOKUP(A115,apu!M:N,2,0),"")</f>
        <v>3</v>
      </c>
      <c r="AF115" s="9">
        <f>IFERROR(VLOOKUP(A115,apu!Q:R,2,0),"")</f>
        <v>6</v>
      </c>
      <c r="AG115" s="9">
        <f>IFERROR(VLOOKUP(A115,apu!U:V,2,0),"")</f>
        <v>9</v>
      </c>
      <c r="AH115" s="9">
        <f>IFERROR(VLOOKUP(A115,apu!Y:Z,2,0),"")</f>
        <v>7</v>
      </c>
      <c r="AI115" s="9">
        <f>IFERROR(VLOOKUP(A115,apu!AC:AD,2,0),"")</f>
        <v>9</v>
      </c>
      <c r="AJ115" s="9">
        <f>IFERROR(VLOOKUP(A115,apu!AG:AH,2,0),"")</f>
        <v>6</v>
      </c>
      <c r="AK115" s="9">
        <f>IFERROR(VLOOKUP(A115,apu!AK:AL,2,0),"")</f>
        <v>4</v>
      </c>
      <c r="AL115" s="9">
        <f>IFERROR(VLOOKUP(A115,apu!AO:AP,2,0),"")</f>
        <v>8</v>
      </c>
      <c r="AM115" s="9">
        <f>IFERROR(VLOOKUP(A115,apu!AS:AT,2,0),"")</f>
        <v>6</v>
      </c>
      <c r="AN115" s="9">
        <f>IFERROR(VLOOKUP(A115,apu!AW:AX,2,0),"")</f>
        <v>4</v>
      </c>
      <c r="AO115" s="9">
        <f>IFERROR(VLOOKUP(A115,apu!BA:BB,2,0),"")</f>
        <v>9</v>
      </c>
      <c r="AP115" s="39">
        <f t="shared" si="6"/>
        <v>295</v>
      </c>
      <c r="AQ115" s="38">
        <v>111</v>
      </c>
      <c r="AR115" s="2">
        <f t="shared" si="7"/>
        <v>88</v>
      </c>
      <c r="AS115" s="2">
        <v>117</v>
      </c>
      <c r="AT115" s="2">
        <f t="shared" si="8"/>
        <v>207</v>
      </c>
      <c r="AU115" s="2">
        <v>111</v>
      </c>
      <c r="AV115" s="2">
        <f t="shared" si="9"/>
        <v>-119</v>
      </c>
      <c r="AW115" s="2">
        <f t="shared" si="10"/>
        <v>6</v>
      </c>
      <c r="AX115" s="130">
        <v>111</v>
      </c>
      <c r="AY115" s="33">
        <v>44</v>
      </c>
      <c r="AZ115" s="239"/>
    </row>
    <row r="116" spans="1:52" x14ac:dyDescent="0.2">
      <c r="A116" s="8" t="s">
        <v>125</v>
      </c>
      <c r="B116" s="33">
        <f>IFERROR(VLOOKUP(A116,lajit!B:D,3,0),"")</f>
        <v>287</v>
      </c>
      <c r="C116" s="9">
        <v>7</v>
      </c>
      <c r="D116" s="9">
        <v>7</v>
      </c>
      <c r="E116" s="9">
        <v>9</v>
      </c>
      <c r="F116" s="9">
        <v>12</v>
      </c>
      <c r="G116" s="9">
        <v>13</v>
      </c>
      <c r="H116" s="9">
        <v>9</v>
      </c>
      <c r="I116" s="9">
        <v>7</v>
      </c>
      <c r="J116" s="9">
        <v>11</v>
      </c>
      <c r="K116" s="9">
        <v>5</v>
      </c>
      <c r="L116" s="9">
        <v>7</v>
      </c>
      <c r="M116" s="9">
        <v>6</v>
      </c>
      <c r="N116" s="9">
        <v>11</v>
      </c>
      <c r="O116" s="9">
        <v>8</v>
      </c>
      <c r="P116" s="9">
        <v>3</v>
      </c>
      <c r="Q116" s="9">
        <v>7</v>
      </c>
      <c r="R116" s="9">
        <v>8</v>
      </c>
      <c r="S116" s="9">
        <v>9</v>
      </c>
      <c r="T116" s="11">
        <v>9</v>
      </c>
      <c r="U116" s="11">
        <v>7</v>
      </c>
      <c r="V116" s="11">
        <v>4</v>
      </c>
      <c r="W116" s="11">
        <v>7</v>
      </c>
      <c r="X116" s="11">
        <v>8</v>
      </c>
      <c r="Y116" s="9">
        <v>11</v>
      </c>
      <c r="Z116" s="9">
        <v>9</v>
      </c>
      <c r="AA116" s="22">
        <v>7</v>
      </c>
      <c r="AB116" s="9">
        <f>IFERROR(VLOOKUP(A116,apu!A:B,2,0),"")</f>
        <v>13</v>
      </c>
      <c r="AC116" s="9">
        <f>IFERROR(VLOOKUP(A116,apu!E:F,2,0),"")</f>
        <v>5</v>
      </c>
      <c r="AD116" s="9">
        <f>IFERROR(VLOOKUP(A116,apu!I:J,2,0),"")</f>
        <v>7</v>
      </c>
      <c r="AE116" s="9">
        <f>IFERROR(VLOOKUP(A116,apu!M:N,2,0),"")</f>
        <v>5</v>
      </c>
      <c r="AF116" s="9">
        <f>IFERROR(VLOOKUP(A116,apu!Q:R,2,0),"")</f>
        <v>7</v>
      </c>
      <c r="AG116" s="9">
        <f>IFERROR(VLOOKUP(A116,apu!U:V,2,0),"")</f>
        <v>5</v>
      </c>
      <c r="AH116" s="9">
        <f>IFERROR(VLOOKUP(A116,apu!Y:Z,2,0),"")</f>
        <v>6</v>
      </c>
      <c r="AI116" s="9">
        <f>IFERROR(VLOOKUP(A116,apu!AC:AD,2,0),"")</f>
        <v>3</v>
      </c>
      <c r="AJ116" s="9">
        <f>IFERROR(VLOOKUP(A116,apu!AG:AH,2,0),"")</f>
        <v>4</v>
      </c>
      <c r="AK116" s="9">
        <f>IFERROR(VLOOKUP(A116,apu!AK:AL,2,0),"")</f>
        <v>6</v>
      </c>
      <c r="AL116" s="9">
        <f>IFERROR(VLOOKUP(A116,apu!AO:AP,2,0),"")</f>
        <v>7</v>
      </c>
      <c r="AM116" s="9">
        <f>IFERROR(VLOOKUP(A116,apu!AS:AT,2,0),"")</f>
        <v>7</v>
      </c>
      <c r="AN116" s="9">
        <f>IFERROR(VLOOKUP(A116,apu!AW:AX,2,0),"")</f>
        <v>4</v>
      </c>
      <c r="AO116" s="9">
        <f>IFERROR(VLOOKUP(A116,apu!BA:BB,2,0),"")</f>
        <v>5</v>
      </c>
      <c r="AP116" s="39">
        <f t="shared" si="6"/>
        <v>285</v>
      </c>
      <c r="AQ116" s="38">
        <v>112</v>
      </c>
      <c r="AR116" s="2">
        <f t="shared" si="7"/>
        <v>112</v>
      </c>
      <c r="AS116" s="2">
        <v>99</v>
      </c>
      <c r="AT116" s="2">
        <f t="shared" si="8"/>
        <v>173</v>
      </c>
      <c r="AU116" s="2">
        <v>122</v>
      </c>
      <c r="AV116" s="2">
        <f t="shared" si="9"/>
        <v>-61</v>
      </c>
      <c r="AW116" s="2">
        <f t="shared" si="10"/>
        <v>-23</v>
      </c>
      <c r="AX116" s="130">
        <v>112</v>
      </c>
      <c r="AY116" s="33">
        <v>268</v>
      </c>
      <c r="AZ116" s="239"/>
    </row>
    <row r="117" spans="1:52" x14ac:dyDescent="0.2">
      <c r="A117" s="8" t="s">
        <v>127</v>
      </c>
      <c r="B117" s="33">
        <f>IFERROR(VLOOKUP(A117,lajit!B:D,3,0),"")</f>
        <v>150</v>
      </c>
      <c r="C117" s="9">
        <v>3</v>
      </c>
      <c r="D117" s="9">
        <v>5</v>
      </c>
      <c r="E117" s="9">
        <v>4</v>
      </c>
      <c r="F117" s="9">
        <v>5</v>
      </c>
      <c r="G117" s="9">
        <v>9</v>
      </c>
      <c r="H117" s="9">
        <v>7</v>
      </c>
      <c r="I117" s="9">
        <v>10</v>
      </c>
      <c r="J117" s="9">
        <v>8</v>
      </c>
      <c r="K117" s="9">
        <v>9</v>
      </c>
      <c r="L117" s="9">
        <v>6</v>
      </c>
      <c r="M117" s="9">
        <v>9</v>
      </c>
      <c r="N117" s="9">
        <v>14</v>
      </c>
      <c r="O117" s="9">
        <v>8</v>
      </c>
      <c r="P117" s="9">
        <v>9</v>
      </c>
      <c r="Q117" s="9">
        <v>4</v>
      </c>
      <c r="R117" s="9">
        <v>9</v>
      </c>
      <c r="S117" s="9">
        <v>12</v>
      </c>
      <c r="T117" s="11">
        <v>6</v>
      </c>
      <c r="U117" s="11">
        <v>4</v>
      </c>
      <c r="V117" s="11">
        <v>11</v>
      </c>
      <c r="W117" s="11">
        <v>8</v>
      </c>
      <c r="X117" s="11">
        <v>7</v>
      </c>
      <c r="Y117" s="9">
        <v>13</v>
      </c>
      <c r="Z117" s="9">
        <v>10</v>
      </c>
      <c r="AA117" s="9">
        <v>7</v>
      </c>
      <c r="AB117" s="9">
        <f>IFERROR(VLOOKUP(A117,apu!A:B,2,0),"")</f>
        <v>10</v>
      </c>
      <c r="AC117" s="9">
        <f>IFERROR(VLOOKUP(A117,apu!E:F,2,0),"")</f>
        <v>9</v>
      </c>
      <c r="AD117" s="9">
        <f>IFERROR(VLOOKUP(A117,apu!I:J,2,0),"")</f>
        <v>4</v>
      </c>
      <c r="AE117" s="9">
        <f>IFERROR(VLOOKUP(A117,apu!M:N,2,0),"")</f>
        <v>6</v>
      </c>
      <c r="AF117" s="9">
        <f>IFERROR(VLOOKUP(A117,apu!Q:R,2,0),"")</f>
        <v>6</v>
      </c>
      <c r="AG117" s="9">
        <f>IFERROR(VLOOKUP(A117,apu!U:V,2,0),"")</f>
        <v>7</v>
      </c>
      <c r="AH117" s="9">
        <f>IFERROR(VLOOKUP(A117,apu!Y:Z,2,0),"")</f>
        <v>10</v>
      </c>
      <c r="AI117" s="9">
        <f>IFERROR(VLOOKUP(A117,apu!AC:AD,2,0),"")</f>
        <v>7</v>
      </c>
      <c r="AJ117" s="9">
        <f>IFERROR(VLOOKUP(A117,apu!AG:AH,2,0),"")</f>
        <v>8</v>
      </c>
      <c r="AK117" s="9">
        <f>IFERROR(VLOOKUP(A117,apu!AK:AL,2,0),"")</f>
        <v>10</v>
      </c>
      <c r="AL117" s="9">
        <f>IFERROR(VLOOKUP(A117,apu!AO:AP,2,0),"")</f>
        <v>5</v>
      </c>
      <c r="AM117" s="9">
        <f>IFERROR(VLOOKUP(A117,apu!AS:AT,2,0),"")</f>
        <v>8</v>
      </c>
      <c r="AN117" s="9">
        <f>IFERROR(VLOOKUP(A117,apu!AW:AX,2,0),"")</f>
        <v>4</v>
      </c>
      <c r="AO117" s="9">
        <f>IFERROR(VLOOKUP(A117,apu!BA:BB,2,0),"")</f>
        <v>12</v>
      </c>
      <c r="AP117" s="39">
        <f t="shared" si="6"/>
        <v>303</v>
      </c>
      <c r="AQ117" s="38">
        <v>113</v>
      </c>
      <c r="AR117" s="2">
        <f t="shared" si="7"/>
        <v>97</v>
      </c>
      <c r="AS117" s="2">
        <v>112</v>
      </c>
      <c r="AT117" s="2">
        <f t="shared" si="8"/>
        <v>206</v>
      </c>
      <c r="AU117" s="2">
        <v>116</v>
      </c>
      <c r="AV117" s="2">
        <f t="shared" si="9"/>
        <v>-109</v>
      </c>
      <c r="AW117" s="2">
        <f t="shared" si="10"/>
        <v>-4</v>
      </c>
      <c r="AX117" s="130">
        <v>113</v>
      </c>
      <c r="AY117" s="33">
        <v>149</v>
      </c>
      <c r="AZ117" s="239"/>
    </row>
    <row r="118" spans="1:52" x14ac:dyDescent="0.2">
      <c r="A118" s="8" t="s">
        <v>128</v>
      </c>
      <c r="B118" s="33">
        <f>IFERROR(VLOOKUP(A118,lajit!B:D,3,0),"")</f>
        <v>106</v>
      </c>
      <c r="C118" s="9">
        <v>6</v>
      </c>
      <c r="D118" s="9">
        <v>6</v>
      </c>
      <c r="E118" s="9">
        <v>9</v>
      </c>
      <c r="F118" s="9">
        <v>11</v>
      </c>
      <c r="G118" s="9">
        <v>13</v>
      </c>
      <c r="H118" s="9">
        <v>10</v>
      </c>
      <c r="I118" s="9">
        <v>7</v>
      </c>
      <c r="J118" s="9">
        <v>9</v>
      </c>
      <c r="K118" s="9">
        <v>5</v>
      </c>
      <c r="L118" s="9">
        <v>8</v>
      </c>
      <c r="M118" s="9">
        <v>3</v>
      </c>
      <c r="N118" s="9">
        <v>14</v>
      </c>
      <c r="O118" s="9">
        <v>6</v>
      </c>
      <c r="P118" s="9">
        <v>4</v>
      </c>
      <c r="Q118" s="9">
        <v>8</v>
      </c>
      <c r="R118" s="9">
        <v>11</v>
      </c>
      <c r="S118" s="9">
        <v>3</v>
      </c>
      <c r="T118" s="11">
        <v>8</v>
      </c>
      <c r="U118" s="11">
        <v>8</v>
      </c>
      <c r="V118" s="11">
        <v>9</v>
      </c>
      <c r="W118" s="11">
        <v>11</v>
      </c>
      <c r="X118" s="11">
        <v>5</v>
      </c>
      <c r="Y118" s="9">
        <v>9</v>
      </c>
      <c r="Z118" s="9">
        <v>3</v>
      </c>
      <c r="AA118" s="9">
        <v>5</v>
      </c>
      <c r="AB118" s="9">
        <f>IFERROR(VLOOKUP(A118,apu!A:B,2,0),"")</f>
        <v>7</v>
      </c>
      <c r="AC118" s="9">
        <f>IFERROR(VLOOKUP(A118,apu!E:F,2,0),"")</f>
        <v>6</v>
      </c>
      <c r="AD118" s="9">
        <f>IFERROR(VLOOKUP(A118,apu!I:J,2,0),"")</f>
        <v>7</v>
      </c>
      <c r="AE118" s="9">
        <f>IFERROR(VLOOKUP(A118,apu!M:N,2,0),"")</f>
        <v>2</v>
      </c>
      <c r="AF118" s="9">
        <f>IFERROR(VLOOKUP(A118,apu!Q:R,2,0),"")</f>
        <v>9</v>
      </c>
      <c r="AG118" s="9">
        <f>IFERROR(VLOOKUP(A118,apu!U:V,2,0),"")</f>
        <v>7</v>
      </c>
      <c r="AH118" s="9">
        <f>IFERROR(VLOOKUP(A118,apu!Y:Z,2,0),"")</f>
        <v>6</v>
      </c>
      <c r="AI118" s="9">
        <f>IFERROR(VLOOKUP(A118,apu!AC:AD,2,0),"")</f>
        <v>6</v>
      </c>
      <c r="AJ118" s="9">
        <f>IFERROR(VLOOKUP(A118,apu!AG:AH,2,0),"")</f>
        <v>5</v>
      </c>
      <c r="AK118" s="9">
        <f>IFERROR(VLOOKUP(A118,apu!AK:AL,2,0),"")</f>
        <v>7</v>
      </c>
      <c r="AL118" s="9">
        <f>IFERROR(VLOOKUP(A118,apu!AO:AP,2,0),"")</f>
        <v>7</v>
      </c>
      <c r="AM118" s="9">
        <f>IFERROR(VLOOKUP(A118,apu!AS:AT,2,0),"")</f>
        <v>7</v>
      </c>
      <c r="AN118" s="9">
        <f>IFERROR(VLOOKUP(A118,apu!AW:AX,2,0),"")</f>
        <v>5</v>
      </c>
      <c r="AO118" s="9">
        <f>IFERROR(VLOOKUP(A118,apu!BA:BB,2,0),"")</f>
        <v>7</v>
      </c>
      <c r="AP118" s="39">
        <f t="shared" si="6"/>
        <v>279</v>
      </c>
      <c r="AQ118" s="38">
        <v>114</v>
      </c>
      <c r="AR118" s="2">
        <f t="shared" si="7"/>
        <v>107</v>
      </c>
      <c r="AS118" s="2">
        <v>102</v>
      </c>
      <c r="AT118" s="2">
        <f t="shared" si="8"/>
        <v>172</v>
      </c>
      <c r="AU118" s="2">
        <v>124</v>
      </c>
      <c r="AV118" s="2">
        <f t="shared" si="9"/>
        <v>-65</v>
      </c>
      <c r="AW118" s="2">
        <f t="shared" si="10"/>
        <v>-22</v>
      </c>
      <c r="AX118" s="130">
        <v>114</v>
      </c>
      <c r="AY118" s="33">
        <v>97</v>
      </c>
      <c r="AZ118" s="239"/>
    </row>
    <row r="119" spans="1:52" x14ac:dyDescent="0.2">
      <c r="A119" s="8" t="s">
        <v>129</v>
      </c>
      <c r="B119" s="33">
        <f>IFERROR(VLOOKUP(A119,lajit!B:D,3,0),"")</f>
        <v>31</v>
      </c>
      <c r="C119" s="9">
        <v>8</v>
      </c>
      <c r="D119" s="9">
        <v>5</v>
      </c>
      <c r="E119" s="9">
        <v>8</v>
      </c>
      <c r="F119" s="9">
        <v>8</v>
      </c>
      <c r="G119" s="9">
        <v>17</v>
      </c>
      <c r="H119" s="9">
        <v>11</v>
      </c>
      <c r="I119" s="9">
        <v>11</v>
      </c>
      <c r="J119" s="9">
        <v>10</v>
      </c>
      <c r="K119" s="9">
        <v>5</v>
      </c>
      <c r="L119" s="9">
        <v>9</v>
      </c>
      <c r="M119" s="9">
        <v>8</v>
      </c>
      <c r="N119" s="9">
        <v>9</v>
      </c>
      <c r="O119" s="9">
        <v>5</v>
      </c>
      <c r="P119" s="9">
        <v>7</v>
      </c>
      <c r="Q119" s="9">
        <v>8</v>
      </c>
      <c r="R119" s="9">
        <v>6</v>
      </c>
      <c r="S119" s="9">
        <v>6</v>
      </c>
      <c r="T119" s="11">
        <v>5</v>
      </c>
      <c r="U119" s="11">
        <v>1</v>
      </c>
      <c r="V119" s="11">
        <v>3</v>
      </c>
      <c r="W119" s="11">
        <v>3</v>
      </c>
      <c r="X119" s="11">
        <v>12</v>
      </c>
      <c r="Y119" s="9">
        <v>5</v>
      </c>
      <c r="Z119" s="9">
        <v>9</v>
      </c>
      <c r="AA119" s="9">
        <v>5</v>
      </c>
      <c r="AB119" s="9">
        <f>IFERROR(VLOOKUP(A119,apu!A:B,2,0),"")</f>
        <v>6</v>
      </c>
      <c r="AC119" s="9">
        <f>IFERROR(VLOOKUP(A119,apu!E:F,2,0),"")</f>
        <v>8</v>
      </c>
      <c r="AD119" s="9">
        <f>IFERROR(VLOOKUP(A119,apu!I:J,2,0),"")</f>
        <v>5</v>
      </c>
      <c r="AE119" s="9">
        <f>IFERROR(VLOOKUP(A119,apu!M:N,2,0),"")</f>
        <v>10</v>
      </c>
      <c r="AF119" s="9">
        <f>IFERROR(VLOOKUP(A119,apu!Q:R,2,0),"")</f>
        <v>9</v>
      </c>
      <c r="AG119" s="9">
        <f>IFERROR(VLOOKUP(A119,apu!U:V,2,0),"")</f>
        <v>7</v>
      </c>
      <c r="AH119" s="9">
        <f>IFERROR(VLOOKUP(A119,apu!Y:Z,2,0),"")</f>
        <v>6</v>
      </c>
      <c r="AI119" s="9">
        <f>IFERROR(VLOOKUP(A119,apu!AC:AD,2,0),"")</f>
        <v>4</v>
      </c>
      <c r="AJ119" s="9">
        <f>IFERROR(VLOOKUP(A119,apu!AG:AH,2,0),"")</f>
        <v>4</v>
      </c>
      <c r="AK119" s="9">
        <f>IFERROR(VLOOKUP(A119,apu!AK:AL,2,0),"")</f>
        <v>4</v>
      </c>
      <c r="AL119" s="9">
        <f>IFERROR(VLOOKUP(A119,apu!AO:AP,2,0),"")</f>
        <v>1</v>
      </c>
      <c r="AM119" s="9">
        <f>IFERROR(VLOOKUP(A119,apu!AS:AT,2,0),"")</f>
        <v>5</v>
      </c>
      <c r="AN119" s="9">
        <f>IFERROR(VLOOKUP(A119,apu!AW:AX,2,0),"")</f>
        <v>9</v>
      </c>
      <c r="AO119" s="9">
        <f>IFERROR(VLOOKUP(A119,apu!BA:BB,2,0),"")</f>
        <v>5</v>
      </c>
      <c r="AP119" s="39">
        <f t="shared" si="6"/>
        <v>267</v>
      </c>
      <c r="AQ119" s="38">
        <v>115</v>
      </c>
      <c r="AR119" s="2">
        <f t="shared" si="7"/>
        <v>114</v>
      </c>
      <c r="AS119" s="2">
        <v>95</v>
      </c>
      <c r="AT119" s="2">
        <f t="shared" si="8"/>
        <v>153</v>
      </c>
      <c r="AU119" s="2">
        <v>135</v>
      </c>
      <c r="AV119" s="2">
        <f t="shared" si="9"/>
        <v>-39</v>
      </c>
      <c r="AW119" s="2">
        <f t="shared" si="10"/>
        <v>-40</v>
      </c>
      <c r="AX119" s="130">
        <v>115</v>
      </c>
      <c r="AY119" s="33">
        <v>29</v>
      </c>
      <c r="AZ119" s="239"/>
    </row>
    <row r="120" spans="1:52" x14ac:dyDescent="0.2">
      <c r="A120" s="8" t="s">
        <v>130</v>
      </c>
      <c r="B120" s="33">
        <f>IFERROR(VLOOKUP(A120,lajit!B:D,3,0),"")</f>
        <v>458</v>
      </c>
      <c r="C120" s="9">
        <v>1</v>
      </c>
      <c r="D120" s="9">
        <v>4</v>
      </c>
      <c r="E120" s="9">
        <v>4</v>
      </c>
      <c r="F120" s="9">
        <v>8</v>
      </c>
      <c r="G120" s="9">
        <v>7</v>
      </c>
      <c r="H120" s="9">
        <v>9</v>
      </c>
      <c r="I120" s="9">
        <v>6</v>
      </c>
      <c r="J120" s="9">
        <v>6</v>
      </c>
      <c r="K120" s="9">
        <v>5</v>
      </c>
      <c r="L120" s="9">
        <v>9</v>
      </c>
      <c r="M120" s="9">
        <v>3</v>
      </c>
      <c r="N120" s="9">
        <v>7</v>
      </c>
      <c r="O120" s="9">
        <v>4</v>
      </c>
      <c r="P120" s="9">
        <v>6</v>
      </c>
      <c r="Q120" s="9">
        <v>7</v>
      </c>
      <c r="R120" s="9">
        <v>11</v>
      </c>
      <c r="S120" s="9">
        <v>10</v>
      </c>
      <c r="T120" s="11">
        <v>10</v>
      </c>
      <c r="U120" s="11">
        <v>10</v>
      </c>
      <c r="V120" s="11">
        <v>9</v>
      </c>
      <c r="W120" s="11">
        <v>6</v>
      </c>
      <c r="X120" s="11">
        <v>13</v>
      </c>
      <c r="Y120" s="9">
        <v>11</v>
      </c>
      <c r="Z120" s="9">
        <v>10</v>
      </c>
      <c r="AA120" s="9">
        <v>6</v>
      </c>
      <c r="AB120" s="9">
        <f>IFERROR(VLOOKUP(A120,apu!A:B,2,0),"")</f>
        <v>6</v>
      </c>
      <c r="AC120" s="9">
        <f>IFERROR(VLOOKUP(A120,apu!E:F,2,0),"")</f>
        <v>10</v>
      </c>
      <c r="AD120" s="9">
        <f>IFERROR(VLOOKUP(A120,apu!I:J,2,0),"")</f>
        <v>9</v>
      </c>
      <c r="AE120" s="9">
        <f>IFERROR(VLOOKUP(A120,apu!M:N,2,0),"")</f>
        <v>8</v>
      </c>
      <c r="AF120" s="9">
        <f>IFERROR(VLOOKUP(A120,apu!Q:R,2,0),"")</f>
        <v>9</v>
      </c>
      <c r="AG120" s="9">
        <f>IFERROR(VLOOKUP(A120,apu!U:V,2,0),"")</f>
        <v>9</v>
      </c>
      <c r="AH120" s="9">
        <f>IFERROR(VLOOKUP(A120,apu!Y:Z,2,0),"")</f>
        <v>6</v>
      </c>
      <c r="AI120" s="9">
        <f>IFERROR(VLOOKUP(A120,apu!AC:AD,2,0),"")</f>
        <v>9</v>
      </c>
      <c r="AJ120" s="9">
        <f>IFERROR(VLOOKUP(A120,apu!AG:AH,2,0),"")</f>
        <v>7</v>
      </c>
      <c r="AK120" s="9">
        <f>IFERROR(VLOOKUP(A120,apu!AK:AL,2,0),"")</f>
        <v>9</v>
      </c>
      <c r="AL120" s="9">
        <f>IFERROR(VLOOKUP(A120,apu!AO:AP,2,0),"")</f>
        <v>11</v>
      </c>
      <c r="AM120" s="9">
        <f>IFERROR(VLOOKUP(A120,apu!AS:AT,2,0),"")</f>
        <v>7</v>
      </c>
      <c r="AN120" s="9">
        <f>IFERROR(VLOOKUP(A120,apu!AW:AX,2,0),"")</f>
        <v>7</v>
      </c>
      <c r="AO120" s="9">
        <f>IFERROR(VLOOKUP(A120,apu!BA:BB,2,0),"")</f>
        <v>9</v>
      </c>
      <c r="AP120" s="39">
        <f t="shared" si="6"/>
        <v>298</v>
      </c>
      <c r="AQ120" s="38">
        <v>116</v>
      </c>
      <c r="AR120" s="2">
        <f t="shared" si="7"/>
        <v>73</v>
      </c>
      <c r="AS120" s="2">
        <v>126</v>
      </c>
      <c r="AT120" s="2">
        <f t="shared" si="8"/>
        <v>225</v>
      </c>
      <c r="AU120" s="2">
        <v>113</v>
      </c>
      <c r="AV120" s="2">
        <f t="shared" si="9"/>
        <v>-152</v>
      </c>
      <c r="AW120" s="2">
        <f t="shared" si="10"/>
        <v>13</v>
      </c>
      <c r="AX120" s="130">
        <v>116</v>
      </c>
      <c r="AY120" s="33">
        <v>426</v>
      </c>
      <c r="AZ120" s="239"/>
    </row>
    <row r="121" spans="1:52" x14ac:dyDescent="0.2">
      <c r="A121" s="8" t="s">
        <v>131</v>
      </c>
      <c r="B121" s="33">
        <f>IFERROR(VLOOKUP(A121,lajit!B:D,3,0),"")</f>
        <v>463</v>
      </c>
      <c r="C121" s="9">
        <v>7</v>
      </c>
      <c r="D121" s="9">
        <v>6</v>
      </c>
      <c r="E121" s="9">
        <v>3</v>
      </c>
      <c r="F121" s="9">
        <v>9</v>
      </c>
      <c r="G121" s="9">
        <v>10</v>
      </c>
      <c r="H121" s="9">
        <v>6</v>
      </c>
      <c r="I121" s="9">
        <v>11</v>
      </c>
      <c r="J121" s="9">
        <v>7</v>
      </c>
      <c r="K121" s="9">
        <v>2</v>
      </c>
      <c r="L121" s="9">
        <v>5</v>
      </c>
      <c r="M121" s="9">
        <v>9</v>
      </c>
      <c r="N121" s="9">
        <v>6</v>
      </c>
      <c r="O121" s="9">
        <v>6</v>
      </c>
      <c r="P121" s="9">
        <v>5</v>
      </c>
      <c r="Q121" s="9">
        <v>1</v>
      </c>
      <c r="R121" s="9">
        <v>8</v>
      </c>
      <c r="S121" s="9">
        <v>10</v>
      </c>
      <c r="T121" s="11">
        <v>10</v>
      </c>
      <c r="U121" s="11">
        <v>10</v>
      </c>
      <c r="V121" s="11">
        <v>11</v>
      </c>
      <c r="W121" s="11">
        <v>7</v>
      </c>
      <c r="X121" s="11">
        <v>8</v>
      </c>
      <c r="Y121" s="9">
        <v>6</v>
      </c>
      <c r="Z121" s="9">
        <v>11</v>
      </c>
      <c r="AA121" s="9">
        <v>6</v>
      </c>
      <c r="AB121" s="9">
        <f>IFERROR(VLOOKUP(A121,apu!A:B,2,0),"")</f>
        <v>14</v>
      </c>
      <c r="AC121" s="9">
        <f>IFERROR(VLOOKUP(A121,apu!E:F,2,0),"")</f>
        <v>10</v>
      </c>
      <c r="AD121" s="9">
        <f>IFERROR(VLOOKUP(A121,apu!I:J,2,0),"")</f>
        <v>10</v>
      </c>
      <c r="AE121" s="9">
        <f>IFERROR(VLOOKUP(A121,apu!M:N,2,0),"")</f>
        <v>7</v>
      </c>
      <c r="AF121" s="9">
        <f>IFERROR(VLOOKUP(A121,apu!Q:R,2,0),"")</f>
        <v>11</v>
      </c>
      <c r="AG121" s="9">
        <f>IFERROR(VLOOKUP(A121,apu!U:V,2,0),"")</f>
        <v>6</v>
      </c>
      <c r="AH121" s="9">
        <f>IFERROR(VLOOKUP(A121,apu!Y:Z,2,0),"")</f>
        <v>9</v>
      </c>
      <c r="AI121" s="9">
        <f>IFERROR(VLOOKUP(A121,apu!AC:AD,2,0),"")</f>
        <v>4</v>
      </c>
      <c r="AJ121" s="9">
        <f>IFERROR(VLOOKUP(A121,apu!AG:AH,2,0),"")</f>
        <v>4</v>
      </c>
      <c r="AK121" s="9">
        <f>IFERROR(VLOOKUP(A121,apu!AK:AL,2,0),"")</f>
        <v>6</v>
      </c>
      <c r="AL121" s="9">
        <f>IFERROR(VLOOKUP(A121,apu!AO:AP,2,0),"")</f>
        <v>10</v>
      </c>
      <c r="AM121" s="9">
        <f>IFERROR(VLOOKUP(A121,apu!AS:AT,2,0),"")</f>
        <v>9</v>
      </c>
      <c r="AN121" s="9">
        <f>IFERROR(VLOOKUP(A121,apu!AW:AX,2,0),"")</f>
        <v>9</v>
      </c>
      <c r="AO121" s="9">
        <f>IFERROR(VLOOKUP(A121,apu!BA:BB,2,0),"")</f>
        <v>8</v>
      </c>
      <c r="AP121" s="39">
        <f t="shared" si="6"/>
        <v>297</v>
      </c>
      <c r="AQ121" s="38">
        <v>117</v>
      </c>
      <c r="AR121" s="2">
        <f t="shared" si="7"/>
        <v>87</v>
      </c>
      <c r="AS121" s="2">
        <v>119</v>
      </c>
      <c r="AT121" s="2">
        <f t="shared" si="8"/>
        <v>210</v>
      </c>
      <c r="AU121" s="2">
        <v>119</v>
      </c>
      <c r="AV121" s="2">
        <f t="shared" si="9"/>
        <v>-123</v>
      </c>
      <c r="AW121" s="2">
        <f t="shared" si="10"/>
        <v>0</v>
      </c>
      <c r="AX121" s="130">
        <v>117</v>
      </c>
      <c r="AY121" s="33">
        <v>431</v>
      </c>
      <c r="AZ121" s="239"/>
    </row>
    <row r="122" spans="1:52" x14ac:dyDescent="0.2">
      <c r="A122" s="8" t="s">
        <v>132</v>
      </c>
      <c r="B122" s="33">
        <f>IFERROR(VLOOKUP(A122,lajit!B:D,3,0),"")</f>
        <v>257</v>
      </c>
      <c r="C122" s="9">
        <v>1</v>
      </c>
      <c r="D122" s="9"/>
      <c r="E122" s="9"/>
      <c r="F122" s="9">
        <v>4</v>
      </c>
      <c r="G122" s="9">
        <v>3</v>
      </c>
      <c r="H122" s="9">
        <v>1</v>
      </c>
      <c r="I122" s="9">
        <v>1</v>
      </c>
      <c r="J122" s="9">
        <v>7</v>
      </c>
      <c r="K122" s="9">
        <v>5</v>
      </c>
      <c r="L122" s="9">
        <v>7</v>
      </c>
      <c r="M122" s="9">
        <v>6</v>
      </c>
      <c r="N122" s="9">
        <v>10</v>
      </c>
      <c r="O122" s="9">
        <v>6</v>
      </c>
      <c r="P122" s="9">
        <v>7</v>
      </c>
      <c r="Q122" s="9">
        <v>11</v>
      </c>
      <c r="R122" s="9">
        <v>12</v>
      </c>
      <c r="S122" s="9">
        <v>10</v>
      </c>
      <c r="T122" s="11">
        <v>10</v>
      </c>
      <c r="U122" s="11">
        <v>8</v>
      </c>
      <c r="V122" s="11">
        <v>12</v>
      </c>
      <c r="W122" s="11">
        <v>12</v>
      </c>
      <c r="X122" s="11">
        <v>11</v>
      </c>
      <c r="Y122" s="9">
        <v>12</v>
      </c>
      <c r="Z122" s="9">
        <v>9</v>
      </c>
      <c r="AA122" s="22">
        <v>13</v>
      </c>
      <c r="AB122" s="9">
        <f>IFERROR(VLOOKUP(A122,apu!A:B,2,0),"")</f>
        <v>9</v>
      </c>
      <c r="AC122" s="9">
        <f>IFERROR(VLOOKUP(A122,apu!E:F,2,0),"")</f>
        <v>9</v>
      </c>
      <c r="AD122" s="9">
        <f>IFERROR(VLOOKUP(A122,apu!I:J,2,0),"")</f>
        <v>11</v>
      </c>
      <c r="AE122" s="9">
        <f>IFERROR(VLOOKUP(A122,apu!M:N,2,0),"")</f>
        <v>7</v>
      </c>
      <c r="AF122" s="9">
        <f>IFERROR(VLOOKUP(A122,apu!Q:R,2,0),"")</f>
        <v>7</v>
      </c>
      <c r="AG122" s="9">
        <f>IFERROR(VLOOKUP(A122,apu!U:V,2,0),"")</f>
        <v>8</v>
      </c>
      <c r="AH122" s="9">
        <f>IFERROR(VLOOKUP(A122,apu!Y:Z,2,0),"")</f>
        <v>7</v>
      </c>
      <c r="AI122" s="9">
        <f>IFERROR(VLOOKUP(A122,apu!AC:AD,2,0),"")</f>
        <v>9</v>
      </c>
      <c r="AJ122" s="9">
        <f>IFERROR(VLOOKUP(A122,apu!AG:AH,2,0),"")</f>
        <v>6</v>
      </c>
      <c r="AK122" s="9">
        <f>IFERROR(VLOOKUP(A122,apu!AK:AL,2,0),"")</f>
        <v>8</v>
      </c>
      <c r="AL122" s="9">
        <f>IFERROR(VLOOKUP(A122,apu!AO:AP,2,0),"")</f>
        <v>9</v>
      </c>
      <c r="AM122" s="9">
        <f>IFERROR(VLOOKUP(A122,apu!AS:AT,2,0),"")</f>
        <v>10</v>
      </c>
      <c r="AN122" s="9">
        <f>IFERROR(VLOOKUP(A122,apu!AW:AX,2,0),"")</f>
        <v>11</v>
      </c>
      <c r="AO122" s="9">
        <f>IFERROR(VLOOKUP(A122,apu!BA:BB,2,0),"")</f>
        <v>9</v>
      </c>
      <c r="AP122" s="39">
        <f t="shared" si="6"/>
        <v>298</v>
      </c>
      <c r="AQ122" s="38">
        <v>118</v>
      </c>
      <c r="AR122" s="2">
        <f t="shared" si="7"/>
        <v>51</v>
      </c>
      <c r="AS122" s="2">
        <v>142</v>
      </c>
      <c r="AT122" s="2">
        <f t="shared" si="8"/>
        <v>247</v>
      </c>
      <c r="AU122" s="2">
        <v>97</v>
      </c>
      <c r="AV122" s="2">
        <f t="shared" si="9"/>
        <v>-196</v>
      </c>
      <c r="AW122" s="2">
        <f t="shared" si="10"/>
        <v>45</v>
      </c>
      <c r="AX122" s="130">
        <v>118</v>
      </c>
      <c r="AY122" s="33">
        <v>240</v>
      </c>
      <c r="AZ122" s="239"/>
    </row>
    <row r="123" spans="1:52" x14ac:dyDescent="0.2">
      <c r="A123" s="8" t="s">
        <v>134</v>
      </c>
      <c r="B123" s="33">
        <f>IFERROR(VLOOKUP(A123,lajit!B:D,3,0),"")</f>
        <v>53</v>
      </c>
      <c r="C123" s="9">
        <v>3</v>
      </c>
      <c r="D123" s="9">
        <v>3</v>
      </c>
      <c r="E123" s="9">
        <v>9</v>
      </c>
      <c r="F123" s="9">
        <v>8</v>
      </c>
      <c r="G123" s="9">
        <v>6</v>
      </c>
      <c r="H123" s="9">
        <v>11</v>
      </c>
      <c r="I123" s="9">
        <v>4</v>
      </c>
      <c r="J123" s="9">
        <v>7</v>
      </c>
      <c r="K123" s="9">
        <v>7</v>
      </c>
      <c r="L123" s="9">
        <v>9</v>
      </c>
      <c r="M123" s="9">
        <v>8</v>
      </c>
      <c r="N123" s="9">
        <v>14</v>
      </c>
      <c r="O123" s="9">
        <v>5</v>
      </c>
      <c r="P123" s="9">
        <v>7</v>
      </c>
      <c r="Q123" s="9">
        <v>7</v>
      </c>
      <c r="R123" s="9">
        <v>4</v>
      </c>
      <c r="S123" s="9">
        <v>6</v>
      </c>
      <c r="T123" s="11">
        <v>10</v>
      </c>
      <c r="U123" s="11">
        <v>4</v>
      </c>
      <c r="V123" s="11">
        <v>7</v>
      </c>
      <c r="W123" s="11">
        <v>7</v>
      </c>
      <c r="X123" s="11">
        <v>9</v>
      </c>
      <c r="Y123" s="9">
        <v>5</v>
      </c>
      <c r="Z123" s="9">
        <v>6</v>
      </c>
      <c r="AA123" s="22">
        <v>9</v>
      </c>
      <c r="AB123" s="9">
        <f>IFERROR(VLOOKUP(A123,apu!A:B,2,0),"")</f>
        <v>10</v>
      </c>
      <c r="AC123" s="9">
        <f>IFERROR(VLOOKUP(A123,apu!E:F,2,0),"")</f>
        <v>9</v>
      </c>
      <c r="AD123" s="9">
        <f>IFERROR(VLOOKUP(A123,apu!I:J,2,0),"")</f>
        <v>7</v>
      </c>
      <c r="AE123" s="9">
        <f>IFERROR(VLOOKUP(A123,apu!M:N,2,0),"")</f>
        <v>8</v>
      </c>
      <c r="AF123" s="9">
        <f>IFERROR(VLOOKUP(A123,apu!Q:R,2,0),"")</f>
        <v>8</v>
      </c>
      <c r="AG123" s="9">
        <f>IFERROR(VLOOKUP(A123,apu!U:V,2,0),"")</f>
        <v>3</v>
      </c>
      <c r="AH123" s="9">
        <f>IFERROR(VLOOKUP(A123,apu!Y:Z,2,0),"")</f>
        <v>8</v>
      </c>
      <c r="AI123" s="9">
        <f>IFERROR(VLOOKUP(A123,apu!AC:AD,2,0),"")</f>
        <v>1</v>
      </c>
      <c r="AJ123" s="9">
        <f>IFERROR(VLOOKUP(A123,apu!AG:AH,2,0),"")</f>
        <v>5</v>
      </c>
      <c r="AK123" s="9">
        <f>IFERROR(VLOOKUP(A123,apu!AK:AL,2,0),"")</f>
        <v>6</v>
      </c>
      <c r="AL123" s="9">
        <f>IFERROR(VLOOKUP(A123,apu!AO:AP,2,0),"")</f>
        <v>2</v>
      </c>
      <c r="AM123" s="9">
        <f>IFERROR(VLOOKUP(A123,apu!AS:AT,2,0),"")</f>
        <v>4</v>
      </c>
      <c r="AN123" s="9">
        <f>IFERROR(VLOOKUP(A123,apu!AW:AX,2,0),"")</f>
        <v>6</v>
      </c>
      <c r="AO123" s="9">
        <f>IFERROR(VLOOKUP(A123,apu!BA:BB,2,0),"")</f>
        <v>3</v>
      </c>
      <c r="AP123" s="39">
        <f t="shared" si="6"/>
        <v>255</v>
      </c>
      <c r="AQ123" s="38">
        <v>119</v>
      </c>
      <c r="AR123" s="2">
        <f t="shared" si="7"/>
        <v>94</v>
      </c>
      <c r="AS123" s="2">
        <v>113</v>
      </c>
      <c r="AT123" s="2">
        <f t="shared" si="8"/>
        <v>161</v>
      </c>
      <c r="AU123" s="2">
        <v>125</v>
      </c>
      <c r="AV123" s="2">
        <f t="shared" si="9"/>
        <v>-67</v>
      </c>
      <c r="AW123" s="2">
        <f t="shared" si="10"/>
        <v>-12</v>
      </c>
      <c r="AX123" s="130">
        <v>119</v>
      </c>
      <c r="AY123" s="33">
        <v>48</v>
      </c>
      <c r="AZ123" s="239"/>
    </row>
    <row r="124" spans="1:52" x14ac:dyDescent="0.2">
      <c r="A124" s="8" t="s">
        <v>133</v>
      </c>
      <c r="B124" s="33">
        <f>IFERROR(VLOOKUP(A124,lajit!B:D,3,0),"")</f>
        <v>110</v>
      </c>
      <c r="C124" s="9">
        <v>3</v>
      </c>
      <c r="D124" s="9">
        <v>2</v>
      </c>
      <c r="E124" s="9">
        <v>3</v>
      </c>
      <c r="F124" s="9">
        <v>9</v>
      </c>
      <c r="G124" s="9">
        <v>13</v>
      </c>
      <c r="H124" s="9">
        <v>9</v>
      </c>
      <c r="I124" s="9">
        <v>8</v>
      </c>
      <c r="J124" s="9">
        <v>6</v>
      </c>
      <c r="K124" s="9">
        <v>7</v>
      </c>
      <c r="L124" s="9">
        <v>5</v>
      </c>
      <c r="M124" s="9">
        <v>5</v>
      </c>
      <c r="N124" s="9">
        <v>10</v>
      </c>
      <c r="O124" s="9">
        <v>3</v>
      </c>
      <c r="P124" s="9">
        <v>2</v>
      </c>
      <c r="Q124" s="9">
        <v>7</v>
      </c>
      <c r="R124" s="9">
        <v>9</v>
      </c>
      <c r="S124" s="9">
        <v>8</v>
      </c>
      <c r="T124" s="11">
        <v>7</v>
      </c>
      <c r="U124" s="11">
        <v>5</v>
      </c>
      <c r="V124" s="11">
        <v>9</v>
      </c>
      <c r="W124" s="11">
        <v>10</v>
      </c>
      <c r="X124" s="11">
        <v>12</v>
      </c>
      <c r="Y124" s="9">
        <v>8</v>
      </c>
      <c r="Z124" s="9">
        <v>7</v>
      </c>
      <c r="AA124" s="9">
        <v>8</v>
      </c>
      <c r="AB124" s="9">
        <f>IFERROR(VLOOKUP(A124,apu!A:B,2,0),"")</f>
        <v>8</v>
      </c>
      <c r="AC124" s="9">
        <f>IFERROR(VLOOKUP(A124,apu!E:F,2,0),"")</f>
        <v>11</v>
      </c>
      <c r="AD124" s="9">
        <f>IFERROR(VLOOKUP(A124,apu!I:J,2,0),"")</f>
        <v>7</v>
      </c>
      <c r="AE124" s="9">
        <f>IFERROR(VLOOKUP(A124,apu!M:N,2,0),"")</f>
        <v>7</v>
      </c>
      <c r="AF124" s="9">
        <f>IFERROR(VLOOKUP(A124,apu!Q:R,2,0),"")</f>
        <v>7</v>
      </c>
      <c r="AG124" s="9">
        <f>IFERROR(VLOOKUP(A124,apu!U:V,2,0),"")</f>
        <v>9</v>
      </c>
      <c r="AH124" s="9">
        <f>IFERROR(VLOOKUP(A124,apu!Y:Z,2,0),"")</f>
        <v>7</v>
      </c>
      <c r="AI124" s="9">
        <f>IFERROR(VLOOKUP(A124,apu!AC:AD,2,0),"")</f>
        <v>10</v>
      </c>
      <c r="AJ124" s="9">
        <f>IFERROR(VLOOKUP(A124,apu!AG:AH,2,0),"")</f>
        <v>2</v>
      </c>
      <c r="AK124" s="9">
        <f>IFERROR(VLOOKUP(A124,apu!AK:AL,2,0),"")</f>
        <v>8</v>
      </c>
      <c r="AL124" s="9">
        <f>IFERROR(VLOOKUP(A124,apu!AO:AP,2,0),"")</f>
        <v>10</v>
      </c>
      <c r="AM124" s="9">
        <f>IFERROR(VLOOKUP(A124,apu!AS:AT,2,0),"")</f>
        <v>3</v>
      </c>
      <c r="AN124" s="9">
        <f>IFERROR(VLOOKUP(A124,apu!AW:AX,2,0),"")</f>
        <v>4</v>
      </c>
      <c r="AO124" s="9">
        <f>IFERROR(VLOOKUP(A124,apu!BA:BB,2,0),"")</f>
        <v>7</v>
      </c>
      <c r="AP124" s="39">
        <f t="shared" si="6"/>
        <v>275</v>
      </c>
      <c r="AQ124" s="38">
        <v>120</v>
      </c>
      <c r="AR124" s="2">
        <f t="shared" si="7"/>
        <v>83</v>
      </c>
      <c r="AS124" s="2">
        <v>122</v>
      </c>
      <c r="AT124" s="2">
        <f t="shared" si="8"/>
        <v>192</v>
      </c>
      <c r="AU124" s="2">
        <v>120</v>
      </c>
      <c r="AV124" s="2">
        <f t="shared" si="9"/>
        <v>-109</v>
      </c>
      <c r="AW124" s="2">
        <f t="shared" si="10"/>
        <v>2</v>
      </c>
      <c r="AX124" s="130">
        <v>120</v>
      </c>
      <c r="AY124" s="33">
        <v>101</v>
      </c>
      <c r="AZ124" s="239"/>
    </row>
    <row r="125" spans="1:52" x14ac:dyDescent="0.2">
      <c r="A125" s="8" t="s">
        <v>135</v>
      </c>
      <c r="B125" s="33">
        <f>IFERROR(VLOOKUP(A125,lajit!B:D,3,0),"")</f>
        <v>20</v>
      </c>
      <c r="C125" s="9">
        <v>1</v>
      </c>
      <c r="D125" s="9">
        <v>3</v>
      </c>
      <c r="E125" s="9">
        <v>5</v>
      </c>
      <c r="F125" s="9">
        <v>8</v>
      </c>
      <c r="G125" s="9">
        <v>8</v>
      </c>
      <c r="H125" s="9">
        <v>7</v>
      </c>
      <c r="I125" s="9">
        <v>8</v>
      </c>
      <c r="J125" s="9">
        <v>6</v>
      </c>
      <c r="K125" s="9">
        <v>7</v>
      </c>
      <c r="L125" s="9">
        <v>6</v>
      </c>
      <c r="M125" s="9">
        <v>4</v>
      </c>
      <c r="N125" s="9">
        <v>3</v>
      </c>
      <c r="O125" s="9">
        <v>5</v>
      </c>
      <c r="P125" s="9">
        <v>4</v>
      </c>
      <c r="Q125" s="9">
        <v>9</v>
      </c>
      <c r="R125" s="9">
        <v>8</v>
      </c>
      <c r="S125" s="9">
        <v>14</v>
      </c>
      <c r="T125" s="11">
        <v>10</v>
      </c>
      <c r="U125" s="11">
        <v>5</v>
      </c>
      <c r="V125" s="11">
        <v>3</v>
      </c>
      <c r="W125" s="11">
        <v>9</v>
      </c>
      <c r="X125" s="11">
        <v>8</v>
      </c>
      <c r="Y125" s="9">
        <v>10</v>
      </c>
      <c r="Z125" s="9">
        <v>10</v>
      </c>
      <c r="AA125" s="9">
        <v>9</v>
      </c>
      <c r="AB125" s="9">
        <f>IFERROR(VLOOKUP(A125,apu!A:B,2,0),"")</f>
        <v>11</v>
      </c>
      <c r="AC125" s="9">
        <f>IFERROR(VLOOKUP(A125,apu!E:F,2,0),"")</f>
        <v>13</v>
      </c>
      <c r="AD125" s="9">
        <f>IFERROR(VLOOKUP(A125,apu!I:J,2,0),"")</f>
        <v>10</v>
      </c>
      <c r="AE125" s="9">
        <f>IFERROR(VLOOKUP(A125,apu!M:N,2,0),"")</f>
        <v>11</v>
      </c>
      <c r="AF125" s="9">
        <f>IFERROR(VLOOKUP(A125,apu!Q:R,2,0),"")</f>
        <v>12</v>
      </c>
      <c r="AG125" s="9">
        <f>IFERROR(VLOOKUP(A125,apu!U:V,2,0),"")</f>
        <v>9</v>
      </c>
      <c r="AH125" s="9">
        <f>IFERROR(VLOOKUP(A125,apu!Y:Z,2,0),"")</f>
        <v>8</v>
      </c>
      <c r="AI125" s="9">
        <f>IFERROR(VLOOKUP(A125,apu!AC:AD,2,0),"")</f>
        <v>10</v>
      </c>
      <c r="AJ125" s="9">
        <f>IFERROR(VLOOKUP(A125,apu!AG:AH,2,0),"")</f>
        <v>9</v>
      </c>
      <c r="AK125" s="9">
        <f>IFERROR(VLOOKUP(A125,apu!AK:AL,2,0),"")</f>
        <v>9</v>
      </c>
      <c r="AL125" s="9">
        <f>IFERROR(VLOOKUP(A125,apu!AO:AP,2,0),"")</f>
        <v>8</v>
      </c>
      <c r="AM125" s="9">
        <f>IFERROR(VLOOKUP(A125,apu!AS:AT,2,0),"")</f>
        <v>11</v>
      </c>
      <c r="AN125" s="9">
        <f>IFERROR(VLOOKUP(A125,apu!AW:AX,2,0),"")</f>
        <v>10</v>
      </c>
      <c r="AO125" s="9">
        <f>IFERROR(VLOOKUP(A125,apu!BA:BB,2,0),"")</f>
        <v>13</v>
      </c>
      <c r="AP125" s="39">
        <f t="shared" si="6"/>
        <v>314</v>
      </c>
      <c r="AQ125" s="38">
        <v>121</v>
      </c>
      <c r="AR125" s="2">
        <f t="shared" si="7"/>
        <v>71</v>
      </c>
      <c r="AS125" s="2">
        <v>127</v>
      </c>
      <c r="AT125" s="2">
        <f t="shared" si="8"/>
        <v>243</v>
      </c>
      <c r="AU125" s="2">
        <v>117</v>
      </c>
      <c r="AV125" s="2">
        <f t="shared" si="9"/>
        <v>-172</v>
      </c>
      <c r="AW125" s="2">
        <f t="shared" si="10"/>
        <v>10</v>
      </c>
      <c r="AX125" s="130">
        <v>121</v>
      </c>
      <c r="AY125" s="33">
        <v>19</v>
      </c>
      <c r="AZ125" s="239"/>
    </row>
    <row r="126" spans="1:52" x14ac:dyDescent="0.2">
      <c r="A126" s="8" t="s">
        <v>136</v>
      </c>
      <c r="B126" s="33">
        <f>IFERROR(VLOOKUP(A126,lajit!B:D,3,0),"")</f>
        <v>173</v>
      </c>
      <c r="C126" s="9">
        <v>5</v>
      </c>
      <c r="D126" s="9">
        <v>1</v>
      </c>
      <c r="E126" s="9">
        <v>4</v>
      </c>
      <c r="F126" s="9">
        <v>6</v>
      </c>
      <c r="G126" s="9">
        <v>6</v>
      </c>
      <c r="H126" s="9">
        <v>7</v>
      </c>
      <c r="I126" s="9">
        <v>5</v>
      </c>
      <c r="J126" s="9">
        <v>11</v>
      </c>
      <c r="K126" s="9">
        <v>8</v>
      </c>
      <c r="L126" s="9">
        <v>8</v>
      </c>
      <c r="M126" s="9">
        <v>8</v>
      </c>
      <c r="N126" s="9">
        <v>11</v>
      </c>
      <c r="O126" s="9">
        <v>7</v>
      </c>
      <c r="P126" s="9">
        <v>6</v>
      </c>
      <c r="Q126" s="9">
        <v>8</v>
      </c>
      <c r="R126" s="9">
        <v>5</v>
      </c>
      <c r="S126" s="9">
        <v>12</v>
      </c>
      <c r="T126" s="11">
        <v>5</v>
      </c>
      <c r="U126" s="11">
        <v>4</v>
      </c>
      <c r="V126" s="11">
        <v>5</v>
      </c>
      <c r="W126" s="11">
        <v>4</v>
      </c>
      <c r="X126" s="11">
        <v>5</v>
      </c>
      <c r="Y126" s="9">
        <v>12</v>
      </c>
      <c r="Z126" s="9">
        <v>6</v>
      </c>
      <c r="AA126" s="9">
        <v>9</v>
      </c>
      <c r="AB126" s="9">
        <f>IFERROR(VLOOKUP(A126,apu!A:B,2,0),"")</f>
        <v>9</v>
      </c>
      <c r="AC126" s="9">
        <f>IFERROR(VLOOKUP(A126,apu!E:F,2,0),"")</f>
        <v>9</v>
      </c>
      <c r="AD126" s="9">
        <f>IFERROR(VLOOKUP(A126,apu!I:J,2,0),"")</f>
        <v>4</v>
      </c>
      <c r="AE126" s="9">
        <f>IFERROR(VLOOKUP(A126,apu!M:N,2,0),"")</f>
        <v>9</v>
      </c>
      <c r="AF126" s="9">
        <f>IFERROR(VLOOKUP(A126,apu!Q:R,2,0),"")</f>
        <v>7</v>
      </c>
      <c r="AG126" s="9">
        <f>IFERROR(VLOOKUP(A126,apu!U:V,2,0),"")</f>
        <v>6</v>
      </c>
      <c r="AH126" s="9">
        <f>IFERROR(VLOOKUP(A126,apu!Y:Z,2,0),"")</f>
        <v>10</v>
      </c>
      <c r="AI126" s="9">
        <f>IFERROR(VLOOKUP(A126,apu!AC:AD,2,0),"")</f>
        <v>10</v>
      </c>
      <c r="AJ126" s="9">
        <f>IFERROR(VLOOKUP(A126,apu!AG:AH,2,0),"")</f>
        <v>7</v>
      </c>
      <c r="AK126" s="9">
        <f>IFERROR(VLOOKUP(A126,apu!AK:AL,2,0),"")</f>
        <v>3</v>
      </c>
      <c r="AL126" s="9">
        <f>IFERROR(VLOOKUP(A126,apu!AO:AP,2,0),"")</f>
        <v>9</v>
      </c>
      <c r="AM126" s="9">
        <f>IFERROR(VLOOKUP(A126,apu!AS:AT,2,0),"")</f>
        <v>6</v>
      </c>
      <c r="AN126" s="9">
        <f>IFERROR(VLOOKUP(A126,apu!AW:AX,2,0),"")</f>
        <v>6</v>
      </c>
      <c r="AO126" s="9">
        <f>IFERROR(VLOOKUP(A126,apu!BA:BB,2,0),"")</f>
        <v>11</v>
      </c>
      <c r="AP126" s="39">
        <f t="shared" si="6"/>
        <v>274</v>
      </c>
      <c r="AQ126" s="38">
        <v>122</v>
      </c>
      <c r="AR126" s="2">
        <f t="shared" si="7"/>
        <v>87</v>
      </c>
      <c r="AS126" s="2">
        <v>118</v>
      </c>
      <c r="AT126" s="2">
        <f t="shared" si="8"/>
        <v>187</v>
      </c>
      <c r="AU126" s="2">
        <v>126</v>
      </c>
      <c r="AV126" s="2">
        <f t="shared" si="9"/>
        <v>-100</v>
      </c>
      <c r="AW126" s="2">
        <f t="shared" si="10"/>
        <v>-8</v>
      </c>
      <c r="AX126" s="130">
        <v>122</v>
      </c>
      <c r="AY126" s="33">
        <v>169</v>
      </c>
      <c r="AZ126" s="239"/>
    </row>
    <row r="127" spans="1:52" x14ac:dyDescent="0.2">
      <c r="A127" s="8" t="s">
        <v>137</v>
      </c>
      <c r="B127" s="33">
        <f>IFERROR(VLOOKUP(A127,lajit!B:D,3,0),"")</f>
        <v>388</v>
      </c>
      <c r="C127" s="9">
        <v>5</v>
      </c>
      <c r="D127" s="9"/>
      <c r="E127" s="9">
        <v>3</v>
      </c>
      <c r="F127" s="9">
        <v>8</v>
      </c>
      <c r="G127" s="9">
        <v>6</v>
      </c>
      <c r="H127" s="9"/>
      <c r="I127" s="9">
        <v>10</v>
      </c>
      <c r="J127" s="9">
        <v>8</v>
      </c>
      <c r="K127" s="9">
        <v>1</v>
      </c>
      <c r="L127" s="9">
        <v>4</v>
      </c>
      <c r="M127" s="9"/>
      <c r="N127" s="9"/>
      <c r="O127" s="9">
        <v>3</v>
      </c>
      <c r="P127" s="9"/>
      <c r="Q127" s="9">
        <v>9</v>
      </c>
      <c r="R127" s="9">
        <v>8</v>
      </c>
      <c r="S127" s="9">
        <v>11</v>
      </c>
      <c r="T127" s="11">
        <v>8</v>
      </c>
      <c r="U127" s="11">
        <v>8</v>
      </c>
      <c r="V127" s="11">
        <v>10</v>
      </c>
      <c r="W127" s="11">
        <v>12</v>
      </c>
      <c r="X127" s="11">
        <v>13</v>
      </c>
      <c r="Y127" s="9">
        <v>11</v>
      </c>
      <c r="Z127" s="9">
        <v>7</v>
      </c>
      <c r="AA127" s="22">
        <v>13</v>
      </c>
      <c r="AB127" s="9">
        <f>IFERROR(VLOOKUP(A127,apu!A:B,2,0),"")</f>
        <v>13</v>
      </c>
      <c r="AC127" s="9">
        <f>IFERROR(VLOOKUP(A127,apu!E:F,2,0),"")</f>
        <v>11</v>
      </c>
      <c r="AD127" s="9">
        <f>IFERROR(VLOOKUP(A127,apu!I:J,2,0),"")</f>
        <v>11</v>
      </c>
      <c r="AE127" s="9">
        <f>IFERROR(VLOOKUP(A127,apu!M:N,2,0),"")</f>
        <v>11</v>
      </c>
      <c r="AF127" s="9">
        <f>IFERROR(VLOOKUP(A127,apu!Q:R,2,0),"")</f>
        <v>7</v>
      </c>
      <c r="AG127" s="9">
        <f>IFERROR(VLOOKUP(A127,apu!U:V,2,0),"")</f>
        <v>10</v>
      </c>
      <c r="AH127" s="9">
        <f>IFERROR(VLOOKUP(A127,apu!Y:Z,2,0),"")</f>
        <v>6</v>
      </c>
      <c r="AI127" s="9">
        <f>IFERROR(VLOOKUP(A127,apu!AC:AD,2,0),"")</f>
        <v>10</v>
      </c>
      <c r="AJ127" s="9">
        <f>IFERROR(VLOOKUP(A127,apu!AG:AH,2,0),"")</f>
        <v>7</v>
      </c>
      <c r="AK127" s="9">
        <f>IFERROR(VLOOKUP(A127,apu!AK:AL,2,0),"")</f>
        <v>7</v>
      </c>
      <c r="AL127" s="9">
        <f>IFERROR(VLOOKUP(A127,apu!AO:AP,2,0),"")</f>
        <v>10</v>
      </c>
      <c r="AM127" s="9">
        <f>IFERROR(VLOOKUP(A127,apu!AS:AT,2,0),"")</f>
        <v>9</v>
      </c>
      <c r="AN127" s="9">
        <f>IFERROR(VLOOKUP(A127,apu!AW:AX,2,0),"")</f>
        <v>13</v>
      </c>
      <c r="AO127" s="9">
        <f>IFERROR(VLOOKUP(A127,apu!BA:BB,2,0),"")</f>
        <v>10</v>
      </c>
      <c r="AP127" s="39">
        <f t="shared" si="6"/>
        <v>293</v>
      </c>
      <c r="AQ127" s="38">
        <v>123</v>
      </c>
      <c r="AR127" s="2">
        <f t="shared" si="7"/>
        <v>48</v>
      </c>
      <c r="AS127" s="2">
        <v>144</v>
      </c>
      <c r="AT127" s="2">
        <f t="shared" si="8"/>
        <v>245</v>
      </c>
      <c r="AU127" s="2">
        <v>112</v>
      </c>
      <c r="AV127" s="2">
        <f t="shared" si="9"/>
        <v>-197</v>
      </c>
      <c r="AW127" s="2">
        <f t="shared" si="10"/>
        <v>32</v>
      </c>
      <c r="AX127" s="130">
        <v>123</v>
      </c>
      <c r="AY127" s="33">
        <v>360</v>
      </c>
      <c r="AZ127" s="239"/>
    </row>
    <row r="128" spans="1:52" x14ac:dyDescent="0.2">
      <c r="A128" s="8" t="s">
        <v>138</v>
      </c>
      <c r="B128" s="33">
        <f>IFERROR(VLOOKUP(A128,lajit!B:D,3,0),"")</f>
        <v>79</v>
      </c>
      <c r="C128" s="9"/>
      <c r="D128" s="9">
        <v>1</v>
      </c>
      <c r="E128" s="9">
        <v>3</v>
      </c>
      <c r="F128" s="9">
        <v>3</v>
      </c>
      <c r="G128" s="9">
        <v>3</v>
      </c>
      <c r="H128" s="9">
        <v>6</v>
      </c>
      <c r="I128" s="9">
        <v>6</v>
      </c>
      <c r="J128" s="9">
        <v>5</v>
      </c>
      <c r="K128" s="9">
        <v>1</v>
      </c>
      <c r="L128" s="9">
        <v>7</v>
      </c>
      <c r="M128" s="9">
        <v>2</v>
      </c>
      <c r="N128" s="9">
        <v>6</v>
      </c>
      <c r="O128" s="9">
        <v>3</v>
      </c>
      <c r="P128" s="9">
        <v>4</v>
      </c>
      <c r="Q128" s="9">
        <v>7</v>
      </c>
      <c r="R128" s="9">
        <v>9</v>
      </c>
      <c r="S128" s="9">
        <v>11</v>
      </c>
      <c r="T128" s="11">
        <v>6</v>
      </c>
      <c r="U128" s="11">
        <v>9</v>
      </c>
      <c r="V128" s="11">
        <v>11</v>
      </c>
      <c r="W128" s="11">
        <v>7</v>
      </c>
      <c r="X128" s="11">
        <v>10</v>
      </c>
      <c r="Y128" s="9">
        <v>14</v>
      </c>
      <c r="Z128" s="9">
        <v>11</v>
      </c>
      <c r="AA128" s="22">
        <v>8</v>
      </c>
      <c r="AB128" s="9">
        <f>IFERROR(VLOOKUP(A128,apu!A:B,2,0),"")</f>
        <v>12</v>
      </c>
      <c r="AC128" s="9">
        <f>IFERROR(VLOOKUP(A128,apu!E:F,2,0),"")</f>
        <v>12</v>
      </c>
      <c r="AD128" s="9">
        <f>IFERROR(VLOOKUP(A128,apu!I:J,2,0),"")</f>
        <v>8</v>
      </c>
      <c r="AE128" s="9">
        <f>IFERROR(VLOOKUP(A128,apu!M:N,2,0),"")</f>
        <v>10</v>
      </c>
      <c r="AF128" s="9">
        <f>IFERROR(VLOOKUP(A128,apu!Q:R,2,0),"")</f>
        <v>11</v>
      </c>
      <c r="AG128" s="9">
        <f>IFERROR(VLOOKUP(A128,apu!U:V,2,0),"")</f>
        <v>11</v>
      </c>
      <c r="AH128" s="9">
        <f>IFERROR(VLOOKUP(A128,apu!Y:Z,2,0),"")</f>
        <v>11</v>
      </c>
      <c r="AI128" s="9">
        <f>IFERROR(VLOOKUP(A128,apu!AC:AD,2,0),"")</f>
        <v>9</v>
      </c>
      <c r="AJ128" s="9">
        <f>IFERROR(VLOOKUP(A128,apu!AG:AH,2,0),"")</f>
        <v>9</v>
      </c>
      <c r="AK128" s="9">
        <f>IFERROR(VLOOKUP(A128,apu!AK:AL,2,0),"")</f>
        <v>12</v>
      </c>
      <c r="AL128" s="9">
        <f>IFERROR(VLOOKUP(A128,apu!AO:AP,2,0),"")</f>
        <v>11</v>
      </c>
      <c r="AM128" s="9">
        <f>IFERROR(VLOOKUP(A128,apu!AS:AT,2,0),"")</f>
        <v>11</v>
      </c>
      <c r="AN128" s="9">
        <f>IFERROR(VLOOKUP(A128,apu!AW:AX,2,0),"")</f>
        <v>12</v>
      </c>
      <c r="AO128" s="9">
        <f>IFERROR(VLOOKUP(A128,apu!BA:BB,2,0),"")</f>
        <v>13</v>
      </c>
      <c r="AP128" s="39">
        <f t="shared" si="6"/>
        <v>305</v>
      </c>
      <c r="AQ128" s="38">
        <v>124</v>
      </c>
      <c r="AR128" s="2">
        <f t="shared" si="7"/>
        <v>46</v>
      </c>
      <c r="AS128" s="2">
        <v>147</v>
      </c>
      <c r="AT128" s="2">
        <f t="shared" si="8"/>
        <v>259</v>
      </c>
      <c r="AU128" s="2">
        <v>114</v>
      </c>
      <c r="AV128" s="2">
        <f t="shared" si="9"/>
        <v>-213</v>
      </c>
      <c r="AW128" s="2">
        <f t="shared" si="10"/>
        <v>33</v>
      </c>
      <c r="AX128" s="130">
        <v>124</v>
      </c>
      <c r="AY128" s="33">
        <v>72</v>
      </c>
      <c r="AZ128" s="239"/>
    </row>
    <row r="129" spans="1:52" x14ac:dyDescent="0.2">
      <c r="A129" s="8" t="s">
        <v>1697</v>
      </c>
      <c r="B129" s="33">
        <f>IFERROR(VLOOKUP(A129,lajit!B:D,3,0),"")</f>
        <v>120</v>
      </c>
      <c r="C129" s="9">
        <v>4</v>
      </c>
      <c r="D129" s="9">
        <v>3</v>
      </c>
      <c r="E129" s="9">
        <v>3</v>
      </c>
      <c r="F129" s="9">
        <v>8</v>
      </c>
      <c r="G129" s="9">
        <v>8</v>
      </c>
      <c r="H129" s="9">
        <v>8</v>
      </c>
      <c r="I129" s="9">
        <v>4</v>
      </c>
      <c r="J129" s="9">
        <v>7</v>
      </c>
      <c r="K129" s="9">
        <v>6</v>
      </c>
      <c r="L129" s="9">
        <v>2</v>
      </c>
      <c r="M129" s="9">
        <v>8</v>
      </c>
      <c r="N129" s="9">
        <v>9</v>
      </c>
      <c r="O129" s="9">
        <v>4</v>
      </c>
      <c r="P129" s="9">
        <v>5</v>
      </c>
      <c r="Q129" s="9">
        <v>3</v>
      </c>
      <c r="R129" s="9">
        <v>5</v>
      </c>
      <c r="S129" s="9">
        <v>12</v>
      </c>
      <c r="T129" s="11">
        <v>8</v>
      </c>
      <c r="U129" s="11">
        <v>7</v>
      </c>
      <c r="V129" s="11">
        <v>8</v>
      </c>
      <c r="W129" s="11">
        <v>6</v>
      </c>
      <c r="X129" s="11">
        <v>7</v>
      </c>
      <c r="Y129" s="9">
        <v>7</v>
      </c>
      <c r="Z129" s="9">
        <v>5</v>
      </c>
      <c r="AA129" s="22">
        <v>4</v>
      </c>
      <c r="AB129" s="9">
        <f>IFERROR(VLOOKUP(A129,apu!A:B,2,0),"")</f>
        <v>13</v>
      </c>
      <c r="AC129" s="9">
        <f>IFERROR(VLOOKUP(A129,apu!E:F,2,0),"")</f>
        <v>8</v>
      </c>
      <c r="AD129" s="9">
        <f>IFERROR(VLOOKUP(A129,apu!I:J,2,0),"")</f>
        <v>6</v>
      </c>
      <c r="AE129" s="9" t="str">
        <f>IFERROR(VLOOKUP(A129,apu!M:N,2,0),"")</f>
        <v/>
      </c>
      <c r="AF129" s="9">
        <f>IFERROR(VLOOKUP(A129,apu!Q:R,2,0),"")</f>
        <v>10</v>
      </c>
      <c r="AG129" s="9">
        <f>IFERROR(VLOOKUP(A129,apu!U:V,2,0),"")</f>
        <v>2</v>
      </c>
      <c r="AH129" s="9">
        <f>IFERROR(VLOOKUP(A129,apu!Y:Z,2,0),"")</f>
        <v>7</v>
      </c>
      <c r="AI129" s="9">
        <f>IFERROR(VLOOKUP(A129,apu!AC:AD,2,0),"")</f>
        <v>5</v>
      </c>
      <c r="AJ129" s="9">
        <f>IFERROR(VLOOKUP(A129,apu!AG:AH,2,0),"")</f>
        <v>4</v>
      </c>
      <c r="AK129" s="9">
        <f>IFERROR(VLOOKUP(A129,apu!AK:AL,2,0),"")</f>
        <v>7</v>
      </c>
      <c r="AL129" s="9">
        <f>IFERROR(VLOOKUP(A129,apu!AO:AP,2,0),"")</f>
        <v>7</v>
      </c>
      <c r="AM129" s="9">
        <f>IFERROR(VLOOKUP(A129,apu!AS:AT,2,0),"")</f>
        <v>5</v>
      </c>
      <c r="AN129" s="9">
        <f>IFERROR(VLOOKUP(A129,apu!AW:AX,2,0),"")</f>
        <v>9</v>
      </c>
      <c r="AO129" s="9">
        <f>IFERROR(VLOOKUP(A129,apu!BA:BB,2,0),"")</f>
        <v>7</v>
      </c>
      <c r="AP129" s="39">
        <f t="shared" si="6"/>
        <v>241</v>
      </c>
      <c r="AQ129" s="38">
        <v>125</v>
      </c>
      <c r="AR129" s="2">
        <f t="shared" si="7"/>
        <v>74</v>
      </c>
      <c r="AS129" s="2">
        <v>124</v>
      </c>
      <c r="AT129" s="2">
        <f t="shared" si="8"/>
        <v>167</v>
      </c>
      <c r="AU129" s="2">
        <v>129</v>
      </c>
      <c r="AV129" s="2">
        <f t="shared" si="9"/>
        <v>-93</v>
      </c>
      <c r="AW129" s="2">
        <f t="shared" si="10"/>
        <v>-5</v>
      </c>
      <c r="AX129" s="130">
        <v>125</v>
      </c>
      <c r="AY129" s="33">
        <v>111</v>
      </c>
      <c r="AZ129" s="239"/>
    </row>
    <row r="130" spans="1:52" x14ac:dyDescent="0.2">
      <c r="A130" s="8" t="s">
        <v>140</v>
      </c>
      <c r="B130" s="33">
        <f>IFERROR(VLOOKUP(A130,lajit!B:D,3,0),"")</f>
        <v>67</v>
      </c>
      <c r="C130" s="9">
        <v>4</v>
      </c>
      <c r="D130" s="9">
        <v>2</v>
      </c>
      <c r="E130" s="9">
        <v>2</v>
      </c>
      <c r="F130" s="9">
        <v>2</v>
      </c>
      <c r="G130" s="9">
        <v>7</v>
      </c>
      <c r="H130" s="9">
        <v>12</v>
      </c>
      <c r="I130" s="9">
        <v>1</v>
      </c>
      <c r="J130" s="9">
        <v>3</v>
      </c>
      <c r="K130" s="9">
        <v>4</v>
      </c>
      <c r="L130" s="9">
        <v>5</v>
      </c>
      <c r="M130" s="9">
        <v>7</v>
      </c>
      <c r="N130" s="9">
        <v>7</v>
      </c>
      <c r="O130" s="9">
        <v>1</v>
      </c>
      <c r="P130" s="9">
        <v>3</v>
      </c>
      <c r="Q130" s="9">
        <v>5</v>
      </c>
      <c r="R130" s="9">
        <v>5</v>
      </c>
      <c r="S130" s="9">
        <v>9</v>
      </c>
      <c r="T130" s="11">
        <v>8</v>
      </c>
      <c r="U130" s="11">
        <v>7</v>
      </c>
      <c r="V130" s="11">
        <v>7</v>
      </c>
      <c r="W130" s="11">
        <v>8</v>
      </c>
      <c r="X130" s="11">
        <v>10</v>
      </c>
      <c r="Y130" s="9">
        <v>11</v>
      </c>
      <c r="Z130" s="9">
        <v>8</v>
      </c>
      <c r="AA130" s="9">
        <v>9</v>
      </c>
      <c r="AB130" s="9">
        <f>IFERROR(VLOOKUP(A130,apu!A:B,2,0),"")</f>
        <v>7</v>
      </c>
      <c r="AC130" s="9">
        <f>IFERROR(VLOOKUP(A130,apu!E:F,2,0),"")</f>
        <v>7</v>
      </c>
      <c r="AD130" s="9">
        <f>IFERROR(VLOOKUP(A130,apu!I:J,2,0),"")</f>
        <v>8</v>
      </c>
      <c r="AE130" s="9">
        <f>IFERROR(VLOOKUP(A130,apu!M:N,2,0),"")</f>
        <v>4</v>
      </c>
      <c r="AF130" s="9">
        <f>IFERROR(VLOOKUP(A130,apu!Q:R,2,0),"")</f>
        <v>4</v>
      </c>
      <c r="AG130" s="9">
        <f>IFERROR(VLOOKUP(A130,apu!U:V,2,0),"")</f>
        <v>6</v>
      </c>
      <c r="AH130" s="9">
        <f>IFERROR(VLOOKUP(A130,apu!Y:Z,2,0),"")</f>
        <v>8</v>
      </c>
      <c r="AI130" s="9">
        <f>IFERROR(VLOOKUP(A130,apu!AC:AD,2,0),"")</f>
        <v>2</v>
      </c>
      <c r="AJ130" s="9">
        <f>IFERROR(VLOOKUP(A130,apu!AG:AH,2,0),"")</f>
        <v>5</v>
      </c>
      <c r="AK130" s="9">
        <f>IFERROR(VLOOKUP(A130,apu!AK:AL,2,0),"")</f>
        <v>8</v>
      </c>
      <c r="AL130" s="9">
        <f>IFERROR(VLOOKUP(A130,apu!AO:AP,2,0),"")</f>
        <v>4</v>
      </c>
      <c r="AM130" s="9">
        <f>IFERROR(VLOOKUP(A130,apu!AS:AT,2,0),"")</f>
        <v>4</v>
      </c>
      <c r="AN130" s="9">
        <f>IFERROR(VLOOKUP(A130,apu!AW:AX,2,0),"")</f>
        <v>2</v>
      </c>
      <c r="AO130" s="9">
        <f>IFERROR(VLOOKUP(A130,apu!BA:BB,2,0),"")</f>
        <v>8</v>
      </c>
      <c r="AP130" s="39">
        <f t="shared" si="6"/>
        <v>224</v>
      </c>
      <c r="AQ130" s="38">
        <v>126</v>
      </c>
      <c r="AR130" s="2">
        <f t="shared" si="7"/>
        <v>57</v>
      </c>
      <c r="AS130" s="2">
        <v>136</v>
      </c>
      <c r="AT130" s="2">
        <f t="shared" si="8"/>
        <v>167</v>
      </c>
      <c r="AU130" s="2">
        <v>121</v>
      </c>
      <c r="AV130" s="2">
        <f t="shared" si="9"/>
        <v>-110</v>
      </c>
      <c r="AW130" s="2">
        <f t="shared" si="10"/>
        <v>15</v>
      </c>
      <c r="AX130" s="130">
        <v>126</v>
      </c>
      <c r="AY130" s="33">
        <v>62</v>
      </c>
      <c r="AZ130" s="239"/>
    </row>
    <row r="131" spans="1:52" x14ac:dyDescent="0.2">
      <c r="A131" s="8" t="s">
        <v>141</v>
      </c>
      <c r="B131" s="33">
        <f>IFERROR(VLOOKUP(A131,lajit!B:D,3,0),"")</f>
        <v>290</v>
      </c>
      <c r="C131" s="9">
        <v>3</v>
      </c>
      <c r="D131" s="9">
        <v>3</v>
      </c>
      <c r="E131" s="9">
        <v>2</v>
      </c>
      <c r="F131" s="9">
        <v>5</v>
      </c>
      <c r="G131" s="9">
        <v>9</v>
      </c>
      <c r="H131" s="9">
        <v>7</v>
      </c>
      <c r="I131" s="9">
        <v>5</v>
      </c>
      <c r="J131" s="9">
        <v>10</v>
      </c>
      <c r="K131" s="9">
        <v>7</v>
      </c>
      <c r="L131" s="9">
        <v>2</v>
      </c>
      <c r="M131" s="9">
        <v>3</v>
      </c>
      <c r="N131" s="9">
        <v>9</v>
      </c>
      <c r="O131" s="9"/>
      <c r="P131" s="9">
        <v>4</v>
      </c>
      <c r="Q131" s="9">
        <v>1</v>
      </c>
      <c r="R131" s="9">
        <v>3</v>
      </c>
      <c r="S131" s="9">
        <v>9</v>
      </c>
      <c r="T131" s="11">
        <v>7</v>
      </c>
      <c r="U131" s="11">
        <v>5</v>
      </c>
      <c r="V131" s="11">
        <v>8</v>
      </c>
      <c r="W131" s="11">
        <v>9</v>
      </c>
      <c r="X131" s="11">
        <v>11</v>
      </c>
      <c r="Y131" s="9">
        <v>9</v>
      </c>
      <c r="Z131" s="9">
        <v>6</v>
      </c>
      <c r="AA131" s="22">
        <v>7</v>
      </c>
      <c r="AB131" s="9">
        <f>IFERROR(VLOOKUP(A131,apu!A:B,2,0),"")</f>
        <v>8</v>
      </c>
      <c r="AC131" s="9">
        <f>IFERROR(VLOOKUP(A131,apu!E:F,2,0),"")</f>
        <v>10</v>
      </c>
      <c r="AD131" s="9">
        <f>IFERROR(VLOOKUP(A131,apu!I:J,2,0),"")</f>
        <v>7</v>
      </c>
      <c r="AE131" s="9">
        <f>IFERROR(VLOOKUP(A131,apu!M:N,2,0),"")</f>
        <v>7</v>
      </c>
      <c r="AF131" s="9">
        <f>IFERROR(VLOOKUP(A131,apu!Q:R,2,0),"")</f>
        <v>7</v>
      </c>
      <c r="AG131" s="9">
        <f>IFERROR(VLOOKUP(A131,apu!U:V,2,0),"")</f>
        <v>9</v>
      </c>
      <c r="AH131" s="9">
        <f>IFERROR(VLOOKUP(A131,apu!Y:Z,2,0),"")</f>
        <v>6</v>
      </c>
      <c r="AI131" s="9">
        <f>IFERROR(VLOOKUP(A131,apu!AC:AD,2,0),"")</f>
        <v>3</v>
      </c>
      <c r="AJ131" s="9">
        <f>IFERROR(VLOOKUP(A131,apu!AG:AH,2,0),"")</f>
        <v>2</v>
      </c>
      <c r="AK131" s="9">
        <f>IFERROR(VLOOKUP(A131,apu!AK:AL,2,0),"")</f>
        <v>4</v>
      </c>
      <c r="AL131" s="9">
        <f>IFERROR(VLOOKUP(A131,apu!AO:AP,2,0),"")</f>
        <v>7</v>
      </c>
      <c r="AM131" s="9">
        <f>IFERROR(VLOOKUP(A131,apu!AS:AT,2,0),"")</f>
        <v>8</v>
      </c>
      <c r="AN131" s="9">
        <f>IFERROR(VLOOKUP(A131,apu!AW:AX,2,0),"")</f>
        <v>4</v>
      </c>
      <c r="AO131" s="9">
        <f>IFERROR(VLOOKUP(A131,apu!BA:BB,2,0),"")</f>
        <v>6</v>
      </c>
      <c r="AP131" s="39">
        <f t="shared" ref="AP131:AP194" si="11">SUM(C131:AO131)</f>
        <v>232</v>
      </c>
      <c r="AQ131" s="38">
        <v>127</v>
      </c>
      <c r="AR131" s="2">
        <f t="shared" si="7"/>
        <v>65</v>
      </c>
      <c r="AS131" s="2">
        <v>130</v>
      </c>
      <c r="AT131" s="2">
        <f t="shared" si="8"/>
        <v>167</v>
      </c>
      <c r="AU131" s="2">
        <v>127</v>
      </c>
      <c r="AV131" s="2">
        <f t="shared" si="9"/>
        <v>-102</v>
      </c>
      <c r="AW131" s="2">
        <f t="shared" si="10"/>
        <v>3</v>
      </c>
      <c r="AX131" s="130">
        <v>127</v>
      </c>
      <c r="AY131" s="33">
        <v>271</v>
      </c>
      <c r="AZ131" s="239"/>
    </row>
    <row r="132" spans="1:52" x14ac:dyDescent="0.2">
      <c r="A132" s="8" t="s">
        <v>142</v>
      </c>
      <c r="B132" s="33">
        <f>IFERROR(VLOOKUP(A132,lajit!B:D,3,0),"")</f>
        <v>109</v>
      </c>
      <c r="C132" s="9">
        <v>3</v>
      </c>
      <c r="D132" s="9">
        <v>1</v>
      </c>
      <c r="E132" s="9">
        <v>7</v>
      </c>
      <c r="F132" s="9">
        <v>7</v>
      </c>
      <c r="G132" s="9">
        <v>13</v>
      </c>
      <c r="H132" s="9">
        <v>6</v>
      </c>
      <c r="I132" s="9">
        <v>8</v>
      </c>
      <c r="J132" s="9">
        <v>5</v>
      </c>
      <c r="K132" s="9">
        <v>8</v>
      </c>
      <c r="L132" s="9">
        <v>6</v>
      </c>
      <c r="M132" s="9">
        <v>7</v>
      </c>
      <c r="N132" s="9">
        <v>7</v>
      </c>
      <c r="O132" s="9">
        <v>5</v>
      </c>
      <c r="P132" s="9">
        <v>3</v>
      </c>
      <c r="Q132" s="9">
        <v>4</v>
      </c>
      <c r="R132" s="9">
        <v>7</v>
      </c>
      <c r="S132" s="9">
        <v>6</v>
      </c>
      <c r="T132" s="11">
        <v>3</v>
      </c>
      <c r="U132" s="11">
        <v>5</v>
      </c>
      <c r="V132" s="11">
        <v>8</v>
      </c>
      <c r="W132" s="11">
        <v>3</v>
      </c>
      <c r="X132" s="11">
        <v>6</v>
      </c>
      <c r="Y132" s="9">
        <v>5</v>
      </c>
      <c r="Z132" s="9">
        <v>4</v>
      </c>
      <c r="AA132" s="22">
        <v>5</v>
      </c>
      <c r="AB132" s="9">
        <f>IFERROR(VLOOKUP(A132,apu!A:B,2,0),"")</f>
        <v>4</v>
      </c>
      <c r="AC132" s="9">
        <f>IFERROR(VLOOKUP(A132,apu!E:F,2,0),"")</f>
        <v>4</v>
      </c>
      <c r="AD132" s="9">
        <f>IFERROR(VLOOKUP(A132,apu!I:J,2,0),"")</f>
        <v>3</v>
      </c>
      <c r="AE132" s="9">
        <f>IFERROR(VLOOKUP(A132,apu!M:N,2,0),"")</f>
        <v>1</v>
      </c>
      <c r="AF132" s="9">
        <f>IFERROR(VLOOKUP(A132,apu!Q:R,2,0),"")</f>
        <v>2</v>
      </c>
      <c r="AG132" s="9">
        <f>IFERROR(VLOOKUP(A132,apu!U:V,2,0),"")</f>
        <v>4</v>
      </c>
      <c r="AH132" s="9">
        <f>IFERROR(VLOOKUP(A132,apu!Y:Z,2,0),"")</f>
        <v>5</v>
      </c>
      <c r="AI132" s="9">
        <f>IFERROR(VLOOKUP(A132,apu!AC:AD,2,0),"")</f>
        <v>3</v>
      </c>
      <c r="AJ132" s="9">
        <f>IFERROR(VLOOKUP(A132,apu!AG:AH,2,0),"")</f>
        <v>1</v>
      </c>
      <c r="AK132" s="9">
        <f>IFERROR(VLOOKUP(A132,apu!AK:AL,2,0),"")</f>
        <v>2</v>
      </c>
      <c r="AL132" s="9">
        <f>IFERROR(VLOOKUP(A132,apu!AO:AP,2,0),"")</f>
        <v>5</v>
      </c>
      <c r="AM132" s="9">
        <f>IFERROR(VLOOKUP(A132,apu!AS:AT,2,0),"")</f>
        <v>1</v>
      </c>
      <c r="AN132" s="9">
        <f>IFERROR(VLOOKUP(A132,apu!AW:AX,2,0),"")</f>
        <v>4</v>
      </c>
      <c r="AO132" s="9">
        <f>IFERROR(VLOOKUP(A132,apu!BA:BB,2,0),"")</f>
        <v>2</v>
      </c>
      <c r="AP132" s="39">
        <f t="shared" si="11"/>
        <v>183</v>
      </c>
      <c r="AQ132" s="38">
        <v>128</v>
      </c>
      <c r="AR132" s="2">
        <f t="shared" si="7"/>
        <v>83</v>
      </c>
      <c r="AS132" s="2">
        <v>121</v>
      </c>
      <c r="AT132" s="2">
        <f t="shared" si="8"/>
        <v>100</v>
      </c>
      <c r="AU132" s="2">
        <v>143</v>
      </c>
      <c r="AV132" s="2">
        <f t="shared" si="9"/>
        <v>-17</v>
      </c>
      <c r="AW132" s="2">
        <f t="shared" si="10"/>
        <v>-22</v>
      </c>
      <c r="AX132" s="130">
        <v>128</v>
      </c>
      <c r="AY132" s="33">
        <v>100</v>
      </c>
      <c r="AZ132" s="239"/>
    </row>
    <row r="133" spans="1:52" x14ac:dyDescent="0.2">
      <c r="A133" s="8" t="s">
        <v>143</v>
      </c>
      <c r="B133" s="33">
        <f>IFERROR(VLOOKUP(A133,lajit!B:D,3,0),"")</f>
        <v>335</v>
      </c>
      <c r="C133" s="9">
        <v>1</v>
      </c>
      <c r="D133" s="9">
        <v>8</v>
      </c>
      <c r="E133" s="9">
        <v>2</v>
      </c>
      <c r="F133" s="9">
        <v>8</v>
      </c>
      <c r="G133" s="9">
        <v>11</v>
      </c>
      <c r="H133" s="9">
        <v>16</v>
      </c>
      <c r="I133" s="9">
        <v>5</v>
      </c>
      <c r="J133" s="9">
        <v>3</v>
      </c>
      <c r="K133" s="9">
        <v>9</v>
      </c>
      <c r="L133" s="9">
        <v>4</v>
      </c>
      <c r="M133" s="9">
        <v>6</v>
      </c>
      <c r="N133" s="9">
        <v>15</v>
      </c>
      <c r="O133" s="9">
        <v>1</v>
      </c>
      <c r="P133" s="9">
        <v>4</v>
      </c>
      <c r="Q133" s="9">
        <v>1</v>
      </c>
      <c r="R133" s="9">
        <v>8</v>
      </c>
      <c r="S133" s="9">
        <v>5</v>
      </c>
      <c r="T133" s="11">
        <v>4</v>
      </c>
      <c r="U133" s="11">
        <v>1</v>
      </c>
      <c r="V133" s="11">
        <v>2</v>
      </c>
      <c r="W133" s="11">
        <v>3</v>
      </c>
      <c r="X133" s="11">
        <v>4</v>
      </c>
      <c r="Y133" s="9">
        <v>9</v>
      </c>
      <c r="Z133" s="9">
        <v>4</v>
      </c>
      <c r="AA133" s="9">
        <v>7</v>
      </c>
      <c r="AB133" s="9">
        <f>IFERROR(VLOOKUP(A133,apu!A:B,2,0),"")</f>
        <v>3</v>
      </c>
      <c r="AC133" s="9">
        <f>IFERROR(VLOOKUP(A133,apu!E:F,2,0),"")</f>
        <v>2</v>
      </c>
      <c r="AD133" s="9" t="str">
        <f>IFERROR(VLOOKUP(A133,apu!I:J,2,0),"")</f>
        <v/>
      </c>
      <c r="AE133" s="9">
        <f>IFERROR(VLOOKUP(A133,apu!M:N,2,0),"")</f>
        <v>2</v>
      </c>
      <c r="AF133" s="9">
        <f>IFERROR(VLOOKUP(A133,apu!Q:R,2,0),"")</f>
        <v>9</v>
      </c>
      <c r="AG133" s="9" t="str">
        <f>IFERROR(VLOOKUP(A133,apu!U:V,2,0),"")</f>
        <v/>
      </c>
      <c r="AH133" s="9">
        <f>IFERROR(VLOOKUP(A133,apu!Y:Z,2,0),"")</f>
        <v>6</v>
      </c>
      <c r="AI133" s="9" t="str">
        <f>IFERROR(VLOOKUP(A133,apu!AC:AD,2,0),"")</f>
        <v/>
      </c>
      <c r="AJ133" s="9">
        <f>IFERROR(VLOOKUP(A133,apu!AG:AH,2,0),"")</f>
        <v>5</v>
      </c>
      <c r="AK133" s="9">
        <f>IFERROR(VLOOKUP(A133,apu!AK:AL,2,0),"")</f>
        <v>6</v>
      </c>
      <c r="AL133" s="9">
        <f>IFERROR(VLOOKUP(A133,apu!AO:AP,2,0),"")</f>
        <v>1</v>
      </c>
      <c r="AM133" s="9">
        <f>IFERROR(VLOOKUP(A133,apu!AS:AT,2,0),"")</f>
        <v>3</v>
      </c>
      <c r="AN133" s="9" t="str">
        <f>IFERROR(VLOOKUP(A133,apu!AW:AX,2,0),"")</f>
        <v/>
      </c>
      <c r="AO133" s="9">
        <f>IFERROR(VLOOKUP(A133,apu!BA:BB,2,0),"")</f>
        <v>9</v>
      </c>
      <c r="AP133" s="39">
        <f t="shared" si="11"/>
        <v>187</v>
      </c>
      <c r="AQ133" s="38">
        <v>129</v>
      </c>
      <c r="AR133" s="2">
        <f t="shared" ref="AR133:AR196" si="12">SUM(C133:O133)</f>
        <v>89</v>
      </c>
      <c r="AS133" s="2">
        <v>116</v>
      </c>
      <c r="AT133" s="2">
        <f t="shared" ref="AT133:AT196" si="13">SUM(P133:AO133)</f>
        <v>98</v>
      </c>
      <c r="AU133" s="2">
        <v>151</v>
      </c>
      <c r="AV133" s="2">
        <f t="shared" ref="AV133:AV196" si="14">AR133-AT133</f>
        <v>-9</v>
      </c>
      <c r="AW133" s="2">
        <f t="shared" ref="AW133:AW196" si="15">AS133-AU133</f>
        <v>-35</v>
      </c>
      <c r="AX133" s="130">
        <v>129</v>
      </c>
      <c r="AY133" s="33">
        <v>316</v>
      </c>
      <c r="AZ133" s="239"/>
    </row>
    <row r="134" spans="1:52" ht="12.75" customHeight="1" x14ac:dyDescent="0.2">
      <c r="A134" s="8" t="s">
        <v>144</v>
      </c>
      <c r="B134" s="33">
        <f>IFERROR(VLOOKUP(A134,lajit!B:D,3,0),"")</f>
        <v>41</v>
      </c>
      <c r="C134" s="9">
        <v>4</v>
      </c>
      <c r="D134" s="9">
        <v>4</v>
      </c>
      <c r="E134" s="9">
        <v>4</v>
      </c>
      <c r="F134" s="9">
        <v>6</v>
      </c>
      <c r="G134" s="9">
        <v>3</v>
      </c>
      <c r="H134" s="9">
        <v>13</v>
      </c>
      <c r="I134" s="9">
        <v>6</v>
      </c>
      <c r="J134" s="9">
        <v>3</v>
      </c>
      <c r="K134" s="9">
        <v>2</v>
      </c>
      <c r="L134" s="9">
        <v>10</v>
      </c>
      <c r="M134" s="9">
        <v>2</v>
      </c>
      <c r="N134" s="9">
        <v>8</v>
      </c>
      <c r="O134" s="9">
        <v>3</v>
      </c>
      <c r="P134" s="9">
        <v>2</v>
      </c>
      <c r="Q134" s="9">
        <v>4</v>
      </c>
      <c r="R134" s="9">
        <v>10</v>
      </c>
      <c r="S134" s="9">
        <v>5</v>
      </c>
      <c r="T134" s="11">
        <v>5</v>
      </c>
      <c r="U134" s="11">
        <v>4</v>
      </c>
      <c r="V134" s="11">
        <v>6</v>
      </c>
      <c r="W134" s="11">
        <v>4</v>
      </c>
      <c r="X134" s="11">
        <v>8</v>
      </c>
      <c r="Y134" s="9">
        <v>10</v>
      </c>
      <c r="Z134" s="9">
        <v>6</v>
      </c>
      <c r="AA134" s="9">
        <v>7</v>
      </c>
      <c r="AB134" s="9">
        <f>IFERROR(VLOOKUP(A134,apu!A:B,2,0),"")</f>
        <v>4</v>
      </c>
      <c r="AC134" s="9">
        <f>IFERROR(VLOOKUP(A134,apu!E:F,2,0),"")</f>
        <v>7</v>
      </c>
      <c r="AD134" s="9">
        <f>IFERROR(VLOOKUP(A134,apu!I:J,2,0),"")</f>
        <v>9</v>
      </c>
      <c r="AE134" s="9">
        <f>IFERROR(VLOOKUP(A134,apu!M:N,2,0),"")</f>
        <v>11</v>
      </c>
      <c r="AF134" s="9">
        <f>IFERROR(VLOOKUP(A134,apu!Q:R,2,0),"")</f>
        <v>12</v>
      </c>
      <c r="AG134" s="9">
        <f>IFERROR(VLOOKUP(A134,apu!U:V,2,0),"")</f>
        <v>2</v>
      </c>
      <c r="AH134" s="9">
        <f>IFERROR(VLOOKUP(A134,apu!Y:Z,2,0),"")</f>
        <v>6</v>
      </c>
      <c r="AI134" s="9">
        <f>IFERROR(VLOOKUP(A134,apu!AC:AD,2,0),"")</f>
        <v>5</v>
      </c>
      <c r="AJ134" s="9">
        <f>IFERROR(VLOOKUP(A134,apu!AG:AH,2,0),"")</f>
        <v>8</v>
      </c>
      <c r="AK134" s="9">
        <f>IFERROR(VLOOKUP(A134,apu!AK:AL,2,0),"")</f>
        <v>10</v>
      </c>
      <c r="AL134" s="9">
        <f>IFERROR(VLOOKUP(A134,apu!AO:AP,2,0),"")</f>
        <v>9</v>
      </c>
      <c r="AM134" s="9">
        <f>IFERROR(VLOOKUP(A134,apu!AS:AT,2,0),"")</f>
        <v>3</v>
      </c>
      <c r="AN134" s="9">
        <f>IFERROR(VLOOKUP(A134,apu!AW:AX,2,0),"")</f>
        <v>2</v>
      </c>
      <c r="AO134" s="9">
        <f>IFERROR(VLOOKUP(A134,apu!BA:BB,2,0),"")</f>
        <v>4</v>
      </c>
      <c r="AP134" s="39">
        <f t="shared" si="11"/>
        <v>231</v>
      </c>
      <c r="AQ134" s="38">
        <v>130</v>
      </c>
      <c r="AR134" s="2">
        <f t="shared" si="12"/>
        <v>68</v>
      </c>
      <c r="AS134" s="2">
        <v>128</v>
      </c>
      <c r="AT134" s="2">
        <f t="shared" si="13"/>
        <v>163</v>
      </c>
      <c r="AU134" s="2">
        <v>132</v>
      </c>
      <c r="AV134" s="2">
        <f t="shared" si="14"/>
        <v>-95</v>
      </c>
      <c r="AW134" s="2">
        <f t="shared" si="15"/>
        <v>-4</v>
      </c>
      <c r="AX134" s="130">
        <v>130</v>
      </c>
      <c r="AY134" s="33">
        <v>39</v>
      </c>
      <c r="AZ134" s="239"/>
    </row>
    <row r="135" spans="1:52" x14ac:dyDescent="0.2">
      <c r="A135" s="8" t="s">
        <v>145</v>
      </c>
      <c r="B135" s="33">
        <f>IFERROR(VLOOKUP(A135,lajit!B:D,3,0),"")</f>
        <v>35</v>
      </c>
      <c r="C135" s="9">
        <v>4</v>
      </c>
      <c r="D135" s="9">
        <v>5</v>
      </c>
      <c r="E135" s="9">
        <v>6</v>
      </c>
      <c r="F135" s="9">
        <v>8</v>
      </c>
      <c r="G135" s="9">
        <v>9</v>
      </c>
      <c r="H135" s="9">
        <v>13</v>
      </c>
      <c r="I135" s="9">
        <v>7</v>
      </c>
      <c r="J135" s="9">
        <v>6</v>
      </c>
      <c r="K135" s="9">
        <v>5</v>
      </c>
      <c r="L135" s="9">
        <v>5</v>
      </c>
      <c r="M135" s="9">
        <v>5</v>
      </c>
      <c r="N135" s="9">
        <v>12</v>
      </c>
      <c r="O135" s="9">
        <v>1</v>
      </c>
      <c r="P135" s="9">
        <v>4</v>
      </c>
      <c r="Q135" s="9">
        <v>3</v>
      </c>
      <c r="R135" s="9">
        <v>2</v>
      </c>
      <c r="S135" s="9">
        <v>2</v>
      </c>
      <c r="T135" s="11">
        <v>5</v>
      </c>
      <c r="U135" s="11">
        <v>5</v>
      </c>
      <c r="V135" s="11">
        <v>6</v>
      </c>
      <c r="W135" s="11">
        <v>4</v>
      </c>
      <c r="X135" s="11">
        <v>4</v>
      </c>
      <c r="Y135" s="9">
        <v>7</v>
      </c>
      <c r="Z135" s="9">
        <v>3</v>
      </c>
      <c r="AA135" s="9">
        <v>6</v>
      </c>
      <c r="AB135" s="9">
        <f>IFERROR(VLOOKUP(A135,apu!A:B,2,0),"")</f>
        <v>1</v>
      </c>
      <c r="AC135" s="9">
        <f>IFERROR(VLOOKUP(A135,apu!E:F,2,0),"")</f>
        <v>4</v>
      </c>
      <c r="AD135" s="9">
        <f>IFERROR(VLOOKUP(A135,apu!I:J,2,0),"")</f>
        <v>4</v>
      </c>
      <c r="AE135" s="9">
        <f>IFERROR(VLOOKUP(A135,apu!M:N,2,0),"")</f>
        <v>5</v>
      </c>
      <c r="AF135" s="9">
        <f>IFERROR(VLOOKUP(A135,apu!Q:R,2,0),"")</f>
        <v>2</v>
      </c>
      <c r="AG135" s="9" t="str">
        <f>IFERROR(VLOOKUP(A135,apu!U:V,2,0),"")</f>
        <v/>
      </c>
      <c r="AH135" s="9">
        <f>IFERROR(VLOOKUP(A135,apu!Y:Z,2,0),"")</f>
        <v>7</v>
      </c>
      <c r="AI135" s="9">
        <f>IFERROR(VLOOKUP(A135,apu!AC:AD,2,0),"")</f>
        <v>1</v>
      </c>
      <c r="AJ135" s="9">
        <f>IFERROR(VLOOKUP(A135,apu!AG:AH,2,0),"")</f>
        <v>3</v>
      </c>
      <c r="AK135" s="9">
        <f>IFERROR(VLOOKUP(A135,apu!AK:AL,2,0),"")</f>
        <v>1</v>
      </c>
      <c r="AL135" s="9">
        <f>IFERROR(VLOOKUP(A135,apu!AO:AP,2,0),"")</f>
        <v>6</v>
      </c>
      <c r="AM135" s="9">
        <f>IFERROR(VLOOKUP(A135,apu!AS:AT,2,0),"")</f>
        <v>2</v>
      </c>
      <c r="AN135" s="9" t="str">
        <f>IFERROR(VLOOKUP(A135,apu!AW:AX,2,0),"")</f>
        <v/>
      </c>
      <c r="AO135" s="9">
        <f>IFERROR(VLOOKUP(A135,apu!BA:BB,2,0),"")</f>
        <v>5</v>
      </c>
      <c r="AP135" s="39">
        <f t="shared" si="11"/>
        <v>178</v>
      </c>
      <c r="AQ135" s="38">
        <v>131</v>
      </c>
      <c r="AR135" s="2">
        <f t="shared" si="12"/>
        <v>86</v>
      </c>
      <c r="AS135" s="2">
        <v>120</v>
      </c>
      <c r="AT135" s="2">
        <f t="shared" si="13"/>
        <v>92</v>
      </c>
      <c r="AU135" s="2">
        <v>152</v>
      </c>
      <c r="AV135" s="2">
        <f t="shared" si="14"/>
        <v>-6</v>
      </c>
      <c r="AW135" s="2">
        <f t="shared" si="15"/>
        <v>-32</v>
      </c>
      <c r="AX135" s="130">
        <v>131</v>
      </c>
      <c r="AY135" s="33">
        <v>33</v>
      </c>
      <c r="AZ135" s="239"/>
    </row>
    <row r="136" spans="1:52" x14ac:dyDescent="0.2">
      <c r="A136" s="8" t="s">
        <v>146</v>
      </c>
      <c r="B136" s="33">
        <f>IFERROR(VLOOKUP(A136,lajit!B:D,3,0),"")</f>
        <v>275</v>
      </c>
      <c r="C136" s="9">
        <v>4</v>
      </c>
      <c r="D136" s="9">
        <v>3</v>
      </c>
      <c r="E136" s="9">
        <v>9</v>
      </c>
      <c r="F136" s="9">
        <v>12</v>
      </c>
      <c r="G136" s="9">
        <v>3</v>
      </c>
      <c r="H136" s="9">
        <v>6</v>
      </c>
      <c r="I136" s="9">
        <v>8</v>
      </c>
      <c r="J136" s="9">
        <v>4</v>
      </c>
      <c r="K136" s="9">
        <v>2</v>
      </c>
      <c r="L136" s="9">
        <v>3</v>
      </c>
      <c r="M136" s="9">
        <v>5</v>
      </c>
      <c r="N136" s="9">
        <v>1</v>
      </c>
      <c r="O136" s="9">
        <v>4</v>
      </c>
      <c r="P136" s="9">
        <v>7</v>
      </c>
      <c r="Q136" s="9">
        <v>4</v>
      </c>
      <c r="R136" s="9">
        <v>4</v>
      </c>
      <c r="S136" s="9">
        <v>9</v>
      </c>
      <c r="T136" s="11">
        <v>6</v>
      </c>
      <c r="U136" s="11">
        <v>6</v>
      </c>
      <c r="V136" s="11">
        <v>6</v>
      </c>
      <c r="W136" s="11">
        <v>9</v>
      </c>
      <c r="X136" s="11">
        <v>6</v>
      </c>
      <c r="Y136" s="9">
        <v>1</v>
      </c>
      <c r="Z136" s="9">
        <v>6</v>
      </c>
      <c r="AA136" s="9">
        <v>4</v>
      </c>
      <c r="AB136" s="9">
        <f>IFERROR(VLOOKUP(A136,apu!A:B,2,0),"")</f>
        <v>7</v>
      </c>
      <c r="AC136" s="9">
        <f>IFERROR(VLOOKUP(A136,apu!E:F,2,0),"")</f>
        <v>2</v>
      </c>
      <c r="AD136" s="9">
        <f>IFERROR(VLOOKUP(A136,apu!I:J,2,0),"")</f>
        <v>5</v>
      </c>
      <c r="AE136" s="9">
        <f>IFERROR(VLOOKUP(A136,apu!M:N,2,0),"")</f>
        <v>6</v>
      </c>
      <c r="AF136" s="9">
        <f>IFERROR(VLOOKUP(A136,apu!Q:R,2,0),"")</f>
        <v>4</v>
      </c>
      <c r="AG136" s="9" t="str">
        <f>IFERROR(VLOOKUP(A136,apu!U:V,2,0),"")</f>
        <v/>
      </c>
      <c r="AH136" s="9" t="str">
        <f>IFERROR(VLOOKUP(A136,apu!Y:Z,2,0),"")</f>
        <v/>
      </c>
      <c r="AI136" s="9">
        <f>IFERROR(VLOOKUP(A136,apu!AC:AD,2,0),"")</f>
        <v>5</v>
      </c>
      <c r="AJ136" s="9">
        <f>IFERROR(VLOOKUP(A136,apu!AG:AH,2,0),"")</f>
        <v>3</v>
      </c>
      <c r="AK136" s="9" t="str">
        <f>IFERROR(VLOOKUP(A136,apu!AK:AL,2,0),"")</f>
        <v/>
      </c>
      <c r="AL136" s="9">
        <f>IFERROR(VLOOKUP(A136,apu!AO:AP,2,0),"")</f>
        <v>1</v>
      </c>
      <c r="AM136" s="9">
        <f>IFERROR(VLOOKUP(A136,apu!AS:AT,2,0),"")</f>
        <v>3</v>
      </c>
      <c r="AN136" s="9" t="str">
        <f>IFERROR(VLOOKUP(A136,apu!AW:AX,2,0),"")</f>
        <v/>
      </c>
      <c r="AO136" s="9">
        <f>IFERROR(VLOOKUP(A136,apu!BA:BB,2,0),"")</f>
        <v>1</v>
      </c>
      <c r="AP136" s="39">
        <f t="shared" si="11"/>
        <v>169</v>
      </c>
      <c r="AQ136" s="38">
        <v>132</v>
      </c>
      <c r="AR136" s="2">
        <f t="shared" si="12"/>
        <v>64</v>
      </c>
      <c r="AS136" s="2">
        <v>131</v>
      </c>
      <c r="AT136" s="2">
        <f t="shared" si="13"/>
        <v>105</v>
      </c>
      <c r="AU136" s="2">
        <v>138</v>
      </c>
      <c r="AV136" s="2">
        <f t="shared" si="14"/>
        <v>-41</v>
      </c>
      <c r="AW136" s="2">
        <f t="shared" si="15"/>
        <v>-7</v>
      </c>
      <c r="AX136" s="130">
        <v>132</v>
      </c>
      <c r="AY136" s="33">
        <v>256</v>
      </c>
      <c r="AZ136" s="239"/>
    </row>
    <row r="137" spans="1:52" x14ac:dyDescent="0.2">
      <c r="A137" s="8" t="s">
        <v>147</v>
      </c>
      <c r="B137" s="33">
        <f>IFERROR(VLOOKUP(A137,lajit!B:D,3,0),"")</f>
        <v>450</v>
      </c>
      <c r="C137" s="9"/>
      <c r="D137" s="9"/>
      <c r="E137" s="9"/>
      <c r="F137" s="9"/>
      <c r="G137" s="9"/>
      <c r="H137" s="9"/>
      <c r="I137" s="9"/>
      <c r="J137" s="9">
        <v>1</v>
      </c>
      <c r="K137" s="9">
        <v>1</v>
      </c>
      <c r="L137" s="9">
        <v>1</v>
      </c>
      <c r="M137" s="9">
        <v>2</v>
      </c>
      <c r="N137" s="9">
        <v>3</v>
      </c>
      <c r="O137" s="9">
        <v>1</v>
      </c>
      <c r="P137" s="9">
        <v>3</v>
      </c>
      <c r="Q137" s="9">
        <v>9</v>
      </c>
      <c r="R137" s="9">
        <v>8</v>
      </c>
      <c r="S137" s="9">
        <v>8</v>
      </c>
      <c r="T137" s="11">
        <v>10</v>
      </c>
      <c r="U137" s="11">
        <v>9</v>
      </c>
      <c r="V137" s="11">
        <v>13</v>
      </c>
      <c r="W137" s="11">
        <v>13</v>
      </c>
      <c r="X137" s="11">
        <v>12</v>
      </c>
      <c r="Y137" s="9">
        <v>14</v>
      </c>
      <c r="Z137" s="9">
        <v>11</v>
      </c>
      <c r="AA137" s="22">
        <v>13</v>
      </c>
      <c r="AB137" s="9">
        <f>IFERROR(VLOOKUP(A137,apu!A:B,2,0),"")</f>
        <v>15</v>
      </c>
      <c r="AC137" s="9">
        <f>IFERROR(VLOOKUP(A137,apu!E:F,2,0),"")</f>
        <v>13</v>
      </c>
      <c r="AD137" s="9">
        <f>IFERROR(VLOOKUP(A137,apu!I:J,2,0),"")</f>
        <v>11</v>
      </c>
      <c r="AE137" s="9">
        <f>IFERROR(VLOOKUP(A137,apu!M:N,2,0),"")</f>
        <v>11</v>
      </c>
      <c r="AF137" s="9">
        <f>IFERROR(VLOOKUP(A137,apu!Q:R,2,0),"")</f>
        <v>13</v>
      </c>
      <c r="AG137" s="9">
        <f>IFERROR(VLOOKUP(A137,apu!U:V,2,0),"")</f>
        <v>10</v>
      </c>
      <c r="AH137" s="9">
        <f>IFERROR(VLOOKUP(A137,apu!Y:Z,2,0),"")</f>
        <v>11</v>
      </c>
      <c r="AI137" s="9">
        <f>IFERROR(VLOOKUP(A137,apu!AC:AD,2,0),"")</f>
        <v>11</v>
      </c>
      <c r="AJ137" s="9">
        <f>IFERROR(VLOOKUP(A137,apu!AG:AH,2,0),"")</f>
        <v>9</v>
      </c>
      <c r="AK137" s="9">
        <f>IFERROR(VLOOKUP(A137,apu!AK:AL,2,0),"")</f>
        <v>11</v>
      </c>
      <c r="AL137" s="9">
        <f>IFERROR(VLOOKUP(A137,apu!AO:AP,2,0),"")</f>
        <v>12</v>
      </c>
      <c r="AM137" s="9">
        <f>IFERROR(VLOOKUP(A137,apu!AS:AT,2,0),"")</f>
        <v>11</v>
      </c>
      <c r="AN137" s="9">
        <f>IFERROR(VLOOKUP(A137,apu!AW:AX,2,0),"")</f>
        <v>13</v>
      </c>
      <c r="AO137" s="9">
        <f>IFERROR(VLOOKUP(A137,apu!BA:BB,2,0),"")</f>
        <v>14</v>
      </c>
      <c r="AP137" s="39">
        <f t="shared" si="11"/>
        <v>297</v>
      </c>
      <c r="AQ137" s="38">
        <v>133</v>
      </c>
      <c r="AR137" s="2">
        <f t="shared" si="12"/>
        <v>9</v>
      </c>
      <c r="AS137" s="2">
        <v>187</v>
      </c>
      <c r="AT137" s="2">
        <f t="shared" si="13"/>
        <v>288</v>
      </c>
      <c r="AU137" s="2">
        <v>104</v>
      </c>
      <c r="AV137" s="2">
        <f t="shared" si="14"/>
        <v>-279</v>
      </c>
      <c r="AW137" s="2">
        <f t="shared" si="15"/>
        <v>83</v>
      </c>
      <c r="AX137" s="130">
        <v>133</v>
      </c>
      <c r="AY137" s="33">
        <v>419</v>
      </c>
      <c r="AZ137" s="239"/>
    </row>
    <row r="138" spans="1:52" x14ac:dyDescent="0.2">
      <c r="A138" s="8" t="s">
        <v>148</v>
      </c>
      <c r="B138" s="33">
        <f>IFERROR(VLOOKUP(A138,lajit!B:D,3,0),"")</f>
        <v>431</v>
      </c>
      <c r="C138" s="9">
        <v>4</v>
      </c>
      <c r="D138" s="9">
        <v>1</v>
      </c>
      <c r="E138" s="9">
        <v>8</v>
      </c>
      <c r="F138" s="9">
        <v>6</v>
      </c>
      <c r="G138" s="9">
        <v>9</v>
      </c>
      <c r="H138" s="9">
        <v>2</v>
      </c>
      <c r="I138" s="9">
        <v>7</v>
      </c>
      <c r="J138" s="9">
        <v>5</v>
      </c>
      <c r="K138" s="9">
        <v>3</v>
      </c>
      <c r="L138" s="9">
        <v>7</v>
      </c>
      <c r="M138" s="9">
        <v>2</v>
      </c>
      <c r="N138" s="9">
        <v>1</v>
      </c>
      <c r="O138" s="9">
        <v>5</v>
      </c>
      <c r="P138" s="9">
        <v>2</v>
      </c>
      <c r="Q138" s="9">
        <v>8</v>
      </c>
      <c r="R138" s="9">
        <v>1</v>
      </c>
      <c r="S138" s="9">
        <v>9</v>
      </c>
      <c r="T138" s="11">
        <v>8</v>
      </c>
      <c r="U138" s="11">
        <v>2</v>
      </c>
      <c r="V138" s="11">
        <v>8</v>
      </c>
      <c r="W138" s="11">
        <v>9</v>
      </c>
      <c r="X138" s="11">
        <v>11</v>
      </c>
      <c r="Y138" s="9">
        <v>6</v>
      </c>
      <c r="Z138" s="9">
        <v>3</v>
      </c>
      <c r="AA138" s="9">
        <v>3</v>
      </c>
      <c r="AB138" s="9">
        <f>IFERROR(VLOOKUP(A138,apu!A:B,2,0),"")</f>
        <v>5</v>
      </c>
      <c r="AC138" s="9">
        <f>IFERROR(VLOOKUP(A138,apu!E:F,2,0),"")</f>
        <v>4</v>
      </c>
      <c r="AD138" s="9">
        <f>IFERROR(VLOOKUP(A138,apu!I:J,2,0),"")</f>
        <v>7</v>
      </c>
      <c r="AE138" s="9">
        <f>IFERROR(VLOOKUP(A138,apu!M:N,2,0),"")</f>
        <v>8</v>
      </c>
      <c r="AF138" s="9">
        <f>IFERROR(VLOOKUP(A138,apu!Q:R,2,0),"")</f>
        <v>1</v>
      </c>
      <c r="AG138" s="9">
        <f>IFERROR(VLOOKUP(A138,apu!U:V,2,0),"")</f>
        <v>9</v>
      </c>
      <c r="AH138" s="9">
        <f>IFERROR(VLOOKUP(A138,apu!Y:Z,2,0),"")</f>
        <v>3</v>
      </c>
      <c r="AI138" s="9">
        <f>IFERROR(VLOOKUP(A138,apu!AC:AD,2,0),"")</f>
        <v>4</v>
      </c>
      <c r="AJ138" s="9">
        <f>IFERROR(VLOOKUP(A138,apu!AG:AH,2,0),"")</f>
        <v>4</v>
      </c>
      <c r="AK138" s="9">
        <f>IFERROR(VLOOKUP(A138,apu!AK:AL,2,0),"")</f>
        <v>4</v>
      </c>
      <c r="AL138" s="9">
        <f>IFERROR(VLOOKUP(A138,apu!AO:AP,2,0),"")</f>
        <v>3</v>
      </c>
      <c r="AM138" s="9">
        <f>IFERROR(VLOOKUP(A138,apu!AS:AT,2,0),"")</f>
        <v>3</v>
      </c>
      <c r="AN138" s="9">
        <f>IFERROR(VLOOKUP(A138,apu!AW:AX,2,0),"")</f>
        <v>4</v>
      </c>
      <c r="AO138" s="9">
        <f>IFERROR(VLOOKUP(A138,apu!BA:BB,2,0),"")</f>
        <v>4</v>
      </c>
      <c r="AP138" s="39">
        <f t="shared" si="11"/>
        <v>193</v>
      </c>
      <c r="AQ138" s="38">
        <v>134</v>
      </c>
      <c r="AR138" s="2">
        <f t="shared" si="12"/>
        <v>60</v>
      </c>
      <c r="AS138" s="2">
        <v>134</v>
      </c>
      <c r="AT138" s="2">
        <f t="shared" si="13"/>
        <v>133</v>
      </c>
      <c r="AU138" s="2">
        <v>136</v>
      </c>
      <c r="AV138" s="2">
        <f t="shared" si="14"/>
        <v>-73</v>
      </c>
      <c r="AW138" s="2">
        <f t="shared" si="15"/>
        <v>-2</v>
      </c>
      <c r="AX138" s="130">
        <v>134</v>
      </c>
      <c r="AY138" s="33">
        <v>400</v>
      </c>
      <c r="AZ138" s="239"/>
    </row>
    <row r="139" spans="1:52" x14ac:dyDescent="0.2">
      <c r="A139" s="8" t="s">
        <v>149</v>
      </c>
      <c r="B139" s="33">
        <f>IFERROR(VLOOKUP(A139,lajit!B:D,3,0),"")</f>
        <v>333</v>
      </c>
      <c r="C139" s="9">
        <v>7</v>
      </c>
      <c r="D139" s="9"/>
      <c r="E139" s="9">
        <v>5</v>
      </c>
      <c r="F139" s="9">
        <v>16</v>
      </c>
      <c r="G139" s="9">
        <v>2</v>
      </c>
      <c r="H139" s="9">
        <v>5</v>
      </c>
      <c r="I139" s="9">
        <v>6</v>
      </c>
      <c r="J139" s="9">
        <v>9</v>
      </c>
      <c r="K139" s="9">
        <v>2</v>
      </c>
      <c r="L139" s="9">
        <v>8</v>
      </c>
      <c r="M139" s="9"/>
      <c r="N139" s="9"/>
      <c r="O139" s="9">
        <v>3</v>
      </c>
      <c r="P139" s="9">
        <v>1</v>
      </c>
      <c r="Q139" s="9">
        <v>4</v>
      </c>
      <c r="R139" s="9">
        <v>4</v>
      </c>
      <c r="S139" s="9">
        <v>8</v>
      </c>
      <c r="T139" s="11">
        <v>7</v>
      </c>
      <c r="U139" s="11">
        <v>1</v>
      </c>
      <c r="V139" s="11">
        <v>3</v>
      </c>
      <c r="W139" s="11">
        <v>6</v>
      </c>
      <c r="X139" s="11">
        <v>13</v>
      </c>
      <c r="Y139" s="9">
        <v>3</v>
      </c>
      <c r="Z139" s="9">
        <v>2</v>
      </c>
      <c r="AA139" s="22">
        <v>13</v>
      </c>
      <c r="AB139" s="9" t="str">
        <f>IFERROR(VLOOKUP(A139,apu!A:B,2,0),"")</f>
        <v/>
      </c>
      <c r="AC139" s="9">
        <f>IFERROR(VLOOKUP(A139,apu!E:F,2,0),"")</f>
        <v>11</v>
      </c>
      <c r="AD139" s="9">
        <f>IFERROR(VLOOKUP(A139,apu!I:J,2,0),"")</f>
        <v>11</v>
      </c>
      <c r="AE139" s="9">
        <f>IFERROR(VLOOKUP(A139,apu!M:N,2,0),"")</f>
        <v>7</v>
      </c>
      <c r="AF139" s="9">
        <f>IFERROR(VLOOKUP(A139,apu!Q:R,2,0),"")</f>
        <v>10</v>
      </c>
      <c r="AG139" s="9">
        <f>IFERROR(VLOOKUP(A139,apu!U:V,2,0),"")</f>
        <v>9</v>
      </c>
      <c r="AH139" s="9">
        <f>IFERROR(VLOOKUP(A139,apu!Y:Z,2,0),"")</f>
        <v>3</v>
      </c>
      <c r="AI139" s="9">
        <f>IFERROR(VLOOKUP(A139,apu!AC:AD,2,0),"")</f>
        <v>7</v>
      </c>
      <c r="AJ139" s="9">
        <f>IFERROR(VLOOKUP(A139,apu!AG:AH,2,0),"")</f>
        <v>4</v>
      </c>
      <c r="AK139" s="9">
        <f>IFERROR(VLOOKUP(A139,apu!AK:AL,2,0),"")</f>
        <v>3</v>
      </c>
      <c r="AL139" s="9">
        <f>IFERROR(VLOOKUP(A139,apu!AO:AP,2,0),"")</f>
        <v>8</v>
      </c>
      <c r="AM139" s="9">
        <f>IFERROR(VLOOKUP(A139,apu!AS:AT,2,0),"")</f>
        <v>2</v>
      </c>
      <c r="AN139" s="9">
        <f>IFERROR(VLOOKUP(A139,apu!AW:AX,2,0),"")</f>
        <v>6</v>
      </c>
      <c r="AO139" s="9">
        <f>IFERROR(VLOOKUP(A139,apu!BA:BB,2,0),"")</f>
        <v>3</v>
      </c>
      <c r="AP139" s="39">
        <f t="shared" si="11"/>
        <v>212</v>
      </c>
      <c r="AQ139" s="38">
        <v>135</v>
      </c>
      <c r="AR139" s="2">
        <f t="shared" si="12"/>
        <v>63</v>
      </c>
      <c r="AS139" s="2">
        <v>132</v>
      </c>
      <c r="AT139" s="2">
        <f t="shared" si="13"/>
        <v>149</v>
      </c>
      <c r="AU139" s="2">
        <v>139</v>
      </c>
      <c r="AV139" s="2">
        <f t="shared" si="14"/>
        <v>-86</v>
      </c>
      <c r="AW139" s="2">
        <f t="shared" si="15"/>
        <v>-7</v>
      </c>
      <c r="AX139" s="130">
        <v>135</v>
      </c>
      <c r="AY139" s="33">
        <v>313</v>
      </c>
      <c r="AZ139" s="239"/>
    </row>
    <row r="140" spans="1:52" x14ac:dyDescent="0.2">
      <c r="A140" s="8" t="s">
        <v>150</v>
      </c>
      <c r="B140" s="33">
        <f>IFERROR(VLOOKUP(A140,lajit!B:D,3,0),"")</f>
        <v>195</v>
      </c>
      <c r="C140" s="9">
        <v>2</v>
      </c>
      <c r="D140" s="9">
        <v>1</v>
      </c>
      <c r="E140" s="9">
        <v>4</v>
      </c>
      <c r="F140" s="9">
        <v>7</v>
      </c>
      <c r="G140" s="9">
        <v>6</v>
      </c>
      <c r="H140" s="9">
        <v>10</v>
      </c>
      <c r="I140" s="9">
        <v>4</v>
      </c>
      <c r="J140" s="9">
        <v>5</v>
      </c>
      <c r="K140" s="9">
        <v>5</v>
      </c>
      <c r="L140" s="9">
        <v>1</v>
      </c>
      <c r="M140" s="9">
        <v>9</v>
      </c>
      <c r="N140" s="9">
        <v>16</v>
      </c>
      <c r="O140" s="9">
        <v>4</v>
      </c>
      <c r="P140" s="9">
        <v>4</v>
      </c>
      <c r="Q140" s="9">
        <v>3</v>
      </c>
      <c r="R140" s="9">
        <v>4</v>
      </c>
      <c r="S140" s="9">
        <v>7</v>
      </c>
      <c r="T140" s="11">
        <v>5</v>
      </c>
      <c r="U140" s="11">
        <v>3</v>
      </c>
      <c r="V140" s="11">
        <v>2</v>
      </c>
      <c r="W140" s="11">
        <v>4</v>
      </c>
      <c r="X140" s="11">
        <v>2</v>
      </c>
      <c r="Y140" s="9">
        <v>10</v>
      </c>
      <c r="Z140" s="9">
        <v>5</v>
      </c>
      <c r="AA140" s="9">
        <v>3</v>
      </c>
      <c r="AB140" s="9">
        <f>IFERROR(VLOOKUP(A140,apu!A:B,2,0),"")</f>
        <v>3</v>
      </c>
      <c r="AC140" s="9">
        <f>IFERROR(VLOOKUP(A140,apu!E:F,2,0),"")</f>
        <v>2</v>
      </c>
      <c r="AD140" s="9">
        <f>IFERROR(VLOOKUP(A140,apu!I:J,2,0),"")</f>
        <v>2</v>
      </c>
      <c r="AE140" s="9">
        <f>IFERROR(VLOOKUP(A140,apu!M:N,2,0),"")</f>
        <v>4</v>
      </c>
      <c r="AF140" s="9" t="str">
        <f>IFERROR(VLOOKUP(A140,apu!Q:R,2,0),"")</f>
        <v/>
      </c>
      <c r="AG140" s="9">
        <f>IFERROR(VLOOKUP(A140,apu!U:V,2,0),"")</f>
        <v>6</v>
      </c>
      <c r="AH140" s="9">
        <f>IFERROR(VLOOKUP(A140,apu!Y:Z,2,0),"")</f>
        <v>6</v>
      </c>
      <c r="AI140" s="9">
        <f>IFERROR(VLOOKUP(A140,apu!AC:AD,2,0),"")</f>
        <v>4</v>
      </c>
      <c r="AJ140" s="9">
        <f>IFERROR(VLOOKUP(A140,apu!AG:AH,2,0),"")</f>
        <v>1</v>
      </c>
      <c r="AK140" s="9">
        <f>IFERROR(VLOOKUP(A140,apu!AK:AL,2,0),"")</f>
        <v>5</v>
      </c>
      <c r="AL140" s="9">
        <f>IFERROR(VLOOKUP(A140,apu!AO:AP,2,0),"")</f>
        <v>2</v>
      </c>
      <c r="AM140" s="9">
        <f>IFERROR(VLOOKUP(A140,apu!AS:AT,2,0),"")</f>
        <v>2</v>
      </c>
      <c r="AN140" s="9">
        <f>IFERROR(VLOOKUP(A140,apu!AW:AX,2,0),"")</f>
        <v>3</v>
      </c>
      <c r="AO140" s="9">
        <f>IFERROR(VLOOKUP(A140,apu!BA:BB,2,0),"")</f>
        <v>3</v>
      </c>
      <c r="AP140" s="39">
        <f t="shared" si="11"/>
        <v>169</v>
      </c>
      <c r="AQ140" s="38">
        <v>136</v>
      </c>
      <c r="AR140" s="2">
        <f t="shared" si="12"/>
        <v>74</v>
      </c>
      <c r="AS140" s="2">
        <v>125</v>
      </c>
      <c r="AT140" s="2">
        <f t="shared" si="13"/>
        <v>95</v>
      </c>
      <c r="AU140" s="2">
        <v>150</v>
      </c>
      <c r="AV140" s="2">
        <f t="shared" si="14"/>
        <v>-21</v>
      </c>
      <c r="AW140" s="2">
        <f t="shared" si="15"/>
        <v>-25</v>
      </c>
      <c r="AX140" s="130">
        <v>136</v>
      </c>
      <c r="AY140" s="33">
        <v>183</v>
      </c>
      <c r="AZ140" s="239"/>
    </row>
    <row r="141" spans="1:52" x14ac:dyDescent="0.2">
      <c r="A141" s="8" t="s">
        <v>151</v>
      </c>
      <c r="B141" s="33">
        <f>IFERROR(VLOOKUP(A141,lajit!B:D,3,0),"")</f>
        <v>271</v>
      </c>
      <c r="C141" s="9">
        <v>4</v>
      </c>
      <c r="D141" s="9"/>
      <c r="E141" s="9">
        <v>9</v>
      </c>
      <c r="F141" s="9">
        <v>10</v>
      </c>
      <c r="G141" s="9">
        <v>8</v>
      </c>
      <c r="H141" s="9">
        <v>2</v>
      </c>
      <c r="I141" s="9">
        <v>5</v>
      </c>
      <c r="J141" s="9">
        <v>7</v>
      </c>
      <c r="K141" s="9">
        <v>1</v>
      </c>
      <c r="L141" s="9">
        <v>2</v>
      </c>
      <c r="M141" s="9">
        <v>4</v>
      </c>
      <c r="N141" s="9">
        <v>3</v>
      </c>
      <c r="O141" s="9">
        <v>3</v>
      </c>
      <c r="P141" s="9">
        <v>4</v>
      </c>
      <c r="Q141" s="9">
        <v>5</v>
      </c>
      <c r="R141" s="9">
        <v>1</v>
      </c>
      <c r="S141" s="9">
        <v>9</v>
      </c>
      <c r="T141" s="11">
        <v>6</v>
      </c>
      <c r="U141" s="11">
        <v>2</v>
      </c>
      <c r="V141" s="11">
        <v>9</v>
      </c>
      <c r="W141" s="11">
        <v>10</v>
      </c>
      <c r="X141" s="11">
        <v>4</v>
      </c>
      <c r="Y141" s="9">
        <v>7</v>
      </c>
      <c r="Z141" s="9">
        <v>6</v>
      </c>
      <c r="AA141" s="22">
        <v>5</v>
      </c>
      <c r="AB141" s="9">
        <f>IFERROR(VLOOKUP(A141,apu!A:B,2,0),"")</f>
        <v>7</v>
      </c>
      <c r="AC141" s="9">
        <f>IFERROR(VLOOKUP(A141,apu!E:F,2,0),"")</f>
        <v>8</v>
      </c>
      <c r="AD141" s="9">
        <f>IFERROR(VLOOKUP(A141,apu!I:J,2,0),"")</f>
        <v>8</v>
      </c>
      <c r="AE141" s="9">
        <f>IFERROR(VLOOKUP(A141,apu!M:N,2,0),"")</f>
        <v>5</v>
      </c>
      <c r="AF141" s="9">
        <f>IFERROR(VLOOKUP(A141,apu!Q:R,2,0),"")</f>
        <v>11</v>
      </c>
      <c r="AG141" s="9">
        <f>IFERROR(VLOOKUP(A141,apu!U:V,2,0),"")</f>
        <v>7</v>
      </c>
      <c r="AH141" s="9">
        <f>IFERROR(VLOOKUP(A141,apu!Y:Z,2,0),"")</f>
        <v>2</v>
      </c>
      <c r="AI141" s="9">
        <f>IFERROR(VLOOKUP(A141,apu!AC:AD,2,0),"")</f>
        <v>6</v>
      </c>
      <c r="AJ141" s="9">
        <f>IFERROR(VLOOKUP(A141,apu!AG:AH,2,0),"")</f>
        <v>4</v>
      </c>
      <c r="AK141" s="9">
        <f>IFERROR(VLOOKUP(A141,apu!AK:AL,2,0),"")</f>
        <v>3</v>
      </c>
      <c r="AL141" s="9">
        <f>IFERROR(VLOOKUP(A141,apu!AO:AP,2,0),"")</f>
        <v>6</v>
      </c>
      <c r="AM141" s="9">
        <f>IFERROR(VLOOKUP(A141,apu!AS:AT,2,0),"")</f>
        <v>6</v>
      </c>
      <c r="AN141" s="9">
        <f>IFERROR(VLOOKUP(A141,apu!AW:AX,2,0),"")</f>
        <v>7</v>
      </c>
      <c r="AO141" s="9">
        <f>IFERROR(VLOOKUP(A141,apu!BA:BB,2,0),"")</f>
        <v>3</v>
      </c>
      <c r="AP141" s="39">
        <f t="shared" si="11"/>
        <v>209</v>
      </c>
      <c r="AQ141" s="38">
        <v>137</v>
      </c>
      <c r="AR141" s="2">
        <f t="shared" si="12"/>
        <v>58</v>
      </c>
      <c r="AS141" s="2">
        <v>135</v>
      </c>
      <c r="AT141" s="2">
        <f t="shared" si="13"/>
        <v>151</v>
      </c>
      <c r="AU141" s="2">
        <v>137</v>
      </c>
      <c r="AV141" s="2">
        <f t="shared" si="14"/>
        <v>-93</v>
      </c>
      <c r="AW141" s="2">
        <f t="shared" si="15"/>
        <v>-2</v>
      </c>
      <c r="AX141" s="130">
        <v>137</v>
      </c>
      <c r="AY141" s="33">
        <v>252</v>
      </c>
      <c r="AZ141" s="239"/>
    </row>
    <row r="142" spans="1:52" x14ac:dyDescent="0.2">
      <c r="A142" s="8" t="s">
        <v>152</v>
      </c>
      <c r="B142" s="33">
        <f>IFERROR(VLOOKUP(A142,lajit!B:D,3,0),"")</f>
        <v>426</v>
      </c>
      <c r="C142" s="9"/>
      <c r="D142" s="9">
        <v>1</v>
      </c>
      <c r="E142" s="9">
        <v>1</v>
      </c>
      <c r="F142" s="9">
        <v>3</v>
      </c>
      <c r="G142" s="9">
        <v>7</v>
      </c>
      <c r="H142" s="9">
        <v>5</v>
      </c>
      <c r="I142" s="9">
        <v>7</v>
      </c>
      <c r="J142" s="9">
        <v>8</v>
      </c>
      <c r="K142" s="9">
        <v>4</v>
      </c>
      <c r="L142" s="9">
        <v>5</v>
      </c>
      <c r="M142" s="9">
        <v>3</v>
      </c>
      <c r="N142" s="9">
        <v>5</v>
      </c>
      <c r="O142" s="9">
        <v>3</v>
      </c>
      <c r="P142" s="9">
        <v>1</v>
      </c>
      <c r="Q142" s="9">
        <v>3</v>
      </c>
      <c r="R142" s="9">
        <v>7</v>
      </c>
      <c r="S142" s="9">
        <v>5</v>
      </c>
      <c r="T142" s="11">
        <v>5</v>
      </c>
      <c r="U142" s="11">
        <v>7</v>
      </c>
      <c r="V142" s="11">
        <v>6</v>
      </c>
      <c r="W142" s="11">
        <v>4</v>
      </c>
      <c r="X142" s="11">
        <v>10</v>
      </c>
      <c r="Y142" s="9">
        <v>9</v>
      </c>
      <c r="Z142" s="9">
        <v>8</v>
      </c>
      <c r="AA142" s="9">
        <v>9</v>
      </c>
      <c r="AB142" s="9">
        <f>IFERROR(VLOOKUP(A142,apu!A:B,2,0),"")</f>
        <v>7</v>
      </c>
      <c r="AC142" s="9">
        <f>IFERROR(VLOOKUP(A142,apu!E:F,2,0),"")</f>
        <v>3</v>
      </c>
      <c r="AD142" s="9">
        <f>IFERROR(VLOOKUP(A142,apu!I:J,2,0),"")</f>
        <v>7</v>
      </c>
      <c r="AE142" s="9">
        <f>IFERROR(VLOOKUP(A142,apu!M:N,2,0),"")</f>
        <v>6</v>
      </c>
      <c r="AF142" s="9">
        <f>IFERROR(VLOOKUP(A142,apu!Q:R,2,0),"")</f>
        <v>8</v>
      </c>
      <c r="AG142" s="9">
        <f>IFERROR(VLOOKUP(A142,apu!U:V,2,0),"")</f>
        <v>5</v>
      </c>
      <c r="AH142" s="9">
        <f>IFERROR(VLOOKUP(A142,apu!Y:Z,2,0),"")</f>
        <v>9</v>
      </c>
      <c r="AI142" s="9">
        <f>IFERROR(VLOOKUP(A142,apu!AC:AD,2,0),"")</f>
        <v>7</v>
      </c>
      <c r="AJ142" s="9">
        <f>IFERROR(VLOOKUP(A142,apu!AG:AH,2,0),"")</f>
        <v>5</v>
      </c>
      <c r="AK142" s="9">
        <f>IFERROR(VLOOKUP(A142,apu!AK:AL,2,0),"")</f>
        <v>5</v>
      </c>
      <c r="AL142" s="9">
        <f>IFERROR(VLOOKUP(A142,apu!AO:AP,2,0),"")</f>
        <v>7</v>
      </c>
      <c r="AM142" s="9">
        <f>IFERROR(VLOOKUP(A142,apu!AS:AT,2,0),"")</f>
        <v>6</v>
      </c>
      <c r="AN142" s="9">
        <f>IFERROR(VLOOKUP(A142,apu!AW:AX,2,0),"")</f>
        <v>7</v>
      </c>
      <c r="AO142" s="9">
        <f>IFERROR(VLOOKUP(A142,apu!BA:BB,2,0),"")</f>
        <v>5</v>
      </c>
      <c r="AP142" s="39">
        <f t="shared" si="11"/>
        <v>213</v>
      </c>
      <c r="AQ142" s="38">
        <v>138</v>
      </c>
      <c r="AR142" s="2">
        <f t="shared" si="12"/>
        <v>52</v>
      </c>
      <c r="AS142" s="2">
        <v>140</v>
      </c>
      <c r="AT142" s="2">
        <f t="shared" si="13"/>
        <v>161</v>
      </c>
      <c r="AU142" s="2">
        <v>131</v>
      </c>
      <c r="AV142" s="2">
        <f t="shared" si="14"/>
        <v>-109</v>
      </c>
      <c r="AW142" s="2">
        <f t="shared" si="15"/>
        <v>9</v>
      </c>
      <c r="AX142" s="130">
        <v>138</v>
      </c>
      <c r="AY142" s="33">
        <v>396</v>
      </c>
      <c r="AZ142" s="239"/>
    </row>
    <row r="143" spans="1:52" x14ac:dyDescent="0.2">
      <c r="A143" s="8" t="s">
        <v>153</v>
      </c>
      <c r="B143" s="33">
        <f>IFERROR(VLOOKUP(A143,lajit!B:D,3,0),"")</f>
        <v>111</v>
      </c>
      <c r="C143" s="9">
        <v>3</v>
      </c>
      <c r="D143" s="9">
        <v>2</v>
      </c>
      <c r="E143" s="9">
        <v>4</v>
      </c>
      <c r="F143" s="9">
        <v>8</v>
      </c>
      <c r="G143" s="9">
        <v>9</v>
      </c>
      <c r="H143" s="9">
        <v>6</v>
      </c>
      <c r="I143" s="9">
        <v>2</v>
      </c>
      <c r="J143" s="9">
        <v>5</v>
      </c>
      <c r="K143" s="9">
        <v>3</v>
      </c>
      <c r="L143" s="9">
        <v>5</v>
      </c>
      <c r="M143" s="9">
        <v>8</v>
      </c>
      <c r="N143" s="9">
        <v>8</v>
      </c>
      <c r="O143" s="9">
        <v>3</v>
      </c>
      <c r="P143" s="9">
        <v>2</v>
      </c>
      <c r="Q143" s="9">
        <v>4</v>
      </c>
      <c r="R143" s="9">
        <v>3</v>
      </c>
      <c r="S143" s="9">
        <v>6</v>
      </c>
      <c r="T143" s="11">
        <v>5</v>
      </c>
      <c r="U143" s="11">
        <v>4</v>
      </c>
      <c r="V143" s="11">
        <v>1</v>
      </c>
      <c r="W143" s="11">
        <v>11</v>
      </c>
      <c r="X143" s="11">
        <v>7</v>
      </c>
      <c r="Y143" s="9">
        <v>7</v>
      </c>
      <c r="Z143" s="9">
        <v>5</v>
      </c>
      <c r="AA143" s="22">
        <v>4</v>
      </c>
      <c r="AB143" s="9">
        <f>IFERROR(VLOOKUP(A143,apu!A:B,2,0),"")</f>
        <v>5</v>
      </c>
      <c r="AC143" s="9">
        <f>IFERROR(VLOOKUP(A143,apu!E:F,2,0),"")</f>
        <v>5</v>
      </c>
      <c r="AD143" s="9">
        <f>IFERROR(VLOOKUP(A143,apu!I:J,2,0),"")</f>
        <v>4</v>
      </c>
      <c r="AE143" s="9">
        <f>IFERROR(VLOOKUP(A143,apu!M:N,2,0),"")</f>
        <v>1</v>
      </c>
      <c r="AF143" s="9">
        <f>IFERROR(VLOOKUP(A143,apu!Q:R,2,0),"")</f>
        <v>6</v>
      </c>
      <c r="AG143" s="9">
        <f>IFERROR(VLOOKUP(A143,apu!U:V,2,0),"")</f>
        <v>5</v>
      </c>
      <c r="AH143" s="9">
        <f>IFERROR(VLOOKUP(A143,apu!Y:Z,2,0),"")</f>
        <v>1</v>
      </c>
      <c r="AI143" s="9">
        <f>IFERROR(VLOOKUP(A143,apu!AC:AD,2,0),"")</f>
        <v>2</v>
      </c>
      <c r="AJ143" s="9">
        <f>IFERROR(VLOOKUP(A143,apu!AG:AH,2,0),"")</f>
        <v>4</v>
      </c>
      <c r="AK143" s="9">
        <f>IFERROR(VLOOKUP(A143,apu!AK:AL,2,0),"")</f>
        <v>3</v>
      </c>
      <c r="AL143" s="9">
        <f>IFERROR(VLOOKUP(A143,apu!AO:AP,2,0),"")</f>
        <v>3</v>
      </c>
      <c r="AM143" s="9">
        <f>IFERROR(VLOOKUP(A143,apu!AS:AT,2,0),"")</f>
        <v>3</v>
      </c>
      <c r="AN143" s="9">
        <f>IFERROR(VLOOKUP(A143,apu!AW:AX,2,0),"")</f>
        <v>2</v>
      </c>
      <c r="AO143" s="9">
        <f>IFERROR(VLOOKUP(A143,apu!BA:BB,2,0),"")</f>
        <v>1</v>
      </c>
      <c r="AP143" s="39">
        <f t="shared" si="11"/>
        <v>170</v>
      </c>
      <c r="AQ143" s="38">
        <v>139</v>
      </c>
      <c r="AR143" s="2">
        <f t="shared" si="12"/>
        <v>66</v>
      </c>
      <c r="AS143" s="2">
        <v>129</v>
      </c>
      <c r="AT143" s="2">
        <f t="shared" si="13"/>
        <v>104</v>
      </c>
      <c r="AU143" s="2">
        <v>144</v>
      </c>
      <c r="AV143" s="2">
        <f t="shared" si="14"/>
        <v>-38</v>
      </c>
      <c r="AW143" s="2">
        <f t="shared" si="15"/>
        <v>-15</v>
      </c>
      <c r="AX143" s="130">
        <v>139</v>
      </c>
      <c r="AY143" s="33">
        <v>102</v>
      </c>
      <c r="AZ143" s="239"/>
    </row>
    <row r="144" spans="1:52" x14ac:dyDescent="0.2">
      <c r="A144" s="8" t="s">
        <v>154</v>
      </c>
      <c r="B144" s="33">
        <f>IFERROR(VLOOKUP(A144,lajit!B:D,3,0),"")</f>
        <v>131</v>
      </c>
      <c r="C144" s="9">
        <v>1</v>
      </c>
      <c r="D144" s="9"/>
      <c r="E144" s="9"/>
      <c r="F144" s="9">
        <v>12</v>
      </c>
      <c r="G144" s="9">
        <v>6</v>
      </c>
      <c r="H144" s="9">
        <v>8</v>
      </c>
      <c r="I144" s="9">
        <v>6</v>
      </c>
      <c r="J144" s="9">
        <v>9</v>
      </c>
      <c r="K144" s="9">
        <v>1</v>
      </c>
      <c r="L144" s="9">
        <v>8</v>
      </c>
      <c r="M144" s="9"/>
      <c r="N144" s="9">
        <v>4</v>
      </c>
      <c r="O144" s="9">
        <v>6</v>
      </c>
      <c r="P144" s="9">
        <v>6</v>
      </c>
      <c r="Q144" s="9">
        <v>4</v>
      </c>
      <c r="R144" s="9">
        <v>6</v>
      </c>
      <c r="S144" s="9">
        <v>6</v>
      </c>
      <c r="T144" s="11">
        <v>7</v>
      </c>
      <c r="U144" s="11">
        <v>4</v>
      </c>
      <c r="V144" s="11"/>
      <c r="W144" s="11">
        <v>4</v>
      </c>
      <c r="X144" s="11">
        <v>4</v>
      </c>
      <c r="Y144" s="9">
        <v>3</v>
      </c>
      <c r="Z144" s="9">
        <v>6</v>
      </c>
      <c r="AA144" s="22">
        <v>10</v>
      </c>
      <c r="AB144" s="9">
        <f>IFERROR(VLOOKUP(A144,apu!A:B,2,0),"")</f>
        <v>1</v>
      </c>
      <c r="AC144" s="9">
        <f>IFERROR(VLOOKUP(A144,apu!E:F,2,0),"")</f>
        <v>3</v>
      </c>
      <c r="AD144" s="9">
        <f>IFERROR(VLOOKUP(A144,apu!I:J,2,0),"")</f>
        <v>6</v>
      </c>
      <c r="AE144" s="9">
        <f>IFERROR(VLOOKUP(A144,apu!M:N,2,0),"")</f>
        <v>5</v>
      </c>
      <c r="AF144" s="9">
        <f>IFERROR(VLOOKUP(A144,apu!Q:R,2,0),"")</f>
        <v>4</v>
      </c>
      <c r="AG144" s="9">
        <f>IFERROR(VLOOKUP(A144,apu!U:V,2,0),"")</f>
        <v>5</v>
      </c>
      <c r="AH144" s="9">
        <f>IFERROR(VLOOKUP(A144,apu!Y:Z,2,0),"")</f>
        <v>8</v>
      </c>
      <c r="AI144" s="9">
        <f>IFERROR(VLOOKUP(A144,apu!AC:AD,2,0),"")</f>
        <v>5</v>
      </c>
      <c r="AJ144" s="9">
        <f>IFERROR(VLOOKUP(A144,apu!AG:AH,2,0),"")</f>
        <v>5</v>
      </c>
      <c r="AK144" s="9">
        <f>IFERROR(VLOOKUP(A144,apu!AK:AL,2,0),"")</f>
        <v>5</v>
      </c>
      <c r="AL144" s="9">
        <f>IFERROR(VLOOKUP(A144,apu!AO:AP,2,0),"")</f>
        <v>3</v>
      </c>
      <c r="AM144" s="9">
        <f>IFERROR(VLOOKUP(A144,apu!AS:AT,2,0),"")</f>
        <v>1</v>
      </c>
      <c r="AN144" s="9">
        <f>IFERROR(VLOOKUP(A144,apu!AW:AX,2,0),"")</f>
        <v>7</v>
      </c>
      <c r="AO144" s="9">
        <f>IFERROR(VLOOKUP(A144,apu!BA:BB,2,0),"")</f>
        <v>5</v>
      </c>
      <c r="AP144" s="39">
        <f t="shared" si="11"/>
        <v>184</v>
      </c>
      <c r="AQ144" s="38">
        <v>140</v>
      </c>
      <c r="AR144" s="2">
        <f t="shared" si="12"/>
        <v>61</v>
      </c>
      <c r="AS144" s="2">
        <v>133</v>
      </c>
      <c r="AT144" s="2">
        <f t="shared" si="13"/>
        <v>123</v>
      </c>
      <c r="AU144" s="2">
        <v>142</v>
      </c>
      <c r="AV144" s="2">
        <f t="shared" si="14"/>
        <v>-62</v>
      </c>
      <c r="AW144" s="2">
        <f t="shared" si="15"/>
        <v>-9</v>
      </c>
      <c r="AX144" s="130">
        <v>140</v>
      </c>
      <c r="AY144" s="33">
        <v>122</v>
      </c>
      <c r="AZ144" s="239"/>
    </row>
    <row r="145" spans="1:52" x14ac:dyDescent="0.2">
      <c r="A145" s="8" t="s">
        <v>155</v>
      </c>
      <c r="B145" s="33">
        <f>IFERROR(VLOOKUP(A145,lajit!B:D,3,0),"")</f>
        <v>420</v>
      </c>
      <c r="C145" s="9"/>
      <c r="D145" s="9"/>
      <c r="E145" s="9"/>
      <c r="F145" s="9">
        <v>4</v>
      </c>
      <c r="G145" s="9">
        <v>6</v>
      </c>
      <c r="H145" s="9">
        <v>9</v>
      </c>
      <c r="I145" s="9">
        <v>7</v>
      </c>
      <c r="J145" s="9">
        <v>3</v>
      </c>
      <c r="K145" s="9">
        <v>1</v>
      </c>
      <c r="L145" s="9">
        <v>5</v>
      </c>
      <c r="M145" s="9">
        <v>3</v>
      </c>
      <c r="N145" s="9">
        <v>6</v>
      </c>
      <c r="O145" s="9">
        <v>4</v>
      </c>
      <c r="P145" s="9">
        <v>4</v>
      </c>
      <c r="Q145" s="9">
        <v>5</v>
      </c>
      <c r="R145" s="9">
        <v>8</v>
      </c>
      <c r="S145" s="9">
        <v>10</v>
      </c>
      <c r="T145" s="11">
        <v>4</v>
      </c>
      <c r="U145" s="11">
        <v>3</v>
      </c>
      <c r="V145" s="11">
        <v>5</v>
      </c>
      <c r="W145" s="11">
        <v>9</v>
      </c>
      <c r="X145" s="11">
        <v>8</v>
      </c>
      <c r="Y145" s="9">
        <v>4</v>
      </c>
      <c r="Z145" s="9">
        <v>6</v>
      </c>
      <c r="AA145" s="22">
        <v>5</v>
      </c>
      <c r="AB145" s="9">
        <f>IFERROR(VLOOKUP(A145,apu!A:B,2,0),"")</f>
        <v>4</v>
      </c>
      <c r="AC145" s="9">
        <f>IFERROR(VLOOKUP(A145,apu!E:F,2,0),"")</f>
        <v>7</v>
      </c>
      <c r="AD145" s="9">
        <f>IFERROR(VLOOKUP(A145,apu!I:J,2,0),"")</f>
        <v>3</v>
      </c>
      <c r="AE145" s="9">
        <f>IFERROR(VLOOKUP(A145,apu!M:N,2,0),"")</f>
        <v>5</v>
      </c>
      <c r="AF145" s="9">
        <f>IFERROR(VLOOKUP(A145,apu!Q:R,2,0),"")</f>
        <v>6</v>
      </c>
      <c r="AG145" s="9">
        <f>IFERROR(VLOOKUP(A145,apu!U:V,2,0),"")</f>
        <v>4</v>
      </c>
      <c r="AH145" s="9">
        <f>IFERROR(VLOOKUP(A145,apu!Y:Z,2,0),"")</f>
        <v>5</v>
      </c>
      <c r="AI145" s="9">
        <f>IFERROR(VLOOKUP(A145,apu!AC:AD,2,0),"")</f>
        <v>4</v>
      </c>
      <c r="AJ145" s="9">
        <f>IFERROR(VLOOKUP(A145,apu!AG:AH,2,0),"")</f>
        <v>3</v>
      </c>
      <c r="AK145" s="9">
        <f>IFERROR(VLOOKUP(A145,apu!AK:AL,2,0),"")</f>
        <v>4</v>
      </c>
      <c r="AL145" s="9">
        <f>IFERROR(VLOOKUP(A145,apu!AO:AP,2,0),"")</f>
        <v>4</v>
      </c>
      <c r="AM145" s="9">
        <f>IFERROR(VLOOKUP(A145,apu!AS:AT,2,0),"")</f>
        <v>3</v>
      </c>
      <c r="AN145" s="9">
        <f>IFERROR(VLOOKUP(A145,apu!AW:AX,2,0),"")</f>
        <v>5</v>
      </c>
      <c r="AO145" s="9">
        <f>IFERROR(VLOOKUP(A145,apu!BA:BB,2,0),"")</f>
        <v>6</v>
      </c>
      <c r="AP145" s="39">
        <f t="shared" si="11"/>
        <v>182</v>
      </c>
      <c r="AQ145" s="38">
        <v>141</v>
      </c>
      <c r="AR145" s="2">
        <f t="shared" si="12"/>
        <v>48</v>
      </c>
      <c r="AS145" s="2">
        <v>146</v>
      </c>
      <c r="AT145" s="2">
        <f t="shared" si="13"/>
        <v>134</v>
      </c>
      <c r="AU145" s="2">
        <v>133</v>
      </c>
      <c r="AV145" s="2">
        <f t="shared" si="14"/>
        <v>-86</v>
      </c>
      <c r="AW145" s="2">
        <f t="shared" si="15"/>
        <v>13</v>
      </c>
      <c r="AX145" s="130">
        <v>141</v>
      </c>
      <c r="AY145" s="33">
        <v>391</v>
      </c>
      <c r="AZ145" s="239"/>
    </row>
    <row r="146" spans="1:52" x14ac:dyDescent="0.2">
      <c r="A146" s="8" t="s">
        <v>156</v>
      </c>
      <c r="B146" s="33">
        <f>IFERROR(VLOOKUP(A146,lajit!B:D,3,0),"")</f>
        <v>481</v>
      </c>
      <c r="C146" s="9">
        <v>3</v>
      </c>
      <c r="D146" s="9">
        <v>8</v>
      </c>
      <c r="E146" s="9">
        <v>7</v>
      </c>
      <c r="F146" s="9">
        <v>8</v>
      </c>
      <c r="G146" s="9">
        <v>8</v>
      </c>
      <c r="H146" s="9">
        <v>10</v>
      </c>
      <c r="I146" s="9">
        <v>5</v>
      </c>
      <c r="J146" s="9">
        <v>7</v>
      </c>
      <c r="K146" s="9">
        <v>7</v>
      </c>
      <c r="L146" s="9">
        <v>8</v>
      </c>
      <c r="M146" s="9">
        <v>6</v>
      </c>
      <c r="N146" s="9">
        <v>11</v>
      </c>
      <c r="O146" s="9">
        <v>3</v>
      </c>
      <c r="P146" s="9">
        <v>2</v>
      </c>
      <c r="Q146" s="9">
        <v>2</v>
      </c>
      <c r="R146" s="9">
        <v>2</v>
      </c>
      <c r="S146" s="9">
        <v>4</v>
      </c>
      <c r="T146" s="11">
        <v>1</v>
      </c>
      <c r="U146" s="11">
        <v>2</v>
      </c>
      <c r="V146" s="11">
        <v>2</v>
      </c>
      <c r="W146" s="11"/>
      <c r="X146" s="11">
        <v>2</v>
      </c>
      <c r="Y146" s="9">
        <v>1</v>
      </c>
      <c r="Z146" s="9">
        <v>1</v>
      </c>
      <c r="AA146" s="9"/>
      <c r="AB146" s="9">
        <f>IFERROR(VLOOKUP(A146,apu!A:B,2,0),"")</f>
        <v>3</v>
      </c>
      <c r="AC146" s="9">
        <f>IFERROR(VLOOKUP(A146,apu!E:F,2,0),"")</f>
        <v>2</v>
      </c>
      <c r="AD146" s="9" t="str">
        <f>IFERROR(VLOOKUP(A146,apu!I:J,2,0),"")</f>
        <v/>
      </c>
      <c r="AE146" s="9" t="str">
        <f>IFERROR(VLOOKUP(A146,apu!M:N,2,0),"")</f>
        <v/>
      </c>
      <c r="AF146" s="9">
        <f>IFERROR(VLOOKUP(A146,apu!Q:R,2,0),"")</f>
        <v>1</v>
      </c>
      <c r="AG146" s="9" t="str">
        <f>IFERROR(VLOOKUP(A146,apu!U:V,2,0),"")</f>
        <v/>
      </c>
      <c r="AH146" s="9">
        <f>IFERROR(VLOOKUP(A146,apu!Y:Z,2,0),"")</f>
        <v>1</v>
      </c>
      <c r="AI146" s="9" t="str">
        <f>IFERROR(VLOOKUP(A146,apu!AC:AD,2,0),"")</f>
        <v/>
      </c>
      <c r="AJ146" s="9">
        <f>IFERROR(VLOOKUP(A146,apu!AG:AH,2,0),"")</f>
        <v>1</v>
      </c>
      <c r="AK146" s="9">
        <f>IFERROR(VLOOKUP(A146,apu!AK:AL,2,0),"")</f>
        <v>2</v>
      </c>
      <c r="AL146" s="9" t="str">
        <f>IFERROR(VLOOKUP(A146,apu!AO:AP,2,0),"")</f>
        <v/>
      </c>
      <c r="AM146" s="9">
        <f>IFERROR(VLOOKUP(A146,apu!AS:AT,2,0),"")</f>
        <v>2</v>
      </c>
      <c r="AN146" s="9">
        <f>IFERROR(VLOOKUP(A146,apu!AW:AX,2,0),"")</f>
        <v>2</v>
      </c>
      <c r="AO146" s="9">
        <f>IFERROR(VLOOKUP(A146,apu!BA:BB,2,0),"")</f>
        <v>2</v>
      </c>
      <c r="AP146" s="39">
        <f t="shared" si="11"/>
        <v>126</v>
      </c>
      <c r="AQ146" s="38">
        <v>142</v>
      </c>
      <c r="AR146" s="2">
        <f t="shared" si="12"/>
        <v>91</v>
      </c>
      <c r="AS146" s="2">
        <v>115</v>
      </c>
      <c r="AT146" s="2">
        <f t="shared" si="13"/>
        <v>35</v>
      </c>
      <c r="AU146" s="2">
        <v>184</v>
      </c>
      <c r="AV146" s="2">
        <f t="shared" si="14"/>
        <v>56</v>
      </c>
      <c r="AW146" s="2">
        <f t="shared" si="15"/>
        <v>-69</v>
      </c>
      <c r="AX146" s="130">
        <v>142</v>
      </c>
      <c r="AY146" s="33">
        <v>448</v>
      </c>
      <c r="AZ146" s="239"/>
    </row>
    <row r="147" spans="1:52" x14ac:dyDescent="0.2">
      <c r="A147" s="8" t="s">
        <v>157</v>
      </c>
      <c r="B147" s="33">
        <f>IFERROR(VLOOKUP(A147,lajit!B:D,3,0),"")</f>
        <v>421</v>
      </c>
      <c r="C147" s="9">
        <v>1</v>
      </c>
      <c r="D147" s="9">
        <v>4</v>
      </c>
      <c r="E147" s="9">
        <v>4</v>
      </c>
      <c r="F147" s="9">
        <v>7</v>
      </c>
      <c r="G147" s="9">
        <v>3</v>
      </c>
      <c r="H147" s="9">
        <v>7</v>
      </c>
      <c r="I147" s="9">
        <v>6</v>
      </c>
      <c r="J147" s="9">
        <v>5</v>
      </c>
      <c r="K147" s="9">
        <v>1</v>
      </c>
      <c r="L147" s="9">
        <v>3</v>
      </c>
      <c r="M147" s="9">
        <v>1</v>
      </c>
      <c r="N147" s="9">
        <v>4</v>
      </c>
      <c r="O147" s="9">
        <v>2</v>
      </c>
      <c r="P147" s="9">
        <v>2</v>
      </c>
      <c r="Q147" s="9">
        <v>5</v>
      </c>
      <c r="R147" s="9">
        <v>3</v>
      </c>
      <c r="S147" s="9">
        <v>6</v>
      </c>
      <c r="T147" s="11">
        <v>2</v>
      </c>
      <c r="U147" s="11">
        <v>2</v>
      </c>
      <c r="V147" s="11">
        <v>5</v>
      </c>
      <c r="W147" s="11">
        <v>8</v>
      </c>
      <c r="X147" s="11">
        <v>11</v>
      </c>
      <c r="Y147" s="9">
        <v>7</v>
      </c>
      <c r="Z147" s="9">
        <v>6</v>
      </c>
      <c r="AA147" s="9">
        <v>4</v>
      </c>
      <c r="AB147" s="9">
        <f>IFERROR(VLOOKUP(A147,apu!A:B,2,0),"")</f>
        <v>6</v>
      </c>
      <c r="AC147" s="9">
        <f>IFERROR(VLOOKUP(A147,apu!E:F,2,0),"")</f>
        <v>3</v>
      </c>
      <c r="AD147" s="9">
        <f>IFERROR(VLOOKUP(A147,apu!I:J,2,0),"")</f>
        <v>3</v>
      </c>
      <c r="AE147" s="9">
        <f>IFERROR(VLOOKUP(A147,apu!M:N,2,0),"")</f>
        <v>4</v>
      </c>
      <c r="AF147" s="9">
        <f>IFERROR(VLOOKUP(A147,apu!Q:R,2,0),"")</f>
        <v>5</v>
      </c>
      <c r="AG147" s="9">
        <f>IFERROR(VLOOKUP(A147,apu!U:V,2,0),"")</f>
        <v>4</v>
      </c>
      <c r="AH147" s="9">
        <f>IFERROR(VLOOKUP(A147,apu!Y:Z,2,0),"")</f>
        <v>3</v>
      </c>
      <c r="AI147" s="9">
        <f>IFERROR(VLOOKUP(A147,apu!AC:AD,2,0),"")</f>
        <v>6</v>
      </c>
      <c r="AJ147" s="9">
        <f>IFERROR(VLOOKUP(A147,apu!AG:AH,2,0),"")</f>
        <v>3</v>
      </c>
      <c r="AK147" s="9">
        <f>IFERROR(VLOOKUP(A147,apu!AK:AL,2,0),"")</f>
        <v>2</v>
      </c>
      <c r="AL147" s="9">
        <f>IFERROR(VLOOKUP(A147,apu!AO:AP,2,0),"")</f>
        <v>1</v>
      </c>
      <c r="AM147" s="9">
        <f>IFERROR(VLOOKUP(A147,apu!AS:AT,2,0),"")</f>
        <v>2</v>
      </c>
      <c r="AN147" s="9">
        <f>IFERROR(VLOOKUP(A147,apu!AW:AX,2,0),"")</f>
        <v>5</v>
      </c>
      <c r="AO147" s="9">
        <f>IFERROR(VLOOKUP(A147,apu!BA:BB,2,0),"")</f>
        <v>2</v>
      </c>
      <c r="AP147" s="39">
        <f t="shared" si="11"/>
        <v>158</v>
      </c>
      <c r="AQ147" s="38">
        <v>143</v>
      </c>
      <c r="AR147" s="2">
        <f t="shared" si="12"/>
        <v>48</v>
      </c>
      <c r="AS147" s="2">
        <v>145</v>
      </c>
      <c r="AT147" s="2">
        <f t="shared" si="13"/>
        <v>110</v>
      </c>
      <c r="AU147" s="2">
        <v>141</v>
      </c>
      <c r="AV147" s="2">
        <f t="shared" si="14"/>
        <v>-62</v>
      </c>
      <c r="AW147" s="2">
        <f t="shared" si="15"/>
        <v>4</v>
      </c>
      <c r="AX147" s="130">
        <v>143</v>
      </c>
      <c r="AY147" s="33">
        <v>390</v>
      </c>
      <c r="AZ147" s="239"/>
    </row>
    <row r="148" spans="1:52" x14ac:dyDescent="0.2">
      <c r="A148" s="8" t="s">
        <v>158</v>
      </c>
      <c r="B148" s="33">
        <f>IFERROR(VLOOKUP(A148,lajit!B:D,3,0),"")</f>
        <v>4</v>
      </c>
      <c r="C148" s="9">
        <v>1</v>
      </c>
      <c r="D148" s="9">
        <v>1</v>
      </c>
      <c r="E148" s="9">
        <v>7</v>
      </c>
      <c r="F148" s="9">
        <v>4</v>
      </c>
      <c r="G148" s="9">
        <v>5</v>
      </c>
      <c r="H148" s="9">
        <v>4</v>
      </c>
      <c r="I148" s="9">
        <v>1</v>
      </c>
      <c r="J148" s="9">
        <v>5</v>
      </c>
      <c r="K148" s="9">
        <v>4</v>
      </c>
      <c r="L148" s="9">
        <v>4</v>
      </c>
      <c r="M148" s="9">
        <v>4</v>
      </c>
      <c r="N148" s="9">
        <v>9</v>
      </c>
      <c r="O148" s="9">
        <v>2</v>
      </c>
      <c r="P148" s="9">
        <v>2</v>
      </c>
      <c r="Q148" s="9">
        <v>3</v>
      </c>
      <c r="R148" s="9">
        <v>6</v>
      </c>
      <c r="S148" s="9">
        <v>5</v>
      </c>
      <c r="T148" s="11">
        <v>5</v>
      </c>
      <c r="U148" s="11">
        <v>4</v>
      </c>
      <c r="V148" s="11">
        <v>4</v>
      </c>
      <c r="W148" s="11">
        <v>5</v>
      </c>
      <c r="X148" s="11">
        <v>6</v>
      </c>
      <c r="Y148" s="9">
        <v>5</v>
      </c>
      <c r="Z148" s="9">
        <v>9</v>
      </c>
      <c r="AA148" s="9">
        <v>3</v>
      </c>
      <c r="AB148" s="9">
        <f>IFERROR(VLOOKUP(A148,apu!A:B,2,0),"")</f>
        <v>4</v>
      </c>
      <c r="AC148" s="9">
        <f>IFERROR(VLOOKUP(A148,apu!E:F,2,0),"")</f>
        <v>5</v>
      </c>
      <c r="AD148" s="9">
        <f>IFERROR(VLOOKUP(A148,apu!I:J,2,0),"")</f>
        <v>6</v>
      </c>
      <c r="AE148" s="9">
        <f>IFERROR(VLOOKUP(A148,apu!M:N,2,0),"")</f>
        <v>7</v>
      </c>
      <c r="AF148" s="9">
        <f>IFERROR(VLOOKUP(A148,apu!Q:R,2,0),"")</f>
        <v>4</v>
      </c>
      <c r="AG148" s="9">
        <f>IFERROR(VLOOKUP(A148,apu!U:V,2,0),"")</f>
        <v>4</v>
      </c>
      <c r="AH148" s="9">
        <f>IFERROR(VLOOKUP(A148,apu!Y:Z,2,0),"")</f>
        <v>6</v>
      </c>
      <c r="AI148" s="9">
        <f>IFERROR(VLOOKUP(A148,apu!AC:AD,2,0),"")</f>
        <v>5</v>
      </c>
      <c r="AJ148" s="9">
        <f>IFERROR(VLOOKUP(A148,apu!AG:AH,2,0),"")</f>
        <v>4</v>
      </c>
      <c r="AK148" s="9">
        <f>IFERROR(VLOOKUP(A148,apu!AK:AL,2,0),"")</f>
        <v>6</v>
      </c>
      <c r="AL148" s="9">
        <f>IFERROR(VLOOKUP(A148,apu!AO:AP,2,0),"")</f>
        <v>6</v>
      </c>
      <c r="AM148" s="9">
        <f>IFERROR(VLOOKUP(A148,apu!AS:AT,2,0),"")</f>
        <v>5</v>
      </c>
      <c r="AN148" s="9">
        <f>IFERROR(VLOOKUP(A148,apu!AW:AX,2,0),"")</f>
        <v>7</v>
      </c>
      <c r="AO148" s="9">
        <f>IFERROR(VLOOKUP(A148,apu!BA:BB,2,0),"")</f>
        <v>7</v>
      </c>
      <c r="AP148" s="39">
        <f t="shared" si="11"/>
        <v>184</v>
      </c>
      <c r="AQ148" s="38">
        <v>144</v>
      </c>
      <c r="AR148" s="2">
        <f t="shared" si="12"/>
        <v>51</v>
      </c>
      <c r="AS148" s="2">
        <v>141</v>
      </c>
      <c r="AT148" s="2">
        <f t="shared" si="13"/>
        <v>133</v>
      </c>
      <c r="AU148" s="2">
        <v>146</v>
      </c>
      <c r="AV148" s="2">
        <f t="shared" si="14"/>
        <v>-82</v>
      </c>
      <c r="AW148" s="2">
        <f t="shared" si="15"/>
        <v>-5</v>
      </c>
      <c r="AX148" s="130">
        <v>144</v>
      </c>
      <c r="AY148" s="33">
        <v>4</v>
      </c>
      <c r="AZ148" s="239"/>
    </row>
    <row r="149" spans="1:52" x14ac:dyDescent="0.2">
      <c r="A149" s="8" t="s">
        <v>159</v>
      </c>
      <c r="B149" s="33">
        <f>IFERROR(VLOOKUP(A149,lajit!B:D,3,0),"")</f>
        <v>125</v>
      </c>
      <c r="C149" s="9">
        <v>1</v>
      </c>
      <c r="D149" s="9">
        <v>1</v>
      </c>
      <c r="E149" s="9">
        <v>3</v>
      </c>
      <c r="F149" s="9">
        <v>8</v>
      </c>
      <c r="G149" s="9">
        <v>9</v>
      </c>
      <c r="H149" s="9">
        <v>2</v>
      </c>
      <c r="I149" s="9">
        <v>4</v>
      </c>
      <c r="J149" s="9">
        <v>5</v>
      </c>
      <c r="K149" s="9">
        <v>2</v>
      </c>
      <c r="L149" s="9">
        <v>3</v>
      </c>
      <c r="M149" s="9">
        <v>2</v>
      </c>
      <c r="N149" s="9">
        <v>3</v>
      </c>
      <c r="O149" s="9">
        <v>3</v>
      </c>
      <c r="P149" s="9">
        <v>4</v>
      </c>
      <c r="Q149" s="9">
        <v>4</v>
      </c>
      <c r="R149" s="9">
        <v>3</v>
      </c>
      <c r="S149" s="9">
        <v>8</v>
      </c>
      <c r="T149" s="11">
        <v>3</v>
      </c>
      <c r="U149" s="11">
        <v>4</v>
      </c>
      <c r="V149" s="11">
        <v>8</v>
      </c>
      <c r="W149" s="11">
        <v>3</v>
      </c>
      <c r="X149" s="11">
        <v>7</v>
      </c>
      <c r="Y149" s="9">
        <v>8</v>
      </c>
      <c r="Z149" s="9">
        <v>5</v>
      </c>
      <c r="AA149" s="9">
        <v>5</v>
      </c>
      <c r="AB149" s="9">
        <f>IFERROR(VLOOKUP(A149,apu!A:B,2,0),"")</f>
        <v>13</v>
      </c>
      <c r="AC149" s="9">
        <f>IFERROR(VLOOKUP(A149,apu!E:F,2,0),"")</f>
        <v>9</v>
      </c>
      <c r="AD149" s="9">
        <f>IFERROR(VLOOKUP(A149,apu!I:J,2,0),"")</f>
        <v>8</v>
      </c>
      <c r="AE149" s="9">
        <f>IFERROR(VLOOKUP(A149,apu!M:N,2,0),"")</f>
        <v>7</v>
      </c>
      <c r="AF149" s="9">
        <f>IFERROR(VLOOKUP(A149,apu!Q:R,2,0),"")</f>
        <v>7</v>
      </c>
      <c r="AG149" s="9">
        <f>IFERROR(VLOOKUP(A149,apu!U:V,2,0),"")</f>
        <v>6</v>
      </c>
      <c r="AH149" s="9">
        <f>IFERROR(VLOOKUP(A149,apu!Y:Z,2,0),"")</f>
        <v>5</v>
      </c>
      <c r="AI149" s="9">
        <f>IFERROR(VLOOKUP(A149,apu!AC:AD,2,0),"")</f>
        <v>7</v>
      </c>
      <c r="AJ149" s="9">
        <f>IFERROR(VLOOKUP(A149,apu!AG:AH,2,0),"")</f>
        <v>4</v>
      </c>
      <c r="AK149" s="9">
        <f>IFERROR(VLOOKUP(A149,apu!AK:AL,2,0),"")</f>
        <v>5</v>
      </c>
      <c r="AL149" s="9">
        <f>IFERROR(VLOOKUP(A149,apu!AO:AP,2,0),"")</f>
        <v>6</v>
      </c>
      <c r="AM149" s="9">
        <f>IFERROR(VLOOKUP(A149,apu!AS:AT,2,0),"")</f>
        <v>7</v>
      </c>
      <c r="AN149" s="9">
        <f>IFERROR(VLOOKUP(A149,apu!AW:AX,2,0),"")</f>
        <v>5</v>
      </c>
      <c r="AO149" s="9">
        <f>IFERROR(VLOOKUP(A149,apu!BA:BB,2,0),"")</f>
        <v>8</v>
      </c>
      <c r="AP149" s="39">
        <f t="shared" si="11"/>
        <v>205</v>
      </c>
      <c r="AQ149" s="38">
        <v>145</v>
      </c>
      <c r="AR149" s="2">
        <f t="shared" si="12"/>
        <v>46</v>
      </c>
      <c r="AS149" s="2">
        <v>148</v>
      </c>
      <c r="AT149" s="2">
        <f t="shared" si="13"/>
        <v>159</v>
      </c>
      <c r="AU149" s="2">
        <v>140</v>
      </c>
      <c r="AV149" s="2">
        <f t="shared" si="14"/>
        <v>-113</v>
      </c>
      <c r="AW149" s="2">
        <f t="shared" si="15"/>
        <v>8</v>
      </c>
      <c r="AX149" s="130">
        <v>145</v>
      </c>
      <c r="AY149" s="33">
        <v>116</v>
      </c>
      <c r="AZ149" s="239"/>
    </row>
    <row r="150" spans="1:52" x14ac:dyDescent="0.2">
      <c r="A150" s="8" t="s">
        <v>160</v>
      </c>
      <c r="B150" s="33">
        <f>IFERROR(VLOOKUP(A150,lajit!B:D,3,0),"")</f>
        <v>191</v>
      </c>
      <c r="C150" s="9">
        <v>5</v>
      </c>
      <c r="D150" s="9">
        <v>2</v>
      </c>
      <c r="E150" s="9">
        <v>6</v>
      </c>
      <c r="F150" s="9">
        <v>8</v>
      </c>
      <c r="G150" s="9">
        <v>4</v>
      </c>
      <c r="H150" s="9">
        <v>7</v>
      </c>
      <c r="I150" s="9">
        <v>5</v>
      </c>
      <c r="J150" s="9">
        <v>5</v>
      </c>
      <c r="K150" s="9">
        <v>1</v>
      </c>
      <c r="L150" s="9">
        <v>2</v>
      </c>
      <c r="M150" s="9">
        <v>3</v>
      </c>
      <c r="N150" s="9">
        <v>1</v>
      </c>
      <c r="O150" s="9">
        <v>5</v>
      </c>
      <c r="P150" s="9">
        <v>4</v>
      </c>
      <c r="Q150" s="9">
        <v>4</v>
      </c>
      <c r="R150" s="9">
        <v>2</v>
      </c>
      <c r="S150" s="9">
        <v>9</v>
      </c>
      <c r="T150" s="11">
        <v>3</v>
      </c>
      <c r="U150" s="11">
        <v>1</v>
      </c>
      <c r="V150" s="11">
        <v>4</v>
      </c>
      <c r="W150" s="11">
        <v>4</v>
      </c>
      <c r="X150" s="11">
        <v>4</v>
      </c>
      <c r="Y150" s="9">
        <v>4</v>
      </c>
      <c r="Z150" s="9">
        <v>7</v>
      </c>
      <c r="AA150" s="9">
        <v>5</v>
      </c>
      <c r="AB150" s="9">
        <f>IFERROR(VLOOKUP(A150,apu!A:B,2,0),"")</f>
        <v>6</v>
      </c>
      <c r="AC150" s="9">
        <f>IFERROR(VLOOKUP(A150,apu!E:F,2,0),"")</f>
        <v>4</v>
      </c>
      <c r="AD150" s="9">
        <f>IFERROR(VLOOKUP(A150,apu!I:J,2,0),"")</f>
        <v>10</v>
      </c>
      <c r="AE150" s="9">
        <f>IFERROR(VLOOKUP(A150,apu!M:N,2,0),"")</f>
        <v>5</v>
      </c>
      <c r="AF150" s="9">
        <f>IFERROR(VLOOKUP(A150,apu!Q:R,2,0),"")</f>
        <v>2</v>
      </c>
      <c r="AG150" s="9">
        <f>IFERROR(VLOOKUP(A150,apu!U:V,2,0),"")</f>
        <v>6</v>
      </c>
      <c r="AH150" s="9">
        <f>IFERROR(VLOOKUP(A150,apu!Y:Z,2,0),"")</f>
        <v>3</v>
      </c>
      <c r="AI150" s="9">
        <f>IFERROR(VLOOKUP(A150,apu!AC:AD,2,0),"")</f>
        <v>5</v>
      </c>
      <c r="AJ150" s="9">
        <f>IFERROR(VLOOKUP(A150,apu!AG:AH,2,0),"")</f>
        <v>6</v>
      </c>
      <c r="AK150" s="9">
        <f>IFERROR(VLOOKUP(A150,apu!AK:AL,2,0),"")</f>
        <v>1</v>
      </c>
      <c r="AL150" s="9" t="str">
        <f>IFERROR(VLOOKUP(A150,apu!AO:AP,2,0),"")</f>
        <v/>
      </c>
      <c r="AM150" s="9">
        <f>IFERROR(VLOOKUP(A150,apu!AS:AT,2,0),"")</f>
        <v>1</v>
      </c>
      <c r="AN150" s="9">
        <f>IFERROR(VLOOKUP(A150,apu!AW:AX,2,0),"")</f>
        <v>3</v>
      </c>
      <c r="AO150" s="9">
        <f>IFERROR(VLOOKUP(A150,apu!BA:BB,2,0),"")</f>
        <v>3</v>
      </c>
      <c r="AP150" s="39">
        <f t="shared" si="11"/>
        <v>160</v>
      </c>
      <c r="AQ150" s="38">
        <v>146</v>
      </c>
      <c r="AR150" s="2">
        <f t="shared" si="12"/>
        <v>54</v>
      </c>
      <c r="AS150" s="2">
        <v>138</v>
      </c>
      <c r="AT150" s="2">
        <f t="shared" si="13"/>
        <v>106</v>
      </c>
      <c r="AU150" s="2">
        <v>154</v>
      </c>
      <c r="AV150" s="2">
        <f t="shared" si="14"/>
        <v>-52</v>
      </c>
      <c r="AW150" s="2">
        <f t="shared" si="15"/>
        <v>-16</v>
      </c>
      <c r="AX150" s="130">
        <v>146</v>
      </c>
      <c r="AY150" s="33">
        <v>190</v>
      </c>
      <c r="AZ150" s="239"/>
    </row>
    <row r="151" spans="1:52" x14ac:dyDescent="0.2">
      <c r="A151" s="8" t="s">
        <v>161</v>
      </c>
      <c r="B151" s="33">
        <f>IFERROR(VLOOKUP(A151,lajit!B:D,3,0),"")</f>
        <v>294</v>
      </c>
      <c r="C151" s="9">
        <v>2</v>
      </c>
      <c r="D151" s="9">
        <v>1</v>
      </c>
      <c r="E151" s="9">
        <v>2</v>
      </c>
      <c r="F151" s="9">
        <v>4</v>
      </c>
      <c r="G151" s="9">
        <v>4</v>
      </c>
      <c r="H151" s="9">
        <v>6</v>
      </c>
      <c r="I151" s="9">
        <v>3</v>
      </c>
      <c r="J151" s="9">
        <v>3</v>
      </c>
      <c r="K151" s="9">
        <v>4</v>
      </c>
      <c r="L151" s="9">
        <v>6</v>
      </c>
      <c r="M151" s="9">
        <v>4</v>
      </c>
      <c r="N151" s="9">
        <v>1</v>
      </c>
      <c r="O151" s="9">
        <v>3</v>
      </c>
      <c r="P151" s="9">
        <v>2</v>
      </c>
      <c r="Q151" s="9">
        <v>3</v>
      </c>
      <c r="R151" s="9">
        <v>2</v>
      </c>
      <c r="S151" s="9">
        <v>5</v>
      </c>
      <c r="T151" s="11">
        <v>6</v>
      </c>
      <c r="U151" s="11">
        <v>1</v>
      </c>
      <c r="V151" s="11">
        <v>4</v>
      </c>
      <c r="W151" s="11">
        <v>5</v>
      </c>
      <c r="X151" s="11">
        <v>4</v>
      </c>
      <c r="Y151" s="9">
        <v>7</v>
      </c>
      <c r="Z151" s="9">
        <v>7</v>
      </c>
      <c r="AA151" s="22">
        <v>7</v>
      </c>
      <c r="AB151" s="9">
        <f>IFERROR(VLOOKUP(A151,apu!A:B,2,0),"")</f>
        <v>7</v>
      </c>
      <c r="AC151" s="9">
        <f>IFERROR(VLOOKUP(A151,apu!E:F,2,0),"")</f>
        <v>7</v>
      </c>
      <c r="AD151" s="9">
        <f>IFERROR(VLOOKUP(A151,apu!I:J,2,0),"")</f>
        <v>4</v>
      </c>
      <c r="AE151" s="9">
        <f>IFERROR(VLOOKUP(A151,apu!M:N,2,0),"")</f>
        <v>4</v>
      </c>
      <c r="AF151" s="9">
        <f>IFERROR(VLOOKUP(A151,apu!Q:R,2,0),"")</f>
        <v>3</v>
      </c>
      <c r="AG151" s="9">
        <f>IFERROR(VLOOKUP(A151,apu!U:V,2,0),"")</f>
        <v>2</v>
      </c>
      <c r="AH151" s="9">
        <f>IFERROR(VLOOKUP(A151,apu!Y:Z,2,0),"")</f>
        <v>4</v>
      </c>
      <c r="AI151" s="9">
        <f>IFERROR(VLOOKUP(A151,apu!AC:AD,2,0),"")</f>
        <v>1</v>
      </c>
      <c r="AJ151" s="9" t="str">
        <f>IFERROR(VLOOKUP(A151,apu!AG:AH,2,0),"")</f>
        <v/>
      </c>
      <c r="AK151" s="9">
        <f>IFERROR(VLOOKUP(A151,apu!AK:AL,2,0),"")</f>
        <v>9</v>
      </c>
      <c r="AL151" s="9">
        <f>IFERROR(VLOOKUP(A151,apu!AO:AP,2,0),"")</f>
        <v>2</v>
      </c>
      <c r="AM151" s="9" t="str">
        <f>IFERROR(VLOOKUP(A151,apu!AS:AT,2,0),"")</f>
        <v/>
      </c>
      <c r="AN151" s="9">
        <f>IFERROR(VLOOKUP(A151,apu!AW:AX,2,0),"")</f>
        <v>2</v>
      </c>
      <c r="AO151" s="9">
        <f>IFERROR(VLOOKUP(A151,apu!BA:BB,2,0),"")</f>
        <v>4</v>
      </c>
      <c r="AP151" s="39">
        <f t="shared" si="11"/>
        <v>145</v>
      </c>
      <c r="AQ151" s="38">
        <v>147</v>
      </c>
      <c r="AR151" s="2">
        <f t="shared" si="12"/>
        <v>43</v>
      </c>
      <c r="AS151" s="2">
        <v>150</v>
      </c>
      <c r="AT151" s="2">
        <f t="shared" si="13"/>
        <v>102</v>
      </c>
      <c r="AU151" s="2">
        <v>149</v>
      </c>
      <c r="AV151" s="2">
        <f t="shared" si="14"/>
        <v>-59</v>
      </c>
      <c r="AW151" s="2">
        <f t="shared" si="15"/>
        <v>1</v>
      </c>
      <c r="AX151" s="130">
        <v>147</v>
      </c>
      <c r="AY151" s="33">
        <v>274</v>
      </c>
      <c r="AZ151" s="239"/>
    </row>
    <row r="152" spans="1:52" x14ac:dyDescent="0.2">
      <c r="A152" s="8" t="s">
        <v>163</v>
      </c>
      <c r="B152" s="33">
        <f>IFERROR(VLOOKUP(A152,lajit!B:D,3,0),"")</f>
        <v>100</v>
      </c>
      <c r="C152" s="9"/>
      <c r="D152" s="9"/>
      <c r="E152" s="9"/>
      <c r="F152" s="9"/>
      <c r="G152" s="9">
        <v>1</v>
      </c>
      <c r="H152" s="9"/>
      <c r="I152" s="9"/>
      <c r="J152" s="9">
        <v>2</v>
      </c>
      <c r="K152" s="9"/>
      <c r="L152" s="9">
        <v>4</v>
      </c>
      <c r="M152" s="9">
        <v>2</v>
      </c>
      <c r="N152" s="9">
        <v>4</v>
      </c>
      <c r="O152" s="9">
        <v>3</v>
      </c>
      <c r="P152" s="9">
        <v>1</v>
      </c>
      <c r="Q152" s="9">
        <v>1</v>
      </c>
      <c r="R152" s="9">
        <v>5</v>
      </c>
      <c r="S152" s="9">
        <v>7</v>
      </c>
      <c r="T152" s="11">
        <v>5</v>
      </c>
      <c r="U152" s="11">
        <v>3</v>
      </c>
      <c r="V152" s="11">
        <v>5</v>
      </c>
      <c r="W152" s="11">
        <v>10</v>
      </c>
      <c r="X152" s="11">
        <v>8</v>
      </c>
      <c r="Y152" s="9">
        <v>12</v>
      </c>
      <c r="Z152" s="9">
        <v>10</v>
      </c>
      <c r="AA152" s="22">
        <v>11</v>
      </c>
      <c r="AB152" s="9">
        <f>IFERROR(VLOOKUP(A152,apu!A:B,2,0),"")</f>
        <v>13</v>
      </c>
      <c r="AC152" s="9">
        <f>IFERROR(VLOOKUP(A152,apu!E:F,2,0),"")</f>
        <v>12</v>
      </c>
      <c r="AD152" s="9">
        <f>IFERROR(VLOOKUP(A152,apu!I:J,2,0),"")</f>
        <v>8</v>
      </c>
      <c r="AE152" s="9">
        <f>IFERROR(VLOOKUP(A152,apu!M:N,2,0),"")</f>
        <v>10</v>
      </c>
      <c r="AF152" s="9">
        <f>IFERROR(VLOOKUP(A152,apu!Q:R,2,0),"")</f>
        <v>12</v>
      </c>
      <c r="AG152" s="9">
        <f>IFERROR(VLOOKUP(A152,apu!U:V,2,0),"")</f>
        <v>11</v>
      </c>
      <c r="AH152" s="9">
        <f>IFERROR(VLOOKUP(A152,apu!Y:Z,2,0),"")</f>
        <v>10</v>
      </c>
      <c r="AI152" s="9">
        <f>IFERROR(VLOOKUP(A152,apu!AC:AD,2,0),"")</f>
        <v>9</v>
      </c>
      <c r="AJ152" s="9">
        <f>IFERROR(VLOOKUP(A152,apu!AG:AH,2,0),"")</f>
        <v>10</v>
      </c>
      <c r="AK152" s="9">
        <f>IFERROR(VLOOKUP(A152,apu!AK:AL,2,0),"")</f>
        <v>10</v>
      </c>
      <c r="AL152" s="9">
        <f>IFERROR(VLOOKUP(A152,apu!AO:AP,2,0),"")</f>
        <v>11</v>
      </c>
      <c r="AM152" s="9">
        <f>IFERROR(VLOOKUP(A152,apu!AS:AT,2,0),"")</f>
        <v>12</v>
      </c>
      <c r="AN152" s="9">
        <f>IFERROR(VLOOKUP(A152,apu!AW:AX,2,0),"")</f>
        <v>14</v>
      </c>
      <c r="AO152" s="9">
        <f>IFERROR(VLOOKUP(A152,apu!BA:BB,2,0),"")</f>
        <v>14</v>
      </c>
      <c r="AP152" s="39">
        <f t="shared" si="11"/>
        <v>250</v>
      </c>
      <c r="AQ152" s="38">
        <v>148</v>
      </c>
      <c r="AR152" s="2">
        <f t="shared" si="12"/>
        <v>16</v>
      </c>
      <c r="AS152" s="2">
        <v>174</v>
      </c>
      <c r="AT152" s="2">
        <f t="shared" si="13"/>
        <v>234</v>
      </c>
      <c r="AU152" s="2">
        <v>128</v>
      </c>
      <c r="AV152" s="2">
        <f t="shared" si="14"/>
        <v>-218</v>
      </c>
      <c r="AW152" s="2">
        <f t="shared" si="15"/>
        <v>46</v>
      </c>
      <c r="AX152" s="130">
        <v>148</v>
      </c>
      <c r="AY152" s="33">
        <v>92</v>
      </c>
      <c r="AZ152" s="239"/>
    </row>
    <row r="153" spans="1:52" x14ac:dyDescent="0.2">
      <c r="A153" s="8" t="s">
        <v>164</v>
      </c>
      <c r="B153" s="33">
        <f>IFERROR(VLOOKUP(A153,lajit!B:D,3,0),"")</f>
        <v>255</v>
      </c>
      <c r="C153" s="9"/>
      <c r="D153" s="9">
        <v>1</v>
      </c>
      <c r="E153" s="9"/>
      <c r="F153" s="9"/>
      <c r="G153" s="9">
        <v>1</v>
      </c>
      <c r="H153" s="9"/>
      <c r="I153" s="9"/>
      <c r="J153" s="9"/>
      <c r="K153" s="9">
        <v>1</v>
      </c>
      <c r="L153" s="9">
        <v>2</v>
      </c>
      <c r="M153" s="9">
        <v>1</v>
      </c>
      <c r="N153" s="9">
        <v>2</v>
      </c>
      <c r="O153" s="9"/>
      <c r="P153" s="9">
        <v>2</v>
      </c>
      <c r="Q153" s="9">
        <v>3</v>
      </c>
      <c r="R153" s="9">
        <v>1</v>
      </c>
      <c r="S153" s="9">
        <v>6</v>
      </c>
      <c r="T153" s="11">
        <v>5</v>
      </c>
      <c r="U153" s="11">
        <v>9</v>
      </c>
      <c r="V153" s="11">
        <v>7</v>
      </c>
      <c r="W153" s="11">
        <v>8</v>
      </c>
      <c r="X153" s="11">
        <v>13</v>
      </c>
      <c r="Y153" s="9">
        <v>11</v>
      </c>
      <c r="Z153" s="9">
        <v>9</v>
      </c>
      <c r="AA153" s="22">
        <v>12</v>
      </c>
      <c r="AB153" s="9">
        <f>IFERROR(VLOOKUP(A153,apu!A:B,2,0),"")</f>
        <v>10</v>
      </c>
      <c r="AC153" s="9">
        <f>IFERROR(VLOOKUP(A153,apu!E:F,2,0),"")</f>
        <v>10</v>
      </c>
      <c r="AD153" s="9">
        <f>IFERROR(VLOOKUP(A153,apu!I:J,2,0),"")</f>
        <v>10</v>
      </c>
      <c r="AE153" s="9">
        <f>IFERROR(VLOOKUP(A153,apu!M:N,2,0),"")</f>
        <v>9</v>
      </c>
      <c r="AF153" s="9">
        <f>IFERROR(VLOOKUP(A153,apu!Q:R,2,0),"")</f>
        <v>10</v>
      </c>
      <c r="AG153" s="9">
        <f>IFERROR(VLOOKUP(A153,apu!U:V,2,0),"")</f>
        <v>11</v>
      </c>
      <c r="AH153" s="9">
        <f>IFERROR(VLOOKUP(A153,apu!Y:Z,2,0),"")</f>
        <v>9</v>
      </c>
      <c r="AI153" s="9">
        <f>IFERROR(VLOOKUP(A153,apu!AC:AD,2,0),"")</f>
        <v>9</v>
      </c>
      <c r="AJ153" s="9">
        <f>IFERROR(VLOOKUP(A153,apu!AG:AH,2,0),"")</f>
        <v>6</v>
      </c>
      <c r="AK153" s="9">
        <f>IFERROR(VLOOKUP(A153,apu!AK:AL,2,0),"")</f>
        <v>6</v>
      </c>
      <c r="AL153" s="9">
        <f>IFERROR(VLOOKUP(A153,apu!AO:AP,2,0),"")</f>
        <v>6</v>
      </c>
      <c r="AM153" s="9">
        <f>IFERROR(VLOOKUP(A153,apu!AS:AT,2,0),"")</f>
        <v>8</v>
      </c>
      <c r="AN153" s="9">
        <f>IFERROR(VLOOKUP(A153,apu!AW:AX,2,0),"")</f>
        <v>7</v>
      </c>
      <c r="AO153" s="9">
        <f>IFERROR(VLOOKUP(A153,apu!BA:BB,2,0),"")</f>
        <v>9</v>
      </c>
      <c r="AP153" s="39">
        <f t="shared" si="11"/>
        <v>214</v>
      </c>
      <c r="AQ153" s="38">
        <v>149</v>
      </c>
      <c r="AR153" s="2">
        <f t="shared" si="12"/>
        <v>8</v>
      </c>
      <c r="AS153" s="2">
        <v>190</v>
      </c>
      <c r="AT153" s="2">
        <f t="shared" si="13"/>
        <v>206</v>
      </c>
      <c r="AU153" s="2">
        <v>123</v>
      </c>
      <c r="AV153" s="2">
        <f t="shared" si="14"/>
        <v>-198</v>
      </c>
      <c r="AW153" s="2">
        <f t="shared" si="15"/>
        <v>67</v>
      </c>
      <c r="AX153" s="130">
        <v>149</v>
      </c>
      <c r="AY153" s="33">
        <v>238</v>
      </c>
      <c r="AZ153" s="239"/>
    </row>
    <row r="154" spans="1:52" x14ac:dyDescent="0.2">
      <c r="A154" s="8" t="s">
        <v>162</v>
      </c>
      <c r="B154" s="33">
        <f>IFERROR(VLOOKUP(A154,lajit!B:D,3,0),"")</f>
        <v>272</v>
      </c>
      <c r="C154" s="9">
        <v>1</v>
      </c>
      <c r="D154" s="9">
        <v>1</v>
      </c>
      <c r="E154" s="9">
        <v>3</v>
      </c>
      <c r="F154" s="9">
        <v>11</v>
      </c>
      <c r="G154" s="9"/>
      <c r="H154" s="9">
        <v>5</v>
      </c>
      <c r="I154" s="9">
        <v>4</v>
      </c>
      <c r="J154" s="9">
        <v>6</v>
      </c>
      <c r="K154" s="9"/>
      <c r="L154" s="9">
        <v>1</v>
      </c>
      <c r="M154" s="9">
        <v>6</v>
      </c>
      <c r="N154" s="9">
        <v>1</v>
      </c>
      <c r="O154" s="9"/>
      <c r="P154" s="9">
        <v>3</v>
      </c>
      <c r="Q154" s="9">
        <v>2</v>
      </c>
      <c r="R154" s="9"/>
      <c r="S154" s="9">
        <v>7</v>
      </c>
      <c r="T154" s="11">
        <v>9</v>
      </c>
      <c r="U154" s="11"/>
      <c r="V154" s="11">
        <v>7</v>
      </c>
      <c r="W154" s="11">
        <v>10</v>
      </c>
      <c r="X154" s="11">
        <v>2</v>
      </c>
      <c r="Y154" s="9">
        <v>7</v>
      </c>
      <c r="Z154" s="9">
        <v>6</v>
      </c>
      <c r="AA154" s="22">
        <v>2</v>
      </c>
      <c r="AB154" s="9">
        <f>IFERROR(VLOOKUP(A154,apu!A:B,2,0),"")</f>
        <v>8</v>
      </c>
      <c r="AC154" s="9">
        <f>IFERROR(VLOOKUP(A154,apu!E:F,2,0),"")</f>
        <v>2</v>
      </c>
      <c r="AD154" s="9">
        <f>IFERROR(VLOOKUP(A154,apu!I:J,2,0),"")</f>
        <v>1</v>
      </c>
      <c r="AE154" s="9">
        <f>IFERROR(VLOOKUP(A154,apu!M:N,2,0),"")</f>
        <v>7</v>
      </c>
      <c r="AF154" s="9">
        <f>IFERROR(VLOOKUP(A154,apu!Q:R,2,0),"")</f>
        <v>6</v>
      </c>
      <c r="AG154" s="9">
        <f>IFERROR(VLOOKUP(A154,apu!U:V,2,0),"")</f>
        <v>4</v>
      </c>
      <c r="AH154" s="9" t="str">
        <f>IFERROR(VLOOKUP(A154,apu!Y:Z,2,0),"")</f>
        <v/>
      </c>
      <c r="AI154" s="9">
        <f>IFERROR(VLOOKUP(A154,apu!AC:AD,2,0),"")</f>
        <v>3</v>
      </c>
      <c r="AJ154" s="9">
        <f>IFERROR(VLOOKUP(A154,apu!AG:AH,2,0),"")</f>
        <v>3</v>
      </c>
      <c r="AK154" s="9" t="str">
        <f>IFERROR(VLOOKUP(A154,apu!AK:AL,2,0),"")</f>
        <v/>
      </c>
      <c r="AL154" s="9">
        <f>IFERROR(VLOOKUP(A154,apu!AO:AP,2,0),"")</f>
        <v>3</v>
      </c>
      <c r="AM154" s="9">
        <f>IFERROR(VLOOKUP(A154,apu!AS:AT,2,0),"")</f>
        <v>2</v>
      </c>
      <c r="AN154" s="9">
        <f>IFERROR(VLOOKUP(A154,apu!AW:AX,2,0),"")</f>
        <v>1</v>
      </c>
      <c r="AO154" s="9" t="str">
        <f>IFERROR(VLOOKUP(A154,apu!BA:BB,2,0),"")</f>
        <v/>
      </c>
      <c r="AP154" s="39">
        <f t="shared" si="11"/>
        <v>134</v>
      </c>
      <c r="AQ154" s="38">
        <v>150</v>
      </c>
      <c r="AR154" s="2">
        <f t="shared" si="12"/>
        <v>39</v>
      </c>
      <c r="AS154" s="2">
        <v>153</v>
      </c>
      <c r="AT154" s="2">
        <f t="shared" si="13"/>
        <v>95</v>
      </c>
      <c r="AU154" s="2">
        <v>148</v>
      </c>
      <c r="AV154" s="2">
        <f t="shared" si="14"/>
        <v>-56</v>
      </c>
      <c r="AW154" s="2">
        <f t="shared" si="15"/>
        <v>5</v>
      </c>
      <c r="AX154" s="130">
        <v>150</v>
      </c>
      <c r="AY154" s="33">
        <v>253</v>
      </c>
      <c r="AZ154" s="239"/>
    </row>
    <row r="155" spans="1:52" x14ac:dyDescent="0.2">
      <c r="A155" s="8" t="s">
        <v>165</v>
      </c>
      <c r="B155" s="33">
        <f>IFERROR(VLOOKUP(A155,lajit!B:D,3,0),"")</f>
        <v>54</v>
      </c>
      <c r="C155" s="9">
        <v>2</v>
      </c>
      <c r="D155" s="9">
        <v>3</v>
      </c>
      <c r="E155" s="9">
        <v>5</v>
      </c>
      <c r="F155" s="9">
        <v>10</v>
      </c>
      <c r="G155" s="9">
        <v>4</v>
      </c>
      <c r="H155" s="9">
        <v>6</v>
      </c>
      <c r="I155" s="9">
        <v>2</v>
      </c>
      <c r="J155" s="9">
        <v>2</v>
      </c>
      <c r="K155" s="9">
        <v>2</v>
      </c>
      <c r="L155" s="9">
        <v>4</v>
      </c>
      <c r="M155" s="9">
        <v>3</v>
      </c>
      <c r="N155" s="9">
        <v>10</v>
      </c>
      <c r="O155" s="9">
        <v>3</v>
      </c>
      <c r="P155" s="9">
        <v>4</v>
      </c>
      <c r="Q155" s="9">
        <v>2</v>
      </c>
      <c r="R155" s="9">
        <v>1</v>
      </c>
      <c r="S155" s="9">
        <v>4</v>
      </c>
      <c r="T155" s="11">
        <v>5</v>
      </c>
      <c r="U155" s="11">
        <v>2</v>
      </c>
      <c r="V155" s="11">
        <v>3</v>
      </c>
      <c r="W155" s="11">
        <v>1</v>
      </c>
      <c r="X155" s="11">
        <v>3</v>
      </c>
      <c r="Y155" s="9">
        <v>4</v>
      </c>
      <c r="Z155" s="9">
        <v>3</v>
      </c>
      <c r="AA155" s="22">
        <v>2</v>
      </c>
      <c r="AB155" s="9">
        <f>IFERROR(VLOOKUP(A155,apu!A:B,2,0),"")</f>
        <v>3</v>
      </c>
      <c r="AC155" s="9">
        <f>IFERROR(VLOOKUP(A155,apu!E:F,2,0),"")</f>
        <v>3</v>
      </c>
      <c r="AD155" s="9">
        <f>IFERROR(VLOOKUP(A155,apu!I:J,2,0),"")</f>
        <v>2</v>
      </c>
      <c r="AE155" s="9">
        <f>IFERROR(VLOOKUP(A155,apu!M:N,2,0),"")</f>
        <v>3</v>
      </c>
      <c r="AF155" s="9">
        <f>IFERROR(VLOOKUP(A155,apu!Q:R,2,0),"")</f>
        <v>2</v>
      </c>
      <c r="AG155" s="9" t="str">
        <f>IFERROR(VLOOKUP(A155,apu!U:V,2,0),"")</f>
        <v/>
      </c>
      <c r="AH155" s="9">
        <f>IFERROR(VLOOKUP(A155,apu!Y:Z,2,0),"")</f>
        <v>1</v>
      </c>
      <c r="AI155" s="9">
        <f>IFERROR(VLOOKUP(A155,apu!AC:AD,2,0),"")</f>
        <v>1</v>
      </c>
      <c r="AJ155" s="9">
        <f>IFERROR(VLOOKUP(A155,apu!AG:AH,2,0),"")</f>
        <v>1</v>
      </c>
      <c r="AK155" s="9">
        <f>IFERROR(VLOOKUP(A155,apu!AK:AL,2,0),"")</f>
        <v>3</v>
      </c>
      <c r="AL155" s="9">
        <f>IFERROR(VLOOKUP(A155,apu!AO:AP,2,0),"")</f>
        <v>1</v>
      </c>
      <c r="AM155" s="9">
        <f>IFERROR(VLOOKUP(A155,apu!AS:AT,2,0),"")</f>
        <v>2</v>
      </c>
      <c r="AN155" s="9" t="str">
        <f>IFERROR(VLOOKUP(A155,apu!AW:AX,2,0),"")</f>
        <v/>
      </c>
      <c r="AO155" s="9" t="str">
        <f>IFERROR(VLOOKUP(A155,apu!BA:BB,2,0),"")</f>
        <v/>
      </c>
      <c r="AP155" s="39">
        <f t="shared" si="11"/>
        <v>112</v>
      </c>
      <c r="AQ155" s="38">
        <v>151</v>
      </c>
      <c r="AR155" s="2">
        <f t="shared" si="12"/>
        <v>56</v>
      </c>
      <c r="AS155" s="2">
        <v>137</v>
      </c>
      <c r="AT155" s="2">
        <f t="shared" si="13"/>
        <v>56</v>
      </c>
      <c r="AU155" s="2">
        <v>169</v>
      </c>
      <c r="AV155" s="2">
        <f t="shared" si="14"/>
        <v>0</v>
      </c>
      <c r="AW155" s="2">
        <f t="shared" si="15"/>
        <v>-32</v>
      </c>
      <c r="AX155" s="130">
        <v>151</v>
      </c>
      <c r="AY155" s="33">
        <v>49</v>
      </c>
      <c r="AZ155" s="239"/>
    </row>
    <row r="156" spans="1:52" x14ac:dyDescent="0.2">
      <c r="A156" s="8" t="s">
        <v>166</v>
      </c>
      <c r="B156" s="33">
        <f>IFERROR(VLOOKUP(A156,lajit!B:D,3,0),"")</f>
        <v>1</v>
      </c>
      <c r="C156" s="9">
        <v>1</v>
      </c>
      <c r="D156" s="9"/>
      <c r="E156" s="9"/>
      <c r="F156" s="9"/>
      <c r="G156" s="9">
        <v>1</v>
      </c>
      <c r="H156" s="9">
        <v>1</v>
      </c>
      <c r="I156" s="9"/>
      <c r="J156" s="9">
        <v>3</v>
      </c>
      <c r="K156" s="9"/>
      <c r="L156" s="9">
        <v>3</v>
      </c>
      <c r="M156" s="9">
        <v>4</v>
      </c>
      <c r="N156" s="9">
        <v>1</v>
      </c>
      <c r="O156" s="9">
        <v>2</v>
      </c>
      <c r="P156" s="9">
        <v>2</v>
      </c>
      <c r="Q156" s="9">
        <v>2</v>
      </c>
      <c r="R156" s="9">
        <v>7</v>
      </c>
      <c r="S156" s="9">
        <v>3</v>
      </c>
      <c r="T156" s="11"/>
      <c r="U156" s="11">
        <v>2</v>
      </c>
      <c r="V156" s="11">
        <v>2</v>
      </c>
      <c r="W156" s="11">
        <v>10</v>
      </c>
      <c r="X156" s="11">
        <v>10</v>
      </c>
      <c r="Y156" s="9">
        <v>12</v>
      </c>
      <c r="Z156" s="9">
        <v>8</v>
      </c>
      <c r="AA156" s="22">
        <v>12</v>
      </c>
      <c r="AB156" s="9">
        <f>IFERROR(VLOOKUP(A156,apu!A:B,2,0),"")</f>
        <v>13</v>
      </c>
      <c r="AC156" s="9">
        <f>IFERROR(VLOOKUP(A156,apu!E:F,2,0),"")</f>
        <v>12</v>
      </c>
      <c r="AD156" s="9">
        <f>IFERROR(VLOOKUP(A156,apu!I:J,2,0),"")</f>
        <v>10</v>
      </c>
      <c r="AE156" s="9">
        <f>IFERROR(VLOOKUP(A156,apu!M:N,2,0),"")</f>
        <v>11</v>
      </c>
      <c r="AF156" s="9">
        <f>IFERROR(VLOOKUP(A156,apu!Q:R,2,0),"")</f>
        <v>13</v>
      </c>
      <c r="AG156" s="9">
        <f>IFERROR(VLOOKUP(A156,apu!U:V,2,0),"")</f>
        <v>11</v>
      </c>
      <c r="AH156" s="9">
        <f>IFERROR(VLOOKUP(A156,apu!Y:Z,2,0),"")</f>
        <v>11</v>
      </c>
      <c r="AI156" s="9">
        <f>IFERROR(VLOOKUP(A156,apu!AC:AD,2,0),"")</f>
        <v>11</v>
      </c>
      <c r="AJ156" s="9">
        <f>IFERROR(VLOOKUP(A156,apu!AG:AH,2,0),"")</f>
        <v>9</v>
      </c>
      <c r="AK156" s="9">
        <f>IFERROR(VLOOKUP(A156,apu!AK:AL,2,0),"")</f>
        <v>11</v>
      </c>
      <c r="AL156" s="9">
        <f>IFERROR(VLOOKUP(A156,apu!AO:AP,2,0),"")</f>
        <v>12</v>
      </c>
      <c r="AM156" s="9">
        <f>IFERROR(VLOOKUP(A156,apu!AS:AT,2,0),"")</f>
        <v>11</v>
      </c>
      <c r="AN156" s="9">
        <f>IFERROR(VLOOKUP(A156,apu!AW:AX,2,0),"")</f>
        <v>14</v>
      </c>
      <c r="AO156" s="9">
        <f>IFERROR(VLOOKUP(A156,apu!BA:BB,2,0),"")</f>
        <v>13</v>
      </c>
      <c r="AP156" s="39">
        <f t="shared" si="11"/>
        <v>248</v>
      </c>
      <c r="AQ156" s="38">
        <v>152</v>
      </c>
      <c r="AR156" s="2">
        <f t="shared" si="12"/>
        <v>16</v>
      </c>
      <c r="AS156" s="2">
        <v>173</v>
      </c>
      <c r="AT156" s="2">
        <f t="shared" si="13"/>
        <v>232</v>
      </c>
      <c r="AU156" s="2">
        <v>134</v>
      </c>
      <c r="AV156" s="2">
        <f t="shared" si="14"/>
        <v>-216</v>
      </c>
      <c r="AW156" s="2">
        <f t="shared" si="15"/>
        <v>39</v>
      </c>
      <c r="AX156" s="130">
        <v>152</v>
      </c>
      <c r="AY156" s="33">
        <v>1</v>
      </c>
      <c r="AZ156" s="239"/>
    </row>
    <row r="157" spans="1:52" x14ac:dyDescent="0.2">
      <c r="A157" s="8" t="s">
        <v>167</v>
      </c>
      <c r="B157" s="33">
        <f>IFERROR(VLOOKUP(A157,lajit!B:D,3,0),"")</f>
        <v>265</v>
      </c>
      <c r="C157" s="9">
        <v>1</v>
      </c>
      <c r="D157" s="9"/>
      <c r="E157" s="9">
        <v>2</v>
      </c>
      <c r="F157" s="9">
        <v>8</v>
      </c>
      <c r="G157" s="9">
        <v>4</v>
      </c>
      <c r="H157" s="9">
        <v>6</v>
      </c>
      <c r="I157" s="9">
        <v>4</v>
      </c>
      <c r="J157" s="9">
        <v>5</v>
      </c>
      <c r="K157" s="9">
        <v>5</v>
      </c>
      <c r="L157" s="9">
        <v>4</v>
      </c>
      <c r="M157" s="9">
        <v>1</v>
      </c>
      <c r="N157" s="9">
        <v>6</v>
      </c>
      <c r="O157" s="9">
        <v>6</v>
      </c>
      <c r="P157" s="9">
        <v>1</v>
      </c>
      <c r="Q157" s="9">
        <v>2</v>
      </c>
      <c r="R157" s="9">
        <v>4</v>
      </c>
      <c r="S157" s="9">
        <v>4</v>
      </c>
      <c r="T157" s="11">
        <v>1</v>
      </c>
      <c r="U157" s="11">
        <v>2</v>
      </c>
      <c r="V157" s="11">
        <v>7</v>
      </c>
      <c r="W157" s="11">
        <v>2</v>
      </c>
      <c r="X157" s="11">
        <v>3</v>
      </c>
      <c r="Y157" s="9"/>
      <c r="Z157" s="9">
        <v>4</v>
      </c>
      <c r="AA157" s="9">
        <v>3</v>
      </c>
      <c r="AB157" s="9">
        <f>IFERROR(VLOOKUP(A157,apu!A:B,2,0),"")</f>
        <v>1</v>
      </c>
      <c r="AC157" s="9">
        <f>IFERROR(VLOOKUP(A157,apu!E:F,2,0),"")</f>
        <v>1</v>
      </c>
      <c r="AD157" s="9">
        <f>IFERROR(VLOOKUP(A157,apu!I:J,2,0),"")</f>
        <v>2</v>
      </c>
      <c r="AE157" s="9">
        <f>IFERROR(VLOOKUP(A157,apu!M:N,2,0),"")</f>
        <v>4</v>
      </c>
      <c r="AF157" s="9">
        <f>IFERROR(VLOOKUP(A157,apu!Q:R,2,0),"")</f>
        <v>2</v>
      </c>
      <c r="AG157" s="9">
        <f>IFERROR(VLOOKUP(A157,apu!U:V,2,0),"")</f>
        <v>3</v>
      </c>
      <c r="AH157" s="9">
        <f>IFERROR(VLOOKUP(A157,apu!Y:Z,2,0),"")</f>
        <v>1</v>
      </c>
      <c r="AI157" s="9">
        <f>IFERROR(VLOOKUP(A157,apu!AC:AD,2,0),"")</f>
        <v>3</v>
      </c>
      <c r="AJ157" s="9">
        <f>IFERROR(VLOOKUP(A157,apu!AG:AH,2,0),"")</f>
        <v>4</v>
      </c>
      <c r="AK157" s="9">
        <f>IFERROR(VLOOKUP(A157,apu!AK:AL,2,0),"")</f>
        <v>5</v>
      </c>
      <c r="AL157" s="9">
        <f>IFERROR(VLOOKUP(A157,apu!AO:AP,2,0),"")</f>
        <v>1</v>
      </c>
      <c r="AM157" s="9">
        <f>IFERROR(VLOOKUP(A157,apu!AS:AT,2,0),"")</f>
        <v>5</v>
      </c>
      <c r="AN157" s="9">
        <f>IFERROR(VLOOKUP(A157,apu!AW:AX,2,0),"")</f>
        <v>2</v>
      </c>
      <c r="AO157" s="9">
        <f>IFERROR(VLOOKUP(A157,apu!BA:BB,2,0),"")</f>
        <v>6</v>
      </c>
      <c r="AP157" s="39">
        <f t="shared" si="11"/>
        <v>125</v>
      </c>
      <c r="AQ157" s="38">
        <v>153</v>
      </c>
      <c r="AR157" s="2">
        <f t="shared" si="12"/>
        <v>52</v>
      </c>
      <c r="AS157" s="2">
        <v>139</v>
      </c>
      <c r="AT157" s="2">
        <f t="shared" si="13"/>
        <v>73</v>
      </c>
      <c r="AU157" s="2">
        <v>171</v>
      </c>
      <c r="AV157" s="2">
        <f t="shared" si="14"/>
        <v>-21</v>
      </c>
      <c r="AW157" s="2">
        <f t="shared" si="15"/>
        <v>-32</v>
      </c>
      <c r="AX157" s="130">
        <v>153</v>
      </c>
      <c r="AY157" s="33">
        <v>246</v>
      </c>
      <c r="AZ157" s="239"/>
    </row>
    <row r="158" spans="1:52" x14ac:dyDescent="0.2">
      <c r="A158" s="8" t="s">
        <v>168</v>
      </c>
      <c r="B158" s="33">
        <f>IFERROR(VLOOKUP(A158,lajit!B:D,3,0),"")</f>
        <v>57</v>
      </c>
      <c r="C158" s="9">
        <v>2</v>
      </c>
      <c r="D158" s="9">
        <v>2</v>
      </c>
      <c r="E158" s="9">
        <v>1</v>
      </c>
      <c r="F158" s="9">
        <v>4</v>
      </c>
      <c r="G158" s="9">
        <v>8</v>
      </c>
      <c r="H158" s="9">
        <v>4</v>
      </c>
      <c r="I158" s="9">
        <v>5</v>
      </c>
      <c r="J158" s="9">
        <v>3</v>
      </c>
      <c r="K158" s="9">
        <v>4</v>
      </c>
      <c r="L158" s="9">
        <v>1</v>
      </c>
      <c r="M158" s="9">
        <v>5</v>
      </c>
      <c r="N158" s="9">
        <v>10</v>
      </c>
      <c r="O158" s="9"/>
      <c r="P158" s="9">
        <v>2</v>
      </c>
      <c r="Q158" s="9">
        <v>3</v>
      </c>
      <c r="R158" s="9">
        <v>3</v>
      </c>
      <c r="S158" s="9">
        <v>6</v>
      </c>
      <c r="T158" s="11">
        <v>3</v>
      </c>
      <c r="U158" s="11">
        <v>2</v>
      </c>
      <c r="V158" s="11">
        <v>4</v>
      </c>
      <c r="W158" s="11">
        <v>4</v>
      </c>
      <c r="X158" s="11">
        <v>3</v>
      </c>
      <c r="Y158" s="9">
        <v>3</v>
      </c>
      <c r="Z158" s="9"/>
      <c r="AA158" s="22">
        <v>2</v>
      </c>
      <c r="AB158" s="9">
        <f>IFERROR(VLOOKUP(A158,apu!A:B,2,0),"")</f>
        <v>5</v>
      </c>
      <c r="AC158" s="9">
        <f>IFERROR(VLOOKUP(A158,apu!E:F,2,0),"")</f>
        <v>3</v>
      </c>
      <c r="AD158" s="9">
        <f>IFERROR(VLOOKUP(A158,apu!I:J,2,0),"")</f>
        <v>5</v>
      </c>
      <c r="AE158" s="9">
        <f>IFERROR(VLOOKUP(A158,apu!M:N,2,0),"")</f>
        <v>4</v>
      </c>
      <c r="AF158" s="9">
        <f>IFERROR(VLOOKUP(A158,apu!Q:R,2,0),"")</f>
        <v>4</v>
      </c>
      <c r="AG158" s="9">
        <f>IFERROR(VLOOKUP(A158,apu!U:V,2,0),"")</f>
        <v>4</v>
      </c>
      <c r="AH158" s="9">
        <f>IFERROR(VLOOKUP(A158,apu!Y:Z,2,0),"")</f>
        <v>3</v>
      </c>
      <c r="AI158" s="9">
        <f>IFERROR(VLOOKUP(A158,apu!AC:AD,2,0),"")</f>
        <v>1</v>
      </c>
      <c r="AJ158" s="9">
        <f>IFERROR(VLOOKUP(A158,apu!AG:AH,2,0),"")</f>
        <v>3</v>
      </c>
      <c r="AK158" s="9">
        <f>IFERROR(VLOOKUP(A158,apu!AK:AL,2,0),"")</f>
        <v>3</v>
      </c>
      <c r="AL158" s="9" t="str">
        <f>IFERROR(VLOOKUP(A158,apu!AO:AP,2,0),"")</f>
        <v/>
      </c>
      <c r="AM158" s="9">
        <f>IFERROR(VLOOKUP(A158,apu!AS:AT,2,0),"")</f>
        <v>1</v>
      </c>
      <c r="AN158" s="9" t="str">
        <f>IFERROR(VLOOKUP(A158,apu!AW:AX,2,0),"")</f>
        <v/>
      </c>
      <c r="AO158" s="9">
        <f>IFERROR(VLOOKUP(A158,apu!BA:BB,2,0),"")</f>
        <v>3</v>
      </c>
      <c r="AP158" s="39">
        <f t="shared" si="11"/>
        <v>123</v>
      </c>
      <c r="AQ158" s="38">
        <v>154</v>
      </c>
      <c r="AR158" s="2">
        <f t="shared" si="12"/>
        <v>49</v>
      </c>
      <c r="AS158" s="2">
        <v>143</v>
      </c>
      <c r="AT158" s="2">
        <f t="shared" si="13"/>
        <v>74</v>
      </c>
      <c r="AU158" s="2">
        <v>167</v>
      </c>
      <c r="AV158" s="2">
        <f t="shared" si="14"/>
        <v>-25</v>
      </c>
      <c r="AW158" s="2">
        <f t="shared" si="15"/>
        <v>-24</v>
      </c>
      <c r="AX158" s="130">
        <v>154</v>
      </c>
      <c r="AY158" s="33">
        <v>52</v>
      </c>
      <c r="AZ158" s="239"/>
    </row>
    <row r="159" spans="1:52" x14ac:dyDescent="0.2">
      <c r="A159" s="8" t="s">
        <v>170</v>
      </c>
      <c r="B159" s="33">
        <f>IFERROR(VLOOKUP(A159,lajit!B:D,3,0),"")</f>
        <v>96</v>
      </c>
      <c r="C159" s="9">
        <v>3</v>
      </c>
      <c r="D159" s="9"/>
      <c r="E159" s="9">
        <v>5</v>
      </c>
      <c r="F159" s="9">
        <v>5</v>
      </c>
      <c r="G159" s="9">
        <v>1</v>
      </c>
      <c r="H159" s="9">
        <v>1</v>
      </c>
      <c r="I159" s="9">
        <v>5</v>
      </c>
      <c r="J159" s="9">
        <v>3</v>
      </c>
      <c r="K159" s="9">
        <v>3</v>
      </c>
      <c r="L159" s="9">
        <v>2</v>
      </c>
      <c r="M159" s="9">
        <v>3</v>
      </c>
      <c r="N159" s="9">
        <v>3</v>
      </c>
      <c r="O159" s="9">
        <v>5</v>
      </c>
      <c r="P159" s="9">
        <v>1</v>
      </c>
      <c r="Q159" s="9">
        <v>2</v>
      </c>
      <c r="R159" s="9">
        <v>3</v>
      </c>
      <c r="S159" s="9">
        <v>1</v>
      </c>
      <c r="T159" s="11">
        <v>5</v>
      </c>
      <c r="U159" s="11">
        <v>3</v>
      </c>
      <c r="V159" s="11">
        <v>2</v>
      </c>
      <c r="W159" s="11">
        <v>5</v>
      </c>
      <c r="X159" s="11">
        <v>3</v>
      </c>
      <c r="Y159" s="9">
        <v>5</v>
      </c>
      <c r="Z159" s="9">
        <v>8</v>
      </c>
      <c r="AA159" s="9">
        <v>4</v>
      </c>
      <c r="AB159" s="9">
        <f>IFERROR(VLOOKUP(A159,apu!A:B,2,0),"")</f>
        <v>8</v>
      </c>
      <c r="AC159" s="9">
        <f>IFERROR(VLOOKUP(A159,apu!E:F,2,0),"")</f>
        <v>8</v>
      </c>
      <c r="AD159" s="9">
        <f>IFERROR(VLOOKUP(A159,apu!I:J,2,0),"")</f>
        <v>5</v>
      </c>
      <c r="AE159" s="9">
        <f>IFERROR(VLOOKUP(A159,apu!M:N,2,0),"")</f>
        <v>5</v>
      </c>
      <c r="AF159" s="9">
        <f>IFERROR(VLOOKUP(A159,apu!Q:R,2,0),"")</f>
        <v>2</v>
      </c>
      <c r="AG159" s="9">
        <f>IFERROR(VLOOKUP(A159,apu!U:V,2,0),"")</f>
        <v>4</v>
      </c>
      <c r="AH159" s="9">
        <f>IFERROR(VLOOKUP(A159,apu!Y:Z,2,0),"")</f>
        <v>1</v>
      </c>
      <c r="AI159" s="9">
        <f>IFERROR(VLOOKUP(A159,apu!AC:AD,2,0),"")</f>
        <v>2</v>
      </c>
      <c r="AJ159" s="9">
        <f>IFERROR(VLOOKUP(A159,apu!AG:AH,2,0),"")</f>
        <v>3</v>
      </c>
      <c r="AK159" s="9">
        <f>IFERROR(VLOOKUP(A159,apu!AK:AL,2,0),"")</f>
        <v>5</v>
      </c>
      <c r="AL159" s="9">
        <f>IFERROR(VLOOKUP(A159,apu!AO:AP,2,0),"")</f>
        <v>6</v>
      </c>
      <c r="AM159" s="9">
        <f>IFERROR(VLOOKUP(A159,apu!AS:AT,2,0),"")</f>
        <v>4</v>
      </c>
      <c r="AN159" s="9">
        <f>IFERROR(VLOOKUP(A159,apu!AW:AX,2,0),"")</f>
        <v>1</v>
      </c>
      <c r="AO159" s="9">
        <f>IFERROR(VLOOKUP(A159,apu!BA:BB,2,0),"")</f>
        <v>5</v>
      </c>
      <c r="AP159" s="39">
        <f t="shared" si="11"/>
        <v>140</v>
      </c>
      <c r="AQ159" s="38">
        <v>155</v>
      </c>
      <c r="AR159" s="2">
        <f t="shared" si="12"/>
        <v>39</v>
      </c>
      <c r="AS159" s="2">
        <v>152</v>
      </c>
      <c r="AT159" s="2">
        <f t="shared" si="13"/>
        <v>101</v>
      </c>
      <c r="AU159" s="2">
        <v>163</v>
      </c>
      <c r="AV159" s="2">
        <f t="shared" si="14"/>
        <v>-62</v>
      </c>
      <c r="AW159" s="2">
        <f t="shared" si="15"/>
        <v>-11</v>
      </c>
      <c r="AX159" s="130">
        <v>155</v>
      </c>
      <c r="AY159" s="33">
        <v>88</v>
      </c>
      <c r="AZ159" s="239"/>
    </row>
    <row r="160" spans="1:52" x14ac:dyDescent="0.2">
      <c r="A160" s="8" t="s">
        <v>169</v>
      </c>
      <c r="B160" s="33">
        <f>IFERROR(VLOOKUP(A160,lajit!B:D,3,0),"")</f>
        <v>124</v>
      </c>
      <c r="C160" s="9">
        <v>1</v>
      </c>
      <c r="D160" s="9">
        <v>3</v>
      </c>
      <c r="E160" s="9">
        <v>3</v>
      </c>
      <c r="F160" s="9">
        <v>5</v>
      </c>
      <c r="G160" s="9">
        <v>5</v>
      </c>
      <c r="H160" s="9">
        <v>5</v>
      </c>
      <c r="I160" s="9">
        <v>1</v>
      </c>
      <c r="J160" s="9">
        <v>2</v>
      </c>
      <c r="K160" s="9">
        <v>1</v>
      </c>
      <c r="L160" s="9">
        <v>4</v>
      </c>
      <c r="M160" s="9">
        <v>1</v>
      </c>
      <c r="N160" s="9">
        <v>3</v>
      </c>
      <c r="O160" s="9">
        <v>3</v>
      </c>
      <c r="P160" s="9"/>
      <c r="Q160" s="9">
        <v>2</v>
      </c>
      <c r="R160" s="9">
        <v>9</v>
      </c>
      <c r="S160" s="9">
        <v>5</v>
      </c>
      <c r="T160" s="11">
        <v>3</v>
      </c>
      <c r="U160" s="11">
        <v>2</v>
      </c>
      <c r="V160" s="11">
        <v>3</v>
      </c>
      <c r="W160" s="11">
        <v>6</v>
      </c>
      <c r="X160" s="11">
        <v>4</v>
      </c>
      <c r="Y160" s="9">
        <v>4</v>
      </c>
      <c r="Z160" s="9">
        <v>4</v>
      </c>
      <c r="AA160" s="9">
        <v>2</v>
      </c>
      <c r="AB160" s="9">
        <f>IFERROR(VLOOKUP(A160,apu!A:B,2,0),"")</f>
        <v>3</v>
      </c>
      <c r="AC160" s="9">
        <f>IFERROR(VLOOKUP(A160,apu!E:F,2,0),"")</f>
        <v>6</v>
      </c>
      <c r="AD160" s="9">
        <f>IFERROR(VLOOKUP(A160,apu!I:J,2,0),"")</f>
        <v>2</v>
      </c>
      <c r="AE160" s="9">
        <f>IFERROR(VLOOKUP(A160,apu!M:N,2,0),"")</f>
        <v>4</v>
      </c>
      <c r="AF160" s="9">
        <f>IFERROR(VLOOKUP(A160,apu!Q:R,2,0),"")</f>
        <v>5</v>
      </c>
      <c r="AG160" s="9" t="str">
        <f>IFERROR(VLOOKUP(A160,apu!U:V,2,0),"")</f>
        <v/>
      </c>
      <c r="AH160" s="9">
        <f>IFERROR(VLOOKUP(A160,apu!Y:Z,2,0),"")</f>
        <v>3</v>
      </c>
      <c r="AI160" s="9">
        <f>IFERROR(VLOOKUP(A160,apu!AC:AD,2,0),"")</f>
        <v>1</v>
      </c>
      <c r="AJ160" s="9">
        <f>IFERROR(VLOOKUP(A160,apu!AG:AH,2,0),"")</f>
        <v>2</v>
      </c>
      <c r="AK160" s="9">
        <f>IFERROR(VLOOKUP(A160,apu!AK:AL,2,0),"")</f>
        <v>2</v>
      </c>
      <c r="AL160" s="9">
        <f>IFERROR(VLOOKUP(A160,apu!AO:AP,2,0),"")</f>
        <v>1</v>
      </c>
      <c r="AM160" s="9">
        <f>IFERROR(VLOOKUP(A160,apu!AS:AT,2,0),"")</f>
        <v>4</v>
      </c>
      <c r="AN160" s="9">
        <f>IFERROR(VLOOKUP(A160,apu!AW:AX,2,0),"")</f>
        <v>3</v>
      </c>
      <c r="AO160" s="9">
        <f>IFERROR(VLOOKUP(A160,apu!BA:BB,2,0),"")</f>
        <v>2</v>
      </c>
      <c r="AP160" s="39">
        <f t="shared" si="11"/>
        <v>119</v>
      </c>
      <c r="AQ160" s="38">
        <v>156</v>
      </c>
      <c r="AR160" s="2">
        <f t="shared" si="12"/>
        <v>37</v>
      </c>
      <c r="AS160" s="2">
        <v>156</v>
      </c>
      <c r="AT160" s="2">
        <f t="shared" si="13"/>
        <v>82</v>
      </c>
      <c r="AU160" s="2">
        <v>160</v>
      </c>
      <c r="AV160" s="2">
        <f t="shared" si="14"/>
        <v>-45</v>
      </c>
      <c r="AW160" s="2">
        <f t="shared" si="15"/>
        <v>-4</v>
      </c>
      <c r="AX160" s="130">
        <v>156</v>
      </c>
      <c r="AY160" s="33">
        <v>115</v>
      </c>
      <c r="AZ160" s="239"/>
    </row>
    <row r="161" spans="1:52" x14ac:dyDescent="0.2">
      <c r="A161" s="8" t="s">
        <v>171</v>
      </c>
      <c r="B161" s="33">
        <f>IFERROR(VLOOKUP(A161,lajit!B:D,3,0),"")</f>
        <v>168</v>
      </c>
      <c r="C161" s="9">
        <v>1</v>
      </c>
      <c r="D161" s="9"/>
      <c r="E161" s="9"/>
      <c r="F161" s="9">
        <v>2</v>
      </c>
      <c r="G161" s="9">
        <v>1</v>
      </c>
      <c r="H161" s="9">
        <v>3</v>
      </c>
      <c r="I161" s="9">
        <v>5</v>
      </c>
      <c r="J161" s="9">
        <v>4</v>
      </c>
      <c r="K161" s="9">
        <v>4</v>
      </c>
      <c r="L161" s="9">
        <v>2</v>
      </c>
      <c r="M161" s="9">
        <v>5</v>
      </c>
      <c r="N161" s="9">
        <v>10</v>
      </c>
      <c r="O161" s="9">
        <v>6</v>
      </c>
      <c r="P161" s="9"/>
      <c r="Q161" s="9">
        <v>3</v>
      </c>
      <c r="R161" s="9">
        <v>1</v>
      </c>
      <c r="S161" s="9">
        <v>5</v>
      </c>
      <c r="T161" s="11">
        <v>2</v>
      </c>
      <c r="U161" s="11">
        <v>1</v>
      </c>
      <c r="V161" s="11"/>
      <c r="W161" s="11"/>
      <c r="X161" s="11">
        <v>4</v>
      </c>
      <c r="Y161" s="9">
        <v>10</v>
      </c>
      <c r="Z161" s="9">
        <v>9</v>
      </c>
      <c r="AA161" s="9"/>
      <c r="AB161" s="9">
        <f>IFERROR(VLOOKUP(A161,apu!A:B,2,0),"")</f>
        <v>3</v>
      </c>
      <c r="AC161" s="9">
        <f>IFERROR(VLOOKUP(A161,apu!E:F,2,0),"")</f>
        <v>7</v>
      </c>
      <c r="AD161" s="9">
        <f>IFERROR(VLOOKUP(A161,apu!I:J,2,0),"")</f>
        <v>2</v>
      </c>
      <c r="AE161" s="9">
        <f>IFERROR(VLOOKUP(A161,apu!M:N,2,0),"")</f>
        <v>3</v>
      </c>
      <c r="AF161" s="9">
        <f>IFERROR(VLOOKUP(A161,apu!Q:R,2,0),"")</f>
        <v>2</v>
      </c>
      <c r="AG161" s="9">
        <f>IFERROR(VLOOKUP(A161,apu!U:V,2,0),"")</f>
        <v>5</v>
      </c>
      <c r="AH161" s="9">
        <f>IFERROR(VLOOKUP(A161,apu!Y:Z,2,0),"")</f>
        <v>5</v>
      </c>
      <c r="AI161" s="9" t="str">
        <f>IFERROR(VLOOKUP(A161,apu!AC:AD,2,0),"")</f>
        <v/>
      </c>
      <c r="AJ161" s="9">
        <f>IFERROR(VLOOKUP(A161,apu!AG:AH,2,0),"")</f>
        <v>4</v>
      </c>
      <c r="AK161" s="9">
        <f>IFERROR(VLOOKUP(A161,apu!AK:AL,2,0),"")</f>
        <v>6</v>
      </c>
      <c r="AL161" s="9">
        <f>IFERROR(VLOOKUP(A161,apu!AO:AP,2,0),"")</f>
        <v>2</v>
      </c>
      <c r="AM161" s="9">
        <f>IFERROR(VLOOKUP(A161,apu!AS:AT,2,0),"")</f>
        <v>2</v>
      </c>
      <c r="AN161" s="9" t="str">
        <f>IFERROR(VLOOKUP(A161,apu!AW:AX,2,0),"")</f>
        <v/>
      </c>
      <c r="AO161" s="9">
        <f>IFERROR(VLOOKUP(A161,apu!BA:BB,2,0),"")</f>
        <v>2</v>
      </c>
      <c r="AP161" s="39">
        <f t="shared" si="11"/>
        <v>121</v>
      </c>
      <c r="AQ161" s="38">
        <v>157</v>
      </c>
      <c r="AR161" s="2">
        <f t="shared" si="12"/>
        <v>43</v>
      </c>
      <c r="AS161" s="2">
        <v>149</v>
      </c>
      <c r="AT161" s="2">
        <f t="shared" si="13"/>
        <v>78</v>
      </c>
      <c r="AU161" s="2">
        <v>168</v>
      </c>
      <c r="AV161" s="2">
        <f t="shared" si="14"/>
        <v>-35</v>
      </c>
      <c r="AW161" s="2">
        <f t="shared" si="15"/>
        <v>-19</v>
      </c>
      <c r="AX161" s="130">
        <v>157</v>
      </c>
      <c r="AY161" s="33">
        <v>179</v>
      </c>
      <c r="AZ161" s="239"/>
    </row>
    <row r="162" spans="1:52" x14ac:dyDescent="0.2">
      <c r="A162" s="8" t="s">
        <v>172</v>
      </c>
      <c r="B162" s="33">
        <f>IFERROR(VLOOKUP(A162,lajit!B:D,3,0),"")</f>
        <v>303</v>
      </c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>
        <v>1</v>
      </c>
      <c r="Q162" s="9">
        <v>6</v>
      </c>
      <c r="R162" s="9">
        <v>6</v>
      </c>
      <c r="S162" s="9">
        <v>8</v>
      </c>
      <c r="T162" s="11">
        <v>3</v>
      </c>
      <c r="U162" s="11">
        <v>2</v>
      </c>
      <c r="V162" s="11">
        <v>3</v>
      </c>
      <c r="W162" s="11">
        <v>9</v>
      </c>
      <c r="X162" s="11">
        <v>11</v>
      </c>
      <c r="Y162" s="9">
        <v>9</v>
      </c>
      <c r="Z162" s="9">
        <v>10</v>
      </c>
      <c r="AA162" s="22">
        <v>9</v>
      </c>
      <c r="AB162" s="9">
        <f>IFERROR(VLOOKUP(A162,apu!A:B,2,0),"")</f>
        <v>10</v>
      </c>
      <c r="AC162" s="9">
        <f>IFERROR(VLOOKUP(A162,apu!E:F,2,0),"")</f>
        <v>6</v>
      </c>
      <c r="AD162" s="9">
        <f>IFERROR(VLOOKUP(A162,apu!I:J,2,0),"")</f>
        <v>8</v>
      </c>
      <c r="AE162" s="9">
        <f>IFERROR(VLOOKUP(A162,apu!M:N,2,0),"")</f>
        <v>2</v>
      </c>
      <c r="AF162" s="9">
        <f>IFERROR(VLOOKUP(A162,apu!Q:R,2,0),"")</f>
        <v>8</v>
      </c>
      <c r="AG162" s="9">
        <f>IFERROR(VLOOKUP(A162,apu!U:V,2,0),"")</f>
        <v>5</v>
      </c>
      <c r="AH162" s="9">
        <f>IFERROR(VLOOKUP(A162,apu!Y:Z,2,0),"")</f>
        <v>7</v>
      </c>
      <c r="AI162" s="9">
        <f>IFERROR(VLOOKUP(A162,apu!AC:AD,2,0),"")</f>
        <v>3</v>
      </c>
      <c r="AJ162" s="9">
        <f>IFERROR(VLOOKUP(A162,apu!AG:AH,2,0),"")</f>
        <v>7</v>
      </c>
      <c r="AK162" s="9">
        <f>IFERROR(VLOOKUP(A162,apu!AK:AL,2,0),"")</f>
        <v>3</v>
      </c>
      <c r="AL162" s="9">
        <f>IFERROR(VLOOKUP(A162,apu!AO:AP,2,0),"")</f>
        <v>3</v>
      </c>
      <c r="AM162" s="9">
        <f>IFERROR(VLOOKUP(A162,apu!AS:AT,2,0),"")</f>
        <v>3</v>
      </c>
      <c r="AN162" s="9">
        <f>IFERROR(VLOOKUP(A162,apu!AW:AX,2,0),"")</f>
        <v>3</v>
      </c>
      <c r="AO162" s="9">
        <f>IFERROR(VLOOKUP(A162,apu!BA:BB,2,0),"")</f>
        <v>9</v>
      </c>
      <c r="AP162" s="39">
        <f t="shared" si="11"/>
        <v>154</v>
      </c>
      <c r="AQ162" s="38">
        <v>158</v>
      </c>
      <c r="AR162" s="2">
        <f t="shared" si="12"/>
        <v>0</v>
      </c>
      <c r="AS162" s="2">
        <v>247</v>
      </c>
      <c r="AT162" s="2">
        <f t="shared" si="13"/>
        <v>154</v>
      </c>
      <c r="AU162" s="2">
        <v>130</v>
      </c>
      <c r="AV162" s="2">
        <f t="shared" si="14"/>
        <v>-154</v>
      </c>
      <c r="AW162" s="2">
        <f t="shared" si="15"/>
        <v>117</v>
      </c>
      <c r="AX162" s="130">
        <v>158</v>
      </c>
      <c r="AY162" s="33">
        <v>283</v>
      </c>
      <c r="AZ162" s="239"/>
    </row>
    <row r="163" spans="1:52" x14ac:dyDescent="0.2">
      <c r="A163" s="8" t="s">
        <v>173</v>
      </c>
      <c r="B163" s="33">
        <f>IFERROR(VLOOKUP(A163,lajit!B:D,3,0),"")</f>
        <v>151</v>
      </c>
      <c r="C163" s="9">
        <v>1</v>
      </c>
      <c r="D163" s="9">
        <v>2</v>
      </c>
      <c r="E163" s="9">
        <v>2</v>
      </c>
      <c r="F163" s="9"/>
      <c r="G163" s="9">
        <v>2</v>
      </c>
      <c r="H163" s="9"/>
      <c r="I163" s="9">
        <v>1</v>
      </c>
      <c r="J163" s="9">
        <v>6</v>
      </c>
      <c r="K163" s="9">
        <v>3</v>
      </c>
      <c r="L163" s="9">
        <v>5</v>
      </c>
      <c r="M163" s="9">
        <v>5</v>
      </c>
      <c r="N163" s="9">
        <v>1</v>
      </c>
      <c r="O163" s="9">
        <v>3</v>
      </c>
      <c r="P163" s="9">
        <v>8</v>
      </c>
      <c r="Q163" s="9">
        <v>1</v>
      </c>
      <c r="R163" s="9">
        <v>5</v>
      </c>
      <c r="S163" s="9">
        <v>7</v>
      </c>
      <c r="T163" s="11">
        <v>2</v>
      </c>
      <c r="U163" s="11"/>
      <c r="V163" s="11">
        <v>3</v>
      </c>
      <c r="W163" s="11">
        <v>1</v>
      </c>
      <c r="X163" s="11">
        <v>2</v>
      </c>
      <c r="Y163" s="9">
        <v>7</v>
      </c>
      <c r="Z163" s="9">
        <v>6</v>
      </c>
      <c r="AA163" s="9">
        <v>3</v>
      </c>
      <c r="AB163" s="9">
        <f>IFERROR(VLOOKUP(A163,apu!A:B,2,0),"")</f>
        <v>4</v>
      </c>
      <c r="AC163" s="9">
        <f>IFERROR(VLOOKUP(A163,apu!E:F,2,0),"")</f>
        <v>4</v>
      </c>
      <c r="AD163" s="9" t="str">
        <f>IFERROR(VLOOKUP(A163,apu!I:J,2,0),"")</f>
        <v/>
      </c>
      <c r="AE163" s="9">
        <f>IFERROR(VLOOKUP(A163,apu!M:N,2,0),"")</f>
        <v>4</v>
      </c>
      <c r="AF163" s="9">
        <f>IFERROR(VLOOKUP(A163,apu!Q:R,2,0),"")</f>
        <v>5</v>
      </c>
      <c r="AG163" s="9">
        <f>IFERROR(VLOOKUP(A163,apu!U:V,2,0),"")</f>
        <v>4</v>
      </c>
      <c r="AH163" s="9">
        <f>IFERROR(VLOOKUP(A163,apu!Y:Z,2,0),"")</f>
        <v>6</v>
      </c>
      <c r="AI163" s="9">
        <f>IFERROR(VLOOKUP(A163,apu!AC:AD,2,0),"")</f>
        <v>5</v>
      </c>
      <c r="AJ163" s="9">
        <f>IFERROR(VLOOKUP(A163,apu!AG:AH,2,0),"")</f>
        <v>4</v>
      </c>
      <c r="AK163" s="9">
        <f>IFERROR(VLOOKUP(A163,apu!AK:AL,2,0),"")</f>
        <v>1</v>
      </c>
      <c r="AL163" s="9">
        <f>IFERROR(VLOOKUP(A163,apu!AO:AP,2,0),"")</f>
        <v>3</v>
      </c>
      <c r="AM163" s="9">
        <f>IFERROR(VLOOKUP(A163,apu!AS:AT,2,0),"")</f>
        <v>5</v>
      </c>
      <c r="AN163" s="9" t="str">
        <f>IFERROR(VLOOKUP(A163,apu!AW:AX,2,0),"")</f>
        <v/>
      </c>
      <c r="AO163" s="9">
        <f>IFERROR(VLOOKUP(A163,apu!BA:BB,2,0),"")</f>
        <v>5</v>
      </c>
      <c r="AP163" s="39">
        <f t="shared" si="11"/>
        <v>126</v>
      </c>
      <c r="AQ163" s="38">
        <v>159</v>
      </c>
      <c r="AR163" s="2">
        <f t="shared" si="12"/>
        <v>31</v>
      </c>
      <c r="AS163" s="2">
        <v>157</v>
      </c>
      <c r="AT163" s="2">
        <f t="shared" si="13"/>
        <v>95</v>
      </c>
      <c r="AU163" s="2">
        <v>159</v>
      </c>
      <c r="AV163" s="2">
        <f t="shared" si="14"/>
        <v>-64</v>
      </c>
      <c r="AW163" s="2">
        <f t="shared" si="15"/>
        <v>-2</v>
      </c>
      <c r="AX163" s="130">
        <v>159</v>
      </c>
      <c r="AY163" s="33">
        <v>150</v>
      </c>
      <c r="AZ163" s="239"/>
    </row>
    <row r="164" spans="1:52" x14ac:dyDescent="0.2">
      <c r="A164" s="8" t="s">
        <v>175</v>
      </c>
      <c r="B164" s="33">
        <f>IFERROR(VLOOKUP(A164,lajit!B:D,3,0),"")</f>
        <v>326</v>
      </c>
      <c r="C164" s="9"/>
      <c r="D164" s="9"/>
      <c r="E164" s="9">
        <v>4</v>
      </c>
      <c r="F164" s="9">
        <v>2</v>
      </c>
      <c r="G164" s="9">
        <v>4</v>
      </c>
      <c r="H164" s="9">
        <v>1</v>
      </c>
      <c r="I164" s="9">
        <v>5</v>
      </c>
      <c r="J164" s="9"/>
      <c r="K164" s="9">
        <v>2</v>
      </c>
      <c r="L164" s="9">
        <v>4</v>
      </c>
      <c r="M164" s="9">
        <v>4</v>
      </c>
      <c r="N164" s="9">
        <v>2</v>
      </c>
      <c r="O164" s="9">
        <v>2</v>
      </c>
      <c r="P164" s="9">
        <v>4</v>
      </c>
      <c r="Q164" s="9">
        <v>6</v>
      </c>
      <c r="R164" s="9">
        <v>7</v>
      </c>
      <c r="S164" s="9">
        <v>5</v>
      </c>
      <c r="T164" s="11">
        <v>4</v>
      </c>
      <c r="U164" s="11">
        <v>1</v>
      </c>
      <c r="V164" s="11"/>
      <c r="W164" s="11">
        <v>2</v>
      </c>
      <c r="X164" s="11">
        <v>4</v>
      </c>
      <c r="Y164" s="9">
        <v>5</v>
      </c>
      <c r="Z164" s="9">
        <v>2</v>
      </c>
      <c r="AA164" s="22">
        <v>4</v>
      </c>
      <c r="AB164" s="9">
        <f>IFERROR(VLOOKUP(A164,apu!A:B,2,0),"")</f>
        <v>3</v>
      </c>
      <c r="AC164" s="9">
        <f>IFERROR(VLOOKUP(A164,apu!E:F,2,0),"")</f>
        <v>7</v>
      </c>
      <c r="AD164" s="9" t="str">
        <f>IFERROR(VLOOKUP(A164,apu!I:J,2,0),"")</f>
        <v/>
      </c>
      <c r="AE164" s="9">
        <f>IFERROR(VLOOKUP(A164,apu!M:N,2,0),"")</f>
        <v>4</v>
      </c>
      <c r="AF164" s="9">
        <f>IFERROR(VLOOKUP(A164,apu!Q:R,2,0),"")</f>
        <v>6</v>
      </c>
      <c r="AG164" s="9">
        <f>IFERROR(VLOOKUP(A164,apu!U:V,2,0),"")</f>
        <v>5</v>
      </c>
      <c r="AH164" s="9">
        <f>IFERROR(VLOOKUP(A164,apu!Y:Z,2,0),"")</f>
        <v>5</v>
      </c>
      <c r="AI164" s="9">
        <f>IFERROR(VLOOKUP(A164,apu!AC:AD,2,0),"")</f>
        <v>5</v>
      </c>
      <c r="AJ164" s="9">
        <f>IFERROR(VLOOKUP(A164,apu!AG:AH,2,0),"")</f>
        <v>5</v>
      </c>
      <c r="AK164" s="9">
        <f>IFERROR(VLOOKUP(A164,apu!AK:AL,2,0),"")</f>
        <v>5</v>
      </c>
      <c r="AL164" s="9">
        <f>IFERROR(VLOOKUP(A164,apu!AO:AP,2,0),"")</f>
        <v>6</v>
      </c>
      <c r="AM164" s="9">
        <f>IFERROR(VLOOKUP(A164,apu!AS:AT,2,0),"")</f>
        <v>6</v>
      </c>
      <c r="AN164" s="9">
        <f>IFERROR(VLOOKUP(A164,apu!AW:AX,2,0),"")</f>
        <v>6</v>
      </c>
      <c r="AO164" s="9">
        <f>IFERROR(VLOOKUP(A164,apu!BA:BB,2,0),"")</f>
        <v>7</v>
      </c>
      <c r="AP164" s="39">
        <f t="shared" si="11"/>
        <v>144</v>
      </c>
      <c r="AQ164" s="38">
        <v>160</v>
      </c>
      <c r="AR164" s="2">
        <f t="shared" si="12"/>
        <v>30</v>
      </c>
      <c r="AS164" s="2">
        <v>160</v>
      </c>
      <c r="AT164" s="2">
        <f t="shared" si="13"/>
        <v>114</v>
      </c>
      <c r="AU164" s="2">
        <v>162</v>
      </c>
      <c r="AV164" s="2">
        <f t="shared" si="14"/>
        <v>-84</v>
      </c>
      <c r="AW164" s="2">
        <f t="shared" si="15"/>
        <v>-2</v>
      </c>
      <c r="AX164" s="130">
        <v>160</v>
      </c>
      <c r="AY164" s="33">
        <v>306</v>
      </c>
      <c r="AZ164" s="239"/>
    </row>
    <row r="165" spans="1:52" x14ac:dyDescent="0.2">
      <c r="A165" s="8" t="s">
        <v>174</v>
      </c>
      <c r="B165" s="33">
        <f>IFERROR(VLOOKUP(A165,lajit!B:D,3,0),"")</f>
        <v>464</v>
      </c>
      <c r="C165" s="9">
        <v>4</v>
      </c>
      <c r="D165" s="9">
        <v>1</v>
      </c>
      <c r="E165" s="9"/>
      <c r="F165" s="9">
        <v>7</v>
      </c>
      <c r="G165" s="9">
        <v>2</v>
      </c>
      <c r="H165" s="9">
        <v>2</v>
      </c>
      <c r="I165" s="9">
        <v>8</v>
      </c>
      <c r="J165" s="9">
        <v>4</v>
      </c>
      <c r="K165" s="9">
        <v>1</v>
      </c>
      <c r="L165" s="9">
        <v>3</v>
      </c>
      <c r="M165" s="9">
        <v>2</v>
      </c>
      <c r="N165" s="9">
        <v>1</v>
      </c>
      <c r="O165" s="9">
        <v>3</v>
      </c>
      <c r="P165" s="9">
        <v>6</v>
      </c>
      <c r="Q165" s="9">
        <v>2</v>
      </c>
      <c r="R165" s="9">
        <v>3</v>
      </c>
      <c r="S165" s="9">
        <v>3</v>
      </c>
      <c r="T165" s="11">
        <v>5</v>
      </c>
      <c r="U165" s="11">
        <v>2</v>
      </c>
      <c r="V165" s="11">
        <v>3</v>
      </c>
      <c r="W165" s="11">
        <v>1</v>
      </c>
      <c r="X165" s="11">
        <v>3</v>
      </c>
      <c r="Y165" s="9">
        <v>4</v>
      </c>
      <c r="Z165" s="9">
        <v>3</v>
      </c>
      <c r="AA165" s="9">
        <v>1</v>
      </c>
      <c r="AB165" s="9">
        <f>IFERROR(VLOOKUP(A165,apu!A:B,2,0),"")</f>
        <v>7</v>
      </c>
      <c r="AC165" s="9">
        <f>IFERROR(VLOOKUP(A165,apu!E:F,2,0),"")</f>
        <v>3</v>
      </c>
      <c r="AD165" s="9">
        <f>IFERROR(VLOOKUP(A165,apu!I:J,2,0),"")</f>
        <v>3</v>
      </c>
      <c r="AE165" s="9" t="str">
        <f>IFERROR(VLOOKUP(A165,apu!M:N,2,0),"")</f>
        <v/>
      </c>
      <c r="AF165" s="9">
        <f>IFERROR(VLOOKUP(A165,apu!Q:R,2,0),"")</f>
        <v>3</v>
      </c>
      <c r="AG165" s="9">
        <f>IFERROR(VLOOKUP(A165,apu!U:V,2,0),"")</f>
        <v>2</v>
      </c>
      <c r="AH165" s="9">
        <f>IFERROR(VLOOKUP(A165,apu!Y:Z,2,0),"")</f>
        <v>6</v>
      </c>
      <c r="AI165" s="9">
        <f>IFERROR(VLOOKUP(A165,apu!AC:AD,2,0),"")</f>
        <v>3</v>
      </c>
      <c r="AJ165" s="9">
        <f>IFERROR(VLOOKUP(A165,apu!AG:AH,2,0),"")</f>
        <v>3</v>
      </c>
      <c r="AK165" s="9">
        <f>IFERROR(VLOOKUP(A165,apu!AK:AL,2,0),"")</f>
        <v>2</v>
      </c>
      <c r="AL165" s="9">
        <f>IFERROR(VLOOKUP(A165,apu!AO:AP,2,0),"")</f>
        <v>3</v>
      </c>
      <c r="AM165" s="9">
        <f>IFERROR(VLOOKUP(A165,apu!AS:AT,2,0),"")</f>
        <v>7</v>
      </c>
      <c r="AN165" s="9">
        <f>IFERROR(VLOOKUP(A165,apu!AW:AX,2,0),"")</f>
        <v>5</v>
      </c>
      <c r="AO165" s="9">
        <f>IFERROR(VLOOKUP(A165,apu!BA:BB,2,0),"")</f>
        <v>4</v>
      </c>
      <c r="AP165" s="39">
        <f t="shared" si="11"/>
        <v>125</v>
      </c>
      <c r="AQ165" s="38">
        <v>161</v>
      </c>
      <c r="AR165" s="2">
        <f t="shared" si="12"/>
        <v>38</v>
      </c>
      <c r="AS165" s="2">
        <v>154</v>
      </c>
      <c r="AT165" s="2">
        <f t="shared" si="13"/>
        <v>87</v>
      </c>
      <c r="AU165" s="2">
        <v>165</v>
      </c>
      <c r="AV165" s="2">
        <f t="shared" si="14"/>
        <v>-49</v>
      </c>
      <c r="AW165" s="2">
        <f t="shared" si="15"/>
        <v>-11</v>
      </c>
      <c r="AX165" s="130">
        <v>161</v>
      </c>
      <c r="AY165" s="33">
        <v>432</v>
      </c>
      <c r="AZ165" s="239"/>
    </row>
    <row r="166" spans="1:52" x14ac:dyDescent="0.2">
      <c r="A166" s="8" t="s">
        <v>177</v>
      </c>
      <c r="B166" s="33">
        <f>IFERROR(VLOOKUP(A166,lajit!B:D,3,0),"")</f>
        <v>268</v>
      </c>
      <c r="C166" s="9"/>
      <c r="D166" s="9"/>
      <c r="E166" s="9">
        <v>3</v>
      </c>
      <c r="F166" s="9"/>
      <c r="G166" s="9">
        <v>4</v>
      </c>
      <c r="H166" s="9">
        <v>1</v>
      </c>
      <c r="I166" s="9">
        <v>2</v>
      </c>
      <c r="J166" s="9">
        <v>3</v>
      </c>
      <c r="K166" s="9">
        <v>1</v>
      </c>
      <c r="L166" s="9">
        <v>1</v>
      </c>
      <c r="M166" s="9"/>
      <c r="N166" s="9"/>
      <c r="O166" s="9"/>
      <c r="P166" s="9">
        <v>3</v>
      </c>
      <c r="Q166" s="9">
        <v>5</v>
      </c>
      <c r="R166" s="9"/>
      <c r="S166" s="9">
        <v>8</v>
      </c>
      <c r="T166" s="11">
        <v>5</v>
      </c>
      <c r="U166" s="11">
        <v>4</v>
      </c>
      <c r="V166" s="11">
        <v>8</v>
      </c>
      <c r="W166" s="11">
        <v>7</v>
      </c>
      <c r="X166" s="11">
        <v>6</v>
      </c>
      <c r="Y166" s="9">
        <v>4</v>
      </c>
      <c r="Z166" s="9">
        <v>3</v>
      </c>
      <c r="AA166" s="9">
        <v>5</v>
      </c>
      <c r="AB166" s="9">
        <f>IFERROR(VLOOKUP(A166,apu!A:B,2,0),"")</f>
        <v>6</v>
      </c>
      <c r="AC166" s="9">
        <f>IFERROR(VLOOKUP(A166,apu!E:F,2,0),"")</f>
        <v>5</v>
      </c>
      <c r="AD166" s="9">
        <f>IFERROR(VLOOKUP(A166,apu!I:J,2,0),"")</f>
        <v>3</v>
      </c>
      <c r="AE166" s="9">
        <f>IFERROR(VLOOKUP(A166,apu!M:N,2,0),"")</f>
        <v>3</v>
      </c>
      <c r="AF166" s="9">
        <f>IFERROR(VLOOKUP(A166,apu!Q:R,2,0),"")</f>
        <v>5</v>
      </c>
      <c r="AG166" s="9">
        <f>IFERROR(VLOOKUP(A166,apu!U:V,2,0),"")</f>
        <v>1</v>
      </c>
      <c r="AH166" s="9" t="str">
        <f>IFERROR(VLOOKUP(A166,apu!Y:Z,2,0),"")</f>
        <v/>
      </c>
      <c r="AI166" s="9" t="str">
        <f>IFERROR(VLOOKUP(A166,apu!AC:AD,2,0),"")</f>
        <v/>
      </c>
      <c r="AJ166" s="9">
        <f>IFERROR(VLOOKUP(A166,apu!AG:AH,2,0),"")</f>
        <v>2</v>
      </c>
      <c r="AK166" s="9">
        <f>IFERROR(VLOOKUP(A166,apu!AK:AL,2,0),"")</f>
        <v>1</v>
      </c>
      <c r="AL166" s="9">
        <f>IFERROR(VLOOKUP(A166,apu!AO:AP,2,0),"")</f>
        <v>1</v>
      </c>
      <c r="AM166" s="9">
        <f>IFERROR(VLOOKUP(A166,apu!AS:AT,2,0),"")</f>
        <v>1</v>
      </c>
      <c r="AN166" s="9">
        <f>IFERROR(VLOOKUP(A166,apu!AW:AX,2,0),"")</f>
        <v>1</v>
      </c>
      <c r="AO166" s="9">
        <f>IFERROR(VLOOKUP(A166,apu!BA:BB,2,0),"")</f>
        <v>1</v>
      </c>
      <c r="AP166" s="39">
        <f t="shared" si="11"/>
        <v>103</v>
      </c>
      <c r="AQ166" s="38">
        <v>162</v>
      </c>
      <c r="AR166" s="2">
        <f t="shared" si="12"/>
        <v>15</v>
      </c>
      <c r="AS166" s="2">
        <v>175</v>
      </c>
      <c r="AT166" s="2">
        <f t="shared" si="13"/>
        <v>88</v>
      </c>
      <c r="AU166" s="2">
        <v>145</v>
      </c>
      <c r="AV166" s="2">
        <f t="shared" si="14"/>
        <v>-73</v>
      </c>
      <c r="AW166" s="2">
        <f t="shared" si="15"/>
        <v>30</v>
      </c>
      <c r="AX166" s="130">
        <v>162</v>
      </c>
      <c r="AY166" s="33">
        <v>249</v>
      </c>
      <c r="AZ166" s="239"/>
    </row>
    <row r="167" spans="1:52" x14ac:dyDescent="0.2">
      <c r="A167" s="8" t="s">
        <v>176</v>
      </c>
      <c r="B167" s="33">
        <f>IFERROR(VLOOKUP(A167,lajit!B:D,3,0),"")</f>
        <v>295</v>
      </c>
      <c r="C167" s="9">
        <v>1</v>
      </c>
      <c r="D167" s="9"/>
      <c r="E167" s="9">
        <v>3</v>
      </c>
      <c r="F167" s="9">
        <v>4</v>
      </c>
      <c r="G167" s="9">
        <v>3</v>
      </c>
      <c r="H167" s="9">
        <v>1</v>
      </c>
      <c r="I167" s="9">
        <v>3</v>
      </c>
      <c r="J167" s="9">
        <v>3</v>
      </c>
      <c r="K167" s="9">
        <v>1</v>
      </c>
      <c r="L167" s="9">
        <v>1</v>
      </c>
      <c r="M167" s="9">
        <v>1</v>
      </c>
      <c r="N167" s="9">
        <v>4</v>
      </c>
      <c r="O167" s="9">
        <v>4</v>
      </c>
      <c r="P167" s="9">
        <v>1</v>
      </c>
      <c r="Q167" s="9">
        <v>2</v>
      </c>
      <c r="R167" s="9">
        <v>1</v>
      </c>
      <c r="S167" s="9">
        <v>8</v>
      </c>
      <c r="T167" s="11">
        <v>3</v>
      </c>
      <c r="U167" s="11">
        <v>5</v>
      </c>
      <c r="V167" s="11">
        <v>5</v>
      </c>
      <c r="W167" s="11">
        <v>4</v>
      </c>
      <c r="X167" s="11">
        <v>3</v>
      </c>
      <c r="Y167" s="9">
        <v>6</v>
      </c>
      <c r="Z167" s="9">
        <v>5</v>
      </c>
      <c r="AA167" s="9">
        <v>1</v>
      </c>
      <c r="AB167" s="9">
        <f>IFERROR(VLOOKUP(A167,apu!A:B,2,0),"")</f>
        <v>4</v>
      </c>
      <c r="AC167" s="9">
        <f>IFERROR(VLOOKUP(A167,apu!E:F,2,0),"")</f>
        <v>8</v>
      </c>
      <c r="AD167" s="9" t="str">
        <f>IFERROR(VLOOKUP(A167,apu!I:J,2,0),"")</f>
        <v/>
      </c>
      <c r="AE167" s="9" t="str">
        <f>IFERROR(VLOOKUP(A167,apu!M:N,2,0),"")</f>
        <v/>
      </c>
      <c r="AF167" s="9">
        <f>IFERROR(VLOOKUP(A167,apu!Q:R,2,0),"")</f>
        <v>2</v>
      </c>
      <c r="AG167" s="9">
        <f>IFERROR(VLOOKUP(A167,apu!U:V,2,0),"")</f>
        <v>4</v>
      </c>
      <c r="AH167" s="9" t="str">
        <f>IFERROR(VLOOKUP(A167,apu!Y:Z,2,0),"")</f>
        <v/>
      </c>
      <c r="AI167" s="9">
        <f>IFERROR(VLOOKUP(A167,apu!AC:AD,2,0),"")</f>
        <v>2</v>
      </c>
      <c r="AJ167" s="9" t="str">
        <f>IFERROR(VLOOKUP(A167,apu!AG:AH,2,0),"")</f>
        <v/>
      </c>
      <c r="AK167" s="9">
        <f>IFERROR(VLOOKUP(A167,apu!AK:AL,2,0),"")</f>
        <v>2</v>
      </c>
      <c r="AL167" s="9">
        <f>IFERROR(VLOOKUP(A167,apu!AO:AP,2,0),"")</f>
        <v>2</v>
      </c>
      <c r="AM167" s="9">
        <f>IFERROR(VLOOKUP(A167,apu!AS:AT,2,0),"")</f>
        <v>5</v>
      </c>
      <c r="AN167" s="9">
        <f>IFERROR(VLOOKUP(A167,apu!AW:AX,2,0),"")</f>
        <v>1</v>
      </c>
      <c r="AO167" s="9">
        <f>IFERROR(VLOOKUP(A167,apu!BA:BB,2,0),"")</f>
        <v>5</v>
      </c>
      <c r="AP167" s="39">
        <f t="shared" si="11"/>
        <v>108</v>
      </c>
      <c r="AQ167" s="38">
        <v>163</v>
      </c>
      <c r="AR167" s="2">
        <f t="shared" si="12"/>
        <v>29</v>
      </c>
      <c r="AS167" s="2">
        <v>162</v>
      </c>
      <c r="AT167" s="2">
        <f t="shared" si="13"/>
        <v>79</v>
      </c>
      <c r="AU167" s="2">
        <v>161</v>
      </c>
      <c r="AV167" s="2">
        <f t="shared" si="14"/>
        <v>-50</v>
      </c>
      <c r="AW167" s="2">
        <f t="shared" si="15"/>
        <v>1</v>
      </c>
      <c r="AX167" s="130">
        <v>163</v>
      </c>
      <c r="AY167" s="33">
        <v>275</v>
      </c>
      <c r="AZ167" s="239"/>
    </row>
    <row r="168" spans="1:52" x14ac:dyDescent="0.2">
      <c r="A168" s="8" t="s">
        <v>178</v>
      </c>
      <c r="B168" s="33">
        <f>IFERROR(VLOOKUP(A168,lajit!B:D,3,0),"")</f>
        <v>162</v>
      </c>
      <c r="C168" s="9"/>
      <c r="D168" s="9">
        <v>1</v>
      </c>
      <c r="E168" s="9"/>
      <c r="F168" s="9"/>
      <c r="G168" s="9"/>
      <c r="H168" s="9"/>
      <c r="I168" s="9"/>
      <c r="J168" s="9"/>
      <c r="K168" s="9">
        <v>3</v>
      </c>
      <c r="L168" s="9">
        <v>2</v>
      </c>
      <c r="M168" s="9">
        <v>4</v>
      </c>
      <c r="N168" s="9">
        <v>9</v>
      </c>
      <c r="O168" s="9">
        <v>6</v>
      </c>
      <c r="P168" s="9">
        <v>3</v>
      </c>
      <c r="Q168" s="9">
        <v>5</v>
      </c>
      <c r="R168" s="9">
        <v>5</v>
      </c>
      <c r="S168" s="9"/>
      <c r="T168" s="11">
        <v>1</v>
      </c>
      <c r="U168" s="11">
        <v>4</v>
      </c>
      <c r="V168" s="11">
        <v>6</v>
      </c>
      <c r="W168" s="11"/>
      <c r="X168" s="11">
        <v>11</v>
      </c>
      <c r="Y168" s="9">
        <v>9</v>
      </c>
      <c r="Z168" s="9">
        <v>1</v>
      </c>
      <c r="AA168" s="9"/>
      <c r="AB168" s="9">
        <f>IFERROR(VLOOKUP(A168,apu!A:B,2,0),"")</f>
        <v>4</v>
      </c>
      <c r="AC168" s="9">
        <f>IFERROR(VLOOKUP(A168,apu!E:F,2,0),"")</f>
        <v>2</v>
      </c>
      <c r="AD168" s="9" t="str">
        <f>IFERROR(VLOOKUP(A168,apu!I:J,2,0),"")</f>
        <v/>
      </c>
      <c r="AE168" s="9">
        <f>IFERROR(VLOOKUP(A168,apu!M:N,2,0),"")</f>
        <v>1</v>
      </c>
      <c r="AF168" s="9">
        <f>IFERROR(VLOOKUP(A168,apu!Q:R,2,0),"")</f>
        <v>2</v>
      </c>
      <c r="AG168" s="9" t="str">
        <f>IFERROR(VLOOKUP(A168,apu!U:V,2,0),"")</f>
        <v/>
      </c>
      <c r="AH168" s="9">
        <f>IFERROR(VLOOKUP(A168,apu!Y:Z,2,0),"")</f>
        <v>3</v>
      </c>
      <c r="AI168" s="9">
        <f>IFERROR(VLOOKUP(A168,apu!AC:AD,2,0),"")</f>
        <v>3</v>
      </c>
      <c r="AJ168" s="9">
        <f>IFERROR(VLOOKUP(A168,apu!AG:AH,2,0),"")</f>
        <v>7</v>
      </c>
      <c r="AK168" s="9">
        <f>IFERROR(VLOOKUP(A168,apu!AK:AL,2,0),"")</f>
        <v>1</v>
      </c>
      <c r="AL168" s="9" t="str">
        <f>IFERROR(VLOOKUP(A168,apu!AO:AP,2,0),"")</f>
        <v/>
      </c>
      <c r="AM168" s="9" t="str">
        <f>IFERROR(VLOOKUP(A168,apu!AS:AT,2,0),"")</f>
        <v/>
      </c>
      <c r="AN168" s="9">
        <f>IFERROR(VLOOKUP(A168,apu!AW:AX,2,0),"")</f>
        <v>9</v>
      </c>
      <c r="AO168" s="9">
        <f>IFERROR(VLOOKUP(A168,apu!BA:BB,2,0),"")</f>
        <v>1</v>
      </c>
      <c r="AP168" s="39">
        <f t="shared" si="11"/>
        <v>103</v>
      </c>
      <c r="AQ168" s="38">
        <v>164</v>
      </c>
      <c r="AR168" s="2">
        <f t="shared" si="12"/>
        <v>25</v>
      </c>
      <c r="AS168" s="2">
        <v>163</v>
      </c>
      <c r="AT168" s="2">
        <f t="shared" si="13"/>
        <v>78</v>
      </c>
      <c r="AU168" s="2">
        <v>158</v>
      </c>
      <c r="AV168" s="2">
        <f t="shared" si="14"/>
        <v>-53</v>
      </c>
      <c r="AW168" s="2">
        <f t="shared" si="15"/>
        <v>5</v>
      </c>
      <c r="AX168" s="130">
        <v>164</v>
      </c>
      <c r="AY168" s="33">
        <v>147</v>
      </c>
      <c r="AZ168" s="239"/>
    </row>
    <row r="169" spans="1:52" x14ac:dyDescent="0.2">
      <c r="A169" s="8" t="s">
        <v>179</v>
      </c>
      <c r="B169" s="33">
        <f>IFERROR(VLOOKUP(A169,lajit!B:D,3,0),"")</f>
        <v>390</v>
      </c>
      <c r="C169" s="9">
        <v>3</v>
      </c>
      <c r="D169" s="9"/>
      <c r="E169" s="9">
        <v>2</v>
      </c>
      <c r="F169" s="9">
        <v>8</v>
      </c>
      <c r="G169" s="9">
        <v>2</v>
      </c>
      <c r="H169" s="9"/>
      <c r="I169" s="9">
        <v>3</v>
      </c>
      <c r="J169" s="9">
        <v>2</v>
      </c>
      <c r="K169" s="9"/>
      <c r="L169" s="9"/>
      <c r="M169" s="9"/>
      <c r="N169" s="9"/>
      <c r="O169" s="9"/>
      <c r="P169" s="9">
        <v>6</v>
      </c>
      <c r="Q169" s="9">
        <v>4</v>
      </c>
      <c r="R169" s="9"/>
      <c r="S169" s="9">
        <v>3</v>
      </c>
      <c r="T169" s="11">
        <v>1</v>
      </c>
      <c r="U169" s="11">
        <v>1</v>
      </c>
      <c r="V169" s="11">
        <v>5</v>
      </c>
      <c r="W169" s="11">
        <v>5</v>
      </c>
      <c r="X169" s="11">
        <v>8</v>
      </c>
      <c r="Y169" s="9">
        <v>5</v>
      </c>
      <c r="Z169" s="9">
        <v>1</v>
      </c>
      <c r="AA169" s="22">
        <v>11</v>
      </c>
      <c r="AB169" s="9">
        <f>IFERROR(VLOOKUP(A169,apu!A:B,2,0),"")</f>
        <v>8</v>
      </c>
      <c r="AC169" s="9">
        <f>IFERROR(VLOOKUP(A169,apu!E:F,2,0),"")</f>
        <v>13</v>
      </c>
      <c r="AD169" s="9">
        <f>IFERROR(VLOOKUP(A169,apu!I:J,2,0),"")</f>
        <v>11</v>
      </c>
      <c r="AE169" s="9">
        <f>IFERROR(VLOOKUP(A169,apu!M:N,2,0),"")</f>
        <v>10</v>
      </c>
      <c r="AF169" s="9">
        <f>IFERROR(VLOOKUP(A169,apu!Q:R,2,0),"")</f>
        <v>9</v>
      </c>
      <c r="AG169" s="9">
        <f>IFERROR(VLOOKUP(A169,apu!U:V,2,0),"")</f>
        <v>10</v>
      </c>
      <c r="AH169" s="9">
        <f>IFERROR(VLOOKUP(A169,apu!Y:Z,2,0),"")</f>
        <v>4</v>
      </c>
      <c r="AI169" s="9">
        <f>IFERROR(VLOOKUP(A169,apu!AC:AD,2,0),"")</f>
        <v>7</v>
      </c>
      <c r="AJ169" s="9">
        <f>IFERROR(VLOOKUP(A169,apu!AG:AH,2,0),"")</f>
        <v>5</v>
      </c>
      <c r="AK169" s="9">
        <f>IFERROR(VLOOKUP(A169,apu!AK:AL,2,0),"")</f>
        <v>3</v>
      </c>
      <c r="AL169" s="9">
        <f>IFERROR(VLOOKUP(A169,apu!AO:AP,2,0),"")</f>
        <v>8</v>
      </c>
      <c r="AM169" s="9">
        <f>IFERROR(VLOOKUP(A169,apu!AS:AT,2,0),"")</f>
        <v>8</v>
      </c>
      <c r="AN169" s="9">
        <f>IFERROR(VLOOKUP(A169,apu!AW:AX,2,0),"")</f>
        <v>11</v>
      </c>
      <c r="AO169" s="9">
        <f>IFERROR(VLOOKUP(A169,apu!BA:BB,2,0),"")</f>
        <v>11</v>
      </c>
      <c r="AP169" s="39">
        <f t="shared" si="11"/>
        <v>188</v>
      </c>
      <c r="AQ169" s="38">
        <v>165</v>
      </c>
      <c r="AR169" s="2">
        <f t="shared" si="12"/>
        <v>20</v>
      </c>
      <c r="AS169" s="2">
        <v>169</v>
      </c>
      <c r="AT169" s="2">
        <f t="shared" si="13"/>
        <v>168</v>
      </c>
      <c r="AU169" s="2">
        <v>155</v>
      </c>
      <c r="AV169" s="2">
        <f t="shared" si="14"/>
        <v>-148</v>
      </c>
      <c r="AW169" s="2">
        <f t="shared" si="15"/>
        <v>14</v>
      </c>
      <c r="AX169" s="130">
        <v>165</v>
      </c>
      <c r="AY169" s="33">
        <v>356</v>
      </c>
      <c r="AZ169" s="239"/>
    </row>
    <row r="170" spans="1:52" x14ac:dyDescent="0.2">
      <c r="A170" s="8" t="s">
        <v>180</v>
      </c>
      <c r="B170" s="33">
        <f>IFERROR(VLOOKUP(A170,lajit!B:D,3,0),"")</f>
        <v>113</v>
      </c>
      <c r="C170" s="9"/>
      <c r="D170" s="9">
        <v>2</v>
      </c>
      <c r="E170" s="9">
        <v>1</v>
      </c>
      <c r="F170" s="9">
        <v>9</v>
      </c>
      <c r="G170" s="9">
        <v>4</v>
      </c>
      <c r="H170" s="9">
        <v>3</v>
      </c>
      <c r="I170" s="9">
        <v>1</v>
      </c>
      <c r="J170" s="9">
        <v>5</v>
      </c>
      <c r="K170" s="9">
        <v>1</v>
      </c>
      <c r="L170" s="9"/>
      <c r="M170" s="9">
        <v>3</v>
      </c>
      <c r="N170" s="9">
        <v>6</v>
      </c>
      <c r="O170" s="9">
        <v>2</v>
      </c>
      <c r="P170" s="9"/>
      <c r="Q170" s="9">
        <v>2</v>
      </c>
      <c r="R170" s="9">
        <v>2</v>
      </c>
      <c r="S170" s="9"/>
      <c r="T170" s="11">
        <v>4</v>
      </c>
      <c r="U170" s="11"/>
      <c r="V170" s="11"/>
      <c r="W170" s="11">
        <v>8</v>
      </c>
      <c r="X170" s="11">
        <v>1</v>
      </c>
      <c r="Y170" s="9">
        <v>4</v>
      </c>
      <c r="Z170" s="9">
        <v>7</v>
      </c>
      <c r="AA170" s="9">
        <v>1</v>
      </c>
      <c r="AB170" s="9">
        <f>IFERROR(VLOOKUP(A170,apu!A:B,2,0),"")</f>
        <v>1</v>
      </c>
      <c r="AC170" s="9">
        <f>IFERROR(VLOOKUP(A170,apu!E:F,2,0),"")</f>
        <v>3</v>
      </c>
      <c r="AD170" s="9">
        <f>IFERROR(VLOOKUP(A170,apu!I:J,2,0),"")</f>
        <v>2</v>
      </c>
      <c r="AE170" s="9" t="str">
        <f>IFERROR(VLOOKUP(A170,apu!M:N,2,0),"")</f>
        <v/>
      </c>
      <c r="AF170" s="9">
        <f>IFERROR(VLOOKUP(A170,apu!Q:R,2,0),"")</f>
        <v>3</v>
      </c>
      <c r="AG170" s="9">
        <f>IFERROR(VLOOKUP(A170,apu!U:V,2,0),"")</f>
        <v>4</v>
      </c>
      <c r="AH170" s="9" t="str">
        <f>IFERROR(VLOOKUP(A170,apu!Y:Z,2,0),"")</f>
        <v/>
      </c>
      <c r="AI170" s="9">
        <f>IFERROR(VLOOKUP(A170,apu!AC:AD,2,0),"")</f>
        <v>2</v>
      </c>
      <c r="AJ170" s="9" t="str">
        <f>IFERROR(VLOOKUP(A170,apu!AG:AH,2,0),"")</f>
        <v/>
      </c>
      <c r="AK170" s="9" t="str">
        <f>IFERROR(VLOOKUP(A170,apu!AK:AL,2,0),"")</f>
        <v/>
      </c>
      <c r="AL170" s="9">
        <f>IFERROR(VLOOKUP(A170,apu!AO:AP,2,0),"")</f>
        <v>6</v>
      </c>
      <c r="AM170" s="9">
        <f>IFERROR(VLOOKUP(A170,apu!AS:AT,2,0),"")</f>
        <v>1</v>
      </c>
      <c r="AN170" s="9" t="str">
        <f>IFERROR(VLOOKUP(A170,apu!AW:AX,2,0),"")</f>
        <v/>
      </c>
      <c r="AO170" s="9">
        <f>IFERROR(VLOOKUP(A170,apu!BA:BB,2,0),"")</f>
        <v>1</v>
      </c>
      <c r="AP170" s="39">
        <f t="shared" si="11"/>
        <v>89</v>
      </c>
      <c r="AQ170" s="38">
        <v>166</v>
      </c>
      <c r="AR170" s="2">
        <f t="shared" si="12"/>
        <v>37</v>
      </c>
      <c r="AS170" s="2">
        <v>155</v>
      </c>
      <c r="AT170" s="2">
        <f t="shared" si="13"/>
        <v>52</v>
      </c>
      <c r="AU170" s="2">
        <v>174</v>
      </c>
      <c r="AV170" s="2">
        <f t="shared" si="14"/>
        <v>-15</v>
      </c>
      <c r="AW170" s="2">
        <f t="shared" si="15"/>
        <v>-19</v>
      </c>
      <c r="AX170" s="130">
        <v>166</v>
      </c>
      <c r="AY170" s="33">
        <v>104</v>
      </c>
      <c r="AZ170" s="239"/>
    </row>
    <row r="171" spans="1:52" x14ac:dyDescent="0.2">
      <c r="A171" s="8" t="s">
        <v>181</v>
      </c>
      <c r="B171" s="33">
        <f>IFERROR(VLOOKUP(A171,lajit!B:D,3,0),"")</f>
        <v>12</v>
      </c>
      <c r="C171" s="9">
        <v>1</v>
      </c>
      <c r="D171" s="9"/>
      <c r="E171" s="9"/>
      <c r="F171" s="9"/>
      <c r="G171" s="9"/>
      <c r="H171" s="9">
        <v>1</v>
      </c>
      <c r="I171" s="9">
        <v>2</v>
      </c>
      <c r="J171" s="9"/>
      <c r="K171" s="9"/>
      <c r="L171" s="9"/>
      <c r="M171" s="9"/>
      <c r="N171" s="9">
        <v>2</v>
      </c>
      <c r="O171" s="9"/>
      <c r="P171" s="9">
        <v>1</v>
      </c>
      <c r="Q171" s="9"/>
      <c r="R171" s="9">
        <v>3</v>
      </c>
      <c r="S171" s="9">
        <v>7</v>
      </c>
      <c r="T171" s="11"/>
      <c r="U171" s="11"/>
      <c r="V171" s="11">
        <v>3</v>
      </c>
      <c r="W171" s="11">
        <v>4</v>
      </c>
      <c r="X171" s="11">
        <v>11</v>
      </c>
      <c r="Y171" s="9">
        <v>10</v>
      </c>
      <c r="Z171" s="9">
        <v>9</v>
      </c>
      <c r="AA171" s="22">
        <v>9</v>
      </c>
      <c r="AB171" s="9">
        <f>IFERROR(VLOOKUP(A171,apu!A:B,2,0),"")</f>
        <v>12</v>
      </c>
      <c r="AC171" s="9">
        <f>IFERROR(VLOOKUP(A171,apu!E:F,2,0),"")</f>
        <v>10</v>
      </c>
      <c r="AD171" s="9">
        <f>IFERROR(VLOOKUP(A171,apu!I:J,2,0),"")</f>
        <v>9</v>
      </c>
      <c r="AE171" s="9">
        <f>IFERROR(VLOOKUP(A171,apu!M:N,2,0),"")</f>
        <v>10</v>
      </c>
      <c r="AF171" s="9">
        <f>IFERROR(VLOOKUP(A171,apu!Q:R,2,0),"")</f>
        <v>12</v>
      </c>
      <c r="AG171" s="9">
        <f>IFERROR(VLOOKUP(A171,apu!U:V,2,0),"")</f>
        <v>8</v>
      </c>
      <c r="AH171" s="9">
        <f>IFERROR(VLOOKUP(A171,apu!Y:Z,2,0),"")</f>
        <v>9</v>
      </c>
      <c r="AI171" s="9">
        <f>IFERROR(VLOOKUP(A171,apu!AC:AD,2,0),"")</f>
        <v>9</v>
      </c>
      <c r="AJ171" s="9">
        <f>IFERROR(VLOOKUP(A171,apu!AG:AH,2,0),"")</f>
        <v>9</v>
      </c>
      <c r="AK171" s="9">
        <f>IFERROR(VLOOKUP(A171,apu!AK:AL,2,0),"")</f>
        <v>11</v>
      </c>
      <c r="AL171" s="9">
        <f>IFERROR(VLOOKUP(A171,apu!AO:AP,2,0),"")</f>
        <v>11</v>
      </c>
      <c r="AM171" s="9">
        <f>IFERROR(VLOOKUP(A171,apu!AS:AT,2,0),"")</f>
        <v>10</v>
      </c>
      <c r="AN171" s="9">
        <f>IFERROR(VLOOKUP(A171,apu!AW:AX,2,0),"")</f>
        <v>12</v>
      </c>
      <c r="AO171" s="9">
        <f>IFERROR(VLOOKUP(A171,apu!BA:BB,2,0),"")</f>
        <v>13</v>
      </c>
      <c r="AP171" s="39">
        <f t="shared" si="11"/>
        <v>208</v>
      </c>
      <c r="AQ171" s="38">
        <v>167</v>
      </c>
      <c r="AR171" s="2">
        <f t="shared" si="12"/>
        <v>6</v>
      </c>
      <c r="AS171" s="2">
        <v>192</v>
      </c>
      <c r="AT171" s="2">
        <f t="shared" si="13"/>
        <v>202</v>
      </c>
      <c r="AU171" s="2">
        <v>147</v>
      </c>
      <c r="AV171" s="2">
        <f t="shared" si="14"/>
        <v>-196</v>
      </c>
      <c r="AW171" s="2">
        <f t="shared" si="15"/>
        <v>45</v>
      </c>
      <c r="AX171" s="130">
        <v>167</v>
      </c>
      <c r="AY171" s="33">
        <v>11</v>
      </c>
      <c r="AZ171" s="239"/>
    </row>
    <row r="172" spans="1:52" x14ac:dyDescent="0.2">
      <c r="A172" s="8" t="s">
        <v>182</v>
      </c>
      <c r="B172" s="33">
        <f>IFERROR(VLOOKUP(A172,lajit!B:D,3,0),"")</f>
        <v>324</v>
      </c>
      <c r="C172" s="9"/>
      <c r="D172" s="9"/>
      <c r="E172" s="9"/>
      <c r="F172" s="9"/>
      <c r="G172" s="9"/>
      <c r="H172" s="9">
        <v>10</v>
      </c>
      <c r="I172" s="9"/>
      <c r="J172" s="9"/>
      <c r="K172" s="9"/>
      <c r="L172" s="9">
        <v>1</v>
      </c>
      <c r="M172" s="9"/>
      <c r="N172" s="9">
        <v>2</v>
      </c>
      <c r="O172" s="9"/>
      <c r="P172" s="9">
        <v>1</v>
      </c>
      <c r="Q172" s="9"/>
      <c r="R172" s="9">
        <v>8</v>
      </c>
      <c r="S172" s="9">
        <v>7</v>
      </c>
      <c r="T172" s="11">
        <v>1</v>
      </c>
      <c r="U172" s="11">
        <v>4</v>
      </c>
      <c r="V172" s="11">
        <v>4</v>
      </c>
      <c r="W172" s="11">
        <v>7</v>
      </c>
      <c r="X172" s="11">
        <v>2</v>
      </c>
      <c r="Y172" s="9">
        <v>2</v>
      </c>
      <c r="Z172" s="9">
        <v>8</v>
      </c>
      <c r="AA172" s="22">
        <v>4</v>
      </c>
      <c r="AB172" s="9">
        <f>IFERROR(VLOOKUP(A172,apu!A:B,2,0),"")</f>
        <v>8</v>
      </c>
      <c r="AC172" s="9">
        <f>IFERROR(VLOOKUP(A172,apu!E:F,2,0),"")</f>
        <v>3</v>
      </c>
      <c r="AD172" s="9">
        <f>IFERROR(VLOOKUP(A172,apu!I:J,2,0),"")</f>
        <v>2</v>
      </c>
      <c r="AE172" s="9">
        <f>IFERROR(VLOOKUP(A172,apu!M:N,2,0),"")</f>
        <v>3</v>
      </c>
      <c r="AF172" s="9">
        <f>IFERROR(VLOOKUP(A172,apu!Q:R,2,0),"")</f>
        <v>2</v>
      </c>
      <c r="AG172" s="9">
        <f>IFERROR(VLOOKUP(A172,apu!U:V,2,0),"")</f>
        <v>1</v>
      </c>
      <c r="AH172" s="9">
        <f>IFERROR(VLOOKUP(A172,apu!Y:Z,2,0),"")</f>
        <v>10</v>
      </c>
      <c r="AI172" s="9">
        <f>IFERROR(VLOOKUP(A172,apu!AC:AD,2,0),"")</f>
        <v>6</v>
      </c>
      <c r="AJ172" s="9">
        <f>IFERROR(VLOOKUP(A172,apu!AG:AH,2,0),"")</f>
        <v>2</v>
      </c>
      <c r="AK172" s="9">
        <f>IFERROR(VLOOKUP(A172,apu!AK:AL,2,0),"")</f>
        <v>11</v>
      </c>
      <c r="AL172" s="9">
        <f>IFERROR(VLOOKUP(A172,apu!AO:AP,2,0),"")</f>
        <v>5</v>
      </c>
      <c r="AM172" s="9">
        <f>IFERROR(VLOOKUP(A172,apu!AS:AT,2,0),"")</f>
        <v>3</v>
      </c>
      <c r="AN172" s="9">
        <f>IFERROR(VLOOKUP(A172,apu!AW:AX,2,0),"")</f>
        <v>3</v>
      </c>
      <c r="AO172" s="9">
        <f>IFERROR(VLOOKUP(A172,apu!BA:BB,2,0),"")</f>
        <v>4</v>
      </c>
      <c r="AP172" s="39">
        <f t="shared" si="11"/>
        <v>124</v>
      </c>
      <c r="AQ172" s="38">
        <v>168</v>
      </c>
      <c r="AR172" s="2">
        <f t="shared" si="12"/>
        <v>13</v>
      </c>
      <c r="AS172" s="2">
        <v>179</v>
      </c>
      <c r="AT172" s="2">
        <f t="shared" si="13"/>
        <v>111</v>
      </c>
      <c r="AU172" s="2">
        <v>156</v>
      </c>
      <c r="AV172" s="2">
        <f t="shared" si="14"/>
        <v>-98</v>
      </c>
      <c r="AW172" s="2">
        <f t="shared" si="15"/>
        <v>23</v>
      </c>
      <c r="AX172" s="130">
        <v>168</v>
      </c>
      <c r="AY172" s="33">
        <v>304</v>
      </c>
      <c r="AZ172" s="239"/>
    </row>
    <row r="173" spans="1:52" x14ac:dyDescent="0.2">
      <c r="A173" s="8" t="s">
        <v>183</v>
      </c>
      <c r="B173" s="33">
        <f>IFERROR(VLOOKUP(A173,lajit!B:D,3,0),"")</f>
        <v>183</v>
      </c>
      <c r="C173" s="9"/>
      <c r="D173" s="9">
        <v>2</v>
      </c>
      <c r="E173" s="9">
        <v>1</v>
      </c>
      <c r="F173" s="9">
        <v>1</v>
      </c>
      <c r="G173" s="9">
        <v>7</v>
      </c>
      <c r="H173" s="9">
        <v>1</v>
      </c>
      <c r="I173" s="9"/>
      <c r="J173" s="9">
        <v>8</v>
      </c>
      <c r="K173" s="9">
        <v>1</v>
      </c>
      <c r="L173" s="9">
        <v>5</v>
      </c>
      <c r="M173" s="9">
        <v>2</v>
      </c>
      <c r="N173" s="9">
        <v>2</v>
      </c>
      <c r="O173" s="9"/>
      <c r="P173" s="9">
        <v>3</v>
      </c>
      <c r="Q173" s="9">
        <v>2</v>
      </c>
      <c r="R173" s="9">
        <v>3</v>
      </c>
      <c r="S173" s="9">
        <v>7</v>
      </c>
      <c r="T173" s="11">
        <v>1</v>
      </c>
      <c r="U173" s="11"/>
      <c r="V173" s="11">
        <v>2</v>
      </c>
      <c r="W173" s="11">
        <v>3</v>
      </c>
      <c r="X173" s="11"/>
      <c r="Y173" s="9">
        <v>5</v>
      </c>
      <c r="Z173" s="9">
        <v>3</v>
      </c>
      <c r="AA173" s="9">
        <v>1</v>
      </c>
      <c r="AB173" s="9" t="str">
        <f>IFERROR(VLOOKUP(A173,apu!A:B,2,0),"")</f>
        <v/>
      </c>
      <c r="AC173" s="9">
        <f>IFERROR(VLOOKUP(A173,apu!E:F,2,0),"")</f>
        <v>8</v>
      </c>
      <c r="AD173" s="9">
        <f>IFERROR(VLOOKUP(A173,apu!I:J,2,0),"")</f>
        <v>3</v>
      </c>
      <c r="AE173" s="9">
        <f>IFERROR(VLOOKUP(A173,apu!M:N,2,0),"")</f>
        <v>2</v>
      </c>
      <c r="AF173" s="9">
        <f>IFERROR(VLOOKUP(A173,apu!Q:R,2,0),"")</f>
        <v>1</v>
      </c>
      <c r="AG173" s="9">
        <f>IFERROR(VLOOKUP(A173,apu!U:V,2,0),"")</f>
        <v>5</v>
      </c>
      <c r="AH173" s="9">
        <f>IFERROR(VLOOKUP(A173,apu!Y:Z,2,0),"")</f>
        <v>5</v>
      </c>
      <c r="AI173" s="9">
        <f>IFERROR(VLOOKUP(A173,apu!AC:AD,2,0),"")</f>
        <v>2</v>
      </c>
      <c r="AJ173" s="9">
        <f>IFERROR(VLOOKUP(A173,apu!AG:AH,2,0),"")</f>
        <v>6</v>
      </c>
      <c r="AK173" s="9">
        <f>IFERROR(VLOOKUP(A173,apu!AK:AL,2,0),"")</f>
        <v>1</v>
      </c>
      <c r="AL173" s="9">
        <f>IFERROR(VLOOKUP(A173,apu!AO:AP,2,0),"")</f>
        <v>2</v>
      </c>
      <c r="AM173" s="9">
        <f>IFERROR(VLOOKUP(A173,apu!AS:AT,2,0),"")</f>
        <v>1</v>
      </c>
      <c r="AN173" s="9">
        <f>IFERROR(VLOOKUP(A173,apu!AW:AX,2,0),"")</f>
        <v>1</v>
      </c>
      <c r="AO173" s="9">
        <f>IFERROR(VLOOKUP(A173,apu!BA:BB,2,0),"")</f>
        <v>7</v>
      </c>
      <c r="AP173" s="39">
        <f t="shared" si="11"/>
        <v>104</v>
      </c>
      <c r="AQ173" s="38">
        <v>169</v>
      </c>
      <c r="AR173" s="2">
        <f t="shared" si="12"/>
        <v>30</v>
      </c>
      <c r="AS173" s="2">
        <v>158</v>
      </c>
      <c r="AT173" s="2">
        <f t="shared" si="13"/>
        <v>74</v>
      </c>
      <c r="AU173" s="2">
        <v>173</v>
      </c>
      <c r="AV173" s="2">
        <f t="shared" si="14"/>
        <v>-44</v>
      </c>
      <c r="AW173" s="2">
        <f t="shared" si="15"/>
        <v>-15</v>
      </c>
      <c r="AX173" s="130">
        <v>169</v>
      </c>
      <c r="AY173" s="33">
        <v>157</v>
      </c>
      <c r="AZ173" s="239"/>
    </row>
    <row r="174" spans="1:52" x14ac:dyDescent="0.2">
      <c r="A174" s="8" t="s">
        <v>184</v>
      </c>
      <c r="B174" s="33">
        <f>IFERROR(VLOOKUP(A174,lajit!B:D,3,0),"")</f>
        <v>202</v>
      </c>
      <c r="C174" s="9">
        <v>2</v>
      </c>
      <c r="D174" s="9">
        <v>2</v>
      </c>
      <c r="E174" s="9">
        <v>2</v>
      </c>
      <c r="F174" s="9">
        <v>4</v>
      </c>
      <c r="G174" s="9">
        <v>2</v>
      </c>
      <c r="H174" s="9">
        <v>3</v>
      </c>
      <c r="I174" s="9">
        <v>2</v>
      </c>
      <c r="J174" s="9">
        <v>2</v>
      </c>
      <c r="K174" s="9">
        <v>4</v>
      </c>
      <c r="L174" s="9">
        <v>3</v>
      </c>
      <c r="M174" s="9">
        <v>1</v>
      </c>
      <c r="N174" s="9">
        <v>2</v>
      </c>
      <c r="O174" s="9"/>
      <c r="P174" s="9">
        <v>2</v>
      </c>
      <c r="Q174" s="9">
        <v>1</v>
      </c>
      <c r="R174" s="9">
        <v>5</v>
      </c>
      <c r="S174" s="9">
        <v>2</v>
      </c>
      <c r="T174" s="11">
        <v>4</v>
      </c>
      <c r="U174" s="11">
        <v>1</v>
      </c>
      <c r="V174" s="11">
        <v>3</v>
      </c>
      <c r="W174" s="11">
        <v>4</v>
      </c>
      <c r="X174" s="11">
        <v>1</v>
      </c>
      <c r="Y174" s="9">
        <v>3</v>
      </c>
      <c r="Z174" s="9">
        <v>4</v>
      </c>
      <c r="AA174" s="9">
        <v>1</v>
      </c>
      <c r="AB174" s="9">
        <f>IFERROR(VLOOKUP(A174,apu!A:B,2,0),"")</f>
        <v>3</v>
      </c>
      <c r="AC174" s="9">
        <f>IFERROR(VLOOKUP(A174,apu!E:F,2,0),"")</f>
        <v>2</v>
      </c>
      <c r="AD174" s="9">
        <f>IFERROR(VLOOKUP(A174,apu!I:J,2,0),"")</f>
        <v>3</v>
      </c>
      <c r="AE174" s="9">
        <f>IFERROR(VLOOKUP(A174,apu!M:N,2,0),"")</f>
        <v>1</v>
      </c>
      <c r="AF174" s="9">
        <f>IFERROR(VLOOKUP(A174,apu!Q:R,2,0),"")</f>
        <v>1</v>
      </c>
      <c r="AG174" s="9">
        <f>IFERROR(VLOOKUP(A174,apu!U:V,2,0),"")</f>
        <v>3</v>
      </c>
      <c r="AH174" s="9">
        <f>IFERROR(VLOOKUP(A174,apu!Y:Z,2,0),"")</f>
        <v>5</v>
      </c>
      <c r="AI174" s="9" t="str">
        <f>IFERROR(VLOOKUP(A174,apu!AC:AD,2,0),"")</f>
        <v/>
      </c>
      <c r="AJ174" s="9">
        <f>IFERROR(VLOOKUP(A174,apu!AG:AH,2,0),"")</f>
        <v>1</v>
      </c>
      <c r="AK174" s="9">
        <f>IFERROR(VLOOKUP(A174,apu!AK:AL,2,0),"")</f>
        <v>2</v>
      </c>
      <c r="AL174" s="9">
        <f>IFERROR(VLOOKUP(A174,apu!AO:AP,2,0),"")</f>
        <v>4</v>
      </c>
      <c r="AM174" s="9">
        <f>IFERROR(VLOOKUP(A174,apu!AS:AT,2,0),"")</f>
        <v>1</v>
      </c>
      <c r="AN174" s="9">
        <f>IFERROR(VLOOKUP(A174,apu!AW:AX,2,0),"")</f>
        <v>1</v>
      </c>
      <c r="AO174" s="9">
        <f>IFERROR(VLOOKUP(A174,apu!BA:BB,2,0),"")</f>
        <v>1</v>
      </c>
      <c r="AP174" s="39">
        <f t="shared" si="11"/>
        <v>88</v>
      </c>
      <c r="AQ174" s="38">
        <v>170</v>
      </c>
      <c r="AR174" s="2">
        <f t="shared" si="12"/>
        <v>29</v>
      </c>
      <c r="AS174" s="2">
        <v>161</v>
      </c>
      <c r="AT174" s="2">
        <f t="shared" si="13"/>
        <v>59</v>
      </c>
      <c r="AU174" s="2">
        <v>172</v>
      </c>
      <c r="AV174" s="2">
        <f t="shared" si="14"/>
        <v>-30</v>
      </c>
      <c r="AW174" s="2">
        <f t="shared" si="15"/>
        <v>-11</v>
      </c>
      <c r="AX174" s="130">
        <v>170</v>
      </c>
      <c r="AY174" s="33">
        <v>172</v>
      </c>
      <c r="AZ174" s="239"/>
    </row>
    <row r="175" spans="1:52" x14ac:dyDescent="0.2">
      <c r="A175" s="8" t="s">
        <v>185</v>
      </c>
      <c r="B175" s="33">
        <f>IFERROR(VLOOKUP(A175,lajit!B:D,3,0),"")</f>
        <v>273</v>
      </c>
      <c r="C175" s="9"/>
      <c r="D175" s="9"/>
      <c r="E175" s="9">
        <v>2</v>
      </c>
      <c r="F175" s="9">
        <v>11</v>
      </c>
      <c r="G175" s="9">
        <v>3</v>
      </c>
      <c r="H175" s="9">
        <v>3</v>
      </c>
      <c r="I175" s="9">
        <v>5</v>
      </c>
      <c r="J175" s="9"/>
      <c r="K175" s="9">
        <v>2</v>
      </c>
      <c r="L175" s="9">
        <v>2</v>
      </c>
      <c r="M175" s="9"/>
      <c r="N175" s="9"/>
      <c r="O175" s="9">
        <v>2</v>
      </c>
      <c r="P175" s="9">
        <v>1</v>
      </c>
      <c r="Q175" s="9">
        <v>1</v>
      </c>
      <c r="R175" s="9"/>
      <c r="S175" s="9">
        <v>3</v>
      </c>
      <c r="T175" s="11">
        <v>7</v>
      </c>
      <c r="U175" s="11"/>
      <c r="V175" s="11">
        <v>3</v>
      </c>
      <c r="W175" s="11">
        <v>3</v>
      </c>
      <c r="X175" s="11"/>
      <c r="Y175" s="9">
        <v>3</v>
      </c>
      <c r="Z175" s="9">
        <v>2</v>
      </c>
      <c r="AA175" s="9">
        <v>3</v>
      </c>
      <c r="AB175" s="9">
        <f>IFERROR(VLOOKUP(A175,apu!A:B,2,0),"")</f>
        <v>2</v>
      </c>
      <c r="AC175" s="9">
        <f>IFERROR(VLOOKUP(A175,apu!E:F,2,0),"")</f>
        <v>2</v>
      </c>
      <c r="AD175" s="9">
        <f>IFERROR(VLOOKUP(A175,apu!I:J,2,0),"")</f>
        <v>1</v>
      </c>
      <c r="AE175" s="9">
        <f>IFERROR(VLOOKUP(A175,apu!M:N,2,0),"")</f>
        <v>4</v>
      </c>
      <c r="AF175" s="9">
        <f>IFERROR(VLOOKUP(A175,apu!Q:R,2,0),"")</f>
        <v>3</v>
      </c>
      <c r="AG175" s="9">
        <f>IFERROR(VLOOKUP(A175,apu!U:V,2,0),"")</f>
        <v>2</v>
      </c>
      <c r="AH175" s="9">
        <f>IFERROR(VLOOKUP(A175,apu!Y:Z,2,0),"")</f>
        <v>2</v>
      </c>
      <c r="AI175" s="9">
        <f>IFERROR(VLOOKUP(A175,apu!AC:AD,2,0),"")</f>
        <v>2</v>
      </c>
      <c r="AJ175" s="9">
        <f>IFERROR(VLOOKUP(A175,apu!AG:AH,2,0),"")</f>
        <v>2</v>
      </c>
      <c r="AK175" s="9">
        <f>IFERROR(VLOOKUP(A175,apu!AK:AL,2,0),"")</f>
        <v>1</v>
      </c>
      <c r="AL175" s="9">
        <f>IFERROR(VLOOKUP(A175,apu!AO:AP,2,0),"")</f>
        <v>3</v>
      </c>
      <c r="AM175" s="9">
        <f>IFERROR(VLOOKUP(A175,apu!AS:AT,2,0),"")</f>
        <v>7</v>
      </c>
      <c r="AN175" s="9">
        <f>IFERROR(VLOOKUP(A175,apu!AW:AX,2,0),"")</f>
        <v>1</v>
      </c>
      <c r="AO175" s="9">
        <f>IFERROR(VLOOKUP(A175,apu!BA:BB,2,0),"")</f>
        <v>2</v>
      </c>
      <c r="AP175" s="39">
        <f t="shared" si="11"/>
        <v>90</v>
      </c>
      <c r="AQ175" s="38">
        <v>171</v>
      </c>
      <c r="AR175" s="2">
        <f t="shared" si="12"/>
        <v>30</v>
      </c>
      <c r="AS175" s="2">
        <v>159</v>
      </c>
      <c r="AT175" s="2">
        <f t="shared" si="13"/>
        <v>60</v>
      </c>
      <c r="AU175" s="2">
        <v>176</v>
      </c>
      <c r="AV175" s="2">
        <f t="shared" si="14"/>
        <v>-30</v>
      </c>
      <c r="AW175" s="2">
        <f t="shared" si="15"/>
        <v>-17</v>
      </c>
      <c r="AX175" s="130">
        <v>171</v>
      </c>
      <c r="AY175" s="33">
        <v>254</v>
      </c>
      <c r="AZ175" s="239"/>
    </row>
    <row r="176" spans="1:52" x14ac:dyDescent="0.2">
      <c r="A176" s="8" t="s">
        <v>186</v>
      </c>
      <c r="B176" s="33">
        <f>IFERROR(VLOOKUP(A176,lajit!B:D,3,0),"")</f>
        <v>10</v>
      </c>
      <c r="C176" s="9">
        <v>2</v>
      </c>
      <c r="D176" s="9"/>
      <c r="E176" s="9">
        <v>1</v>
      </c>
      <c r="F176" s="9">
        <v>2</v>
      </c>
      <c r="G176" s="9">
        <v>4</v>
      </c>
      <c r="H176" s="9">
        <v>2</v>
      </c>
      <c r="I176" s="9">
        <v>3</v>
      </c>
      <c r="J176" s="9"/>
      <c r="K176" s="9">
        <v>2</v>
      </c>
      <c r="L176" s="9">
        <v>1</v>
      </c>
      <c r="M176" s="9"/>
      <c r="N176" s="9">
        <v>3</v>
      </c>
      <c r="O176" s="9"/>
      <c r="P176" s="9">
        <v>2</v>
      </c>
      <c r="Q176" s="9">
        <v>2</v>
      </c>
      <c r="R176" s="9">
        <v>5</v>
      </c>
      <c r="S176" s="9">
        <v>5</v>
      </c>
      <c r="T176" s="11">
        <v>2</v>
      </c>
      <c r="U176" s="11">
        <v>3</v>
      </c>
      <c r="V176" s="11"/>
      <c r="W176" s="11">
        <v>2</v>
      </c>
      <c r="X176" s="11">
        <v>4</v>
      </c>
      <c r="Y176" s="9">
        <v>2</v>
      </c>
      <c r="Z176" s="9">
        <v>5</v>
      </c>
      <c r="AA176" s="9">
        <v>3</v>
      </c>
      <c r="AB176" s="9">
        <f>IFERROR(VLOOKUP(A176,apu!A:B,2,0),"")</f>
        <v>8</v>
      </c>
      <c r="AC176" s="9">
        <f>IFERROR(VLOOKUP(A176,apu!E:F,2,0),"")</f>
        <v>9</v>
      </c>
      <c r="AD176" s="9">
        <f>IFERROR(VLOOKUP(A176,apu!I:J,2,0),"")</f>
        <v>5</v>
      </c>
      <c r="AE176" s="9">
        <f>IFERROR(VLOOKUP(A176,apu!M:N,2,0),"")</f>
        <v>6</v>
      </c>
      <c r="AF176" s="9">
        <f>IFERROR(VLOOKUP(A176,apu!Q:R,2,0),"")</f>
        <v>8</v>
      </c>
      <c r="AG176" s="9">
        <f>IFERROR(VLOOKUP(A176,apu!U:V,2,0),"")</f>
        <v>8</v>
      </c>
      <c r="AH176" s="9">
        <f>IFERROR(VLOOKUP(A176,apu!Y:Z,2,0),"")</f>
        <v>6</v>
      </c>
      <c r="AI176" s="9">
        <f>IFERROR(VLOOKUP(A176,apu!AC:AD,2,0),"")</f>
        <v>6</v>
      </c>
      <c r="AJ176" s="9">
        <f>IFERROR(VLOOKUP(A176,apu!AG:AH,2,0),"")</f>
        <v>7</v>
      </c>
      <c r="AK176" s="9">
        <f>IFERROR(VLOOKUP(A176,apu!AK:AL,2,0),"")</f>
        <v>9</v>
      </c>
      <c r="AL176" s="9">
        <f>IFERROR(VLOOKUP(A176,apu!AO:AP,2,0),"")</f>
        <v>9</v>
      </c>
      <c r="AM176" s="9">
        <f>IFERROR(VLOOKUP(A176,apu!AS:AT,2,0),"")</f>
        <v>9</v>
      </c>
      <c r="AN176" s="9">
        <f>IFERROR(VLOOKUP(A176,apu!AW:AX,2,0),"")</f>
        <v>7</v>
      </c>
      <c r="AO176" s="9">
        <f>IFERROR(VLOOKUP(A176,apu!BA:BB,2,0),"")</f>
        <v>8</v>
      </c>
      <c r="AP176" s="39">
        <f t="shared" si="11"/>
        <v>160</v>
      </c>
      <c r="AQ176" s="38">
        <v>172</v>
      </c>
      <c r="AR176" s="2">
        <f t="shared" si="12"/>
        <v>20</v>
      </c>
      <c r="AS176" s="2">
        <v>168</v>
      </c>
      <c r="AT176" s="2">
        <f t="shared" si="13"/>
        <v>140</v>
      </c>
      <c r="AU176" s="2">
        <v>166</v>
      </c>
      <c r="AV176" s="2">
        <f t="shared" si="14"/>
        <v>-120</v>
      </c>
      <c r="AW176" s="2">
        <f t="shared" si="15"/>
        <v>2</v>
      </c>
      <c r="AX176" s="130">
        <v>172</v>
      </c>
      <c r="AY176" s="33">
        <v>10</v>
      </c>
      <c r="AZ176" s="239"/>
    </row>
    <row r="177" spans="1:52" x14ac:dyDescent="0.2">
      <c r="A177" s="8" t="s">
        <v>187</v>
      </c>
      <c r="B177" s="33">
        <f>IFERROR(VLOOKUP(A177,lajit!B:D,3,0),"")</f>
        <v>134</v>
      </c>
      <c r="C177" s="9"/>
      <c r="D177" s="9"/>
      <c r="E177" s="9"/>
      <c r="F177" s="9"/>
      <c r="G177" s="9"/>
      <c r="H177" s="9"/>
      <c r="I177" s="9"/>
      <c r="J177" s="9">
        <v>3</v>
      </c>
      <c r="K177" s="9"/>
      <c r="L177" s="9"/>
      <c r="M177" s="9"/>
      <c r="N177" s="9"/>
      <c r="O177" s="9"/>
      <c r="P177" s="9">
        <v>7</v>
      </c>
      <c r="Q177" s="9">
        <v>11</v>
      </c>
      <c r="R177" s="9">
        <v>4</v>
      </c>
      <c r="S177" s="9"/>
      <c r="T177" s="11">
        <v>3</v>
      </c>
      <c r="U177" s="11"/>
      <c r="V177" s="11"/>
      <c r="W177" s="11">
        <v>5</v>
      </c>
      <c r="X177" s="11">
        <v>7</v>
      </c>
      <c r="Y177" s="9"/>
      <c r="Z177" s="9">
        <v>1</v>
      </c>
      <c r="AA177" s="22">
        <v>13</v>
      </c>
      <c r="AB177" s="9">
        <f>IFERROR(VLOOKUP(A177,apu!A:B,2,0),"")</f>
        <v>4</v>
      </c>
      <c r="AC177" s="9">
        <f>IFERROR(VLOOKUP(A177,apu!E:F,2,0),"")</f>
        <v>1</v>
      </c>
      <c r="AD177" s="9">
        <f>IFERROR(VLOOKUP(A177,apu!I:J,2,0),"")</f>
        <v>10</v>
      </c>
      <c r="AE177" s="9">
        <f>IFERROR(VLOOKUP(A177,apu!M:N,2,0),"")</f>
        <v>1</v>
      </c>
      <c r="AF177" s="9">
        <f>IFERROR(VLOOKUP(A177,apu!Q:R,2,0),"")</f>
        <v>5</v>
      </c>
      <c r="AG177" s="9">
        <f>IFERROR(VLOOKUP(A177,apu!U:V,2,0),"")</f>
        <v>9</v>
      </c>
      <c r="AH177" s="9" t="str">
        <f>IFERROR(VLOOKUP(A177,apu!Y:Z,2,0),"")</f>
        <v/>
      </c>
      <c r="AI177" s="9">
        <f>IFERROR(VLOOKUP(A177,apu!AC:AD,2,0),"")</f>
        <v>6</v>
      </c>
      <c r="AJ177" s="9">
        <f>IFERROR(VLOOKUP(A177,apu!AG:AH,2,0),"")</f>
        <v>1</v>
      </c>
      <c r="AK177" s="9" t="str">
        <f>IFERROR(VLOOKUP(A177,apu!AK:AL,2,0),"")</f>
        <v/>
      </c>
      <c r="AL177" s="9">
        <f>IFERROR(VLOOKUP(A177,apu!AO:AP,2,0),"")</f>
        <v>1</v>
      </c>
      <c r="AM177" s="9">
        <f>IFERROR(VLOOKUP(A177,apu!AS:AT,2,0),"")</f>
        <v>2</v>
      </c>
      <c r="AN177" s="9">
        <f>IFERROR(VLOOKUP(A177,apu!AW:AX,2,0),"")</f>
        <v>8</v>
      </c>
      <c r="AO177" s="9">
        <f>IFERROR(VLOOKUP(A177,apu!BA:BB,2,0),"")</f>
        <v>3</v>
      </c>
      <c r="AP177" s="39">
        <f t="shared" si="11"/>
        <v>105</v>
      </c>
      <c r="AQ177" s="38">
        <v>173</v>
      </c>
      <c r="AR177" s="2">
        <f t="shared" si="12"/>
        <v>3</v>
      </c>
      <c r="AS177" s="2">
        <v>210</v>
      </c>
      <c r="AT177" s="2">
        <f t="shared" si="13"/>
        <v>102</v>
      </c>
      <c r="AU177" s="2">
        <v>153</v>
      </c>
      <c r="AV177" s="2">
        <f t="shared" si="14"/>
        <v>-99</v>
      </c>
      <c r="AW177" s="2">
        <f t="shared" si="15"/>
        <v>57</v>
      </c>
      <c r="AX177" s="130">
        <v>173</v>
      </c>
      <c r="AY177" s="33">
        <v>125</v>
      </c>
      <c r="AZ177" s="239"/>
    </row>
    <row r="178" spans="1:52" x14ac:dyDescent="0.2">
      <c r="A178" s="8" t="s">
        <v>189</v>
      </c>
      <c r="B178" s="33">
        <f>IFERROR(VLOOKUP(A178,lajit!B:D,3,0),"")</f>
        <v>318</v>
      </c>
      <c r="C178" s="9">
        <v>1</v>
      </c>
      <c r="D178" s="9">
        <v>3</v>
      </c>
      <c r="E178" s="9">
        <v>1</v>
      </c>
      <c r="F178" s="9">
        <v>1</v>
      </c>
      <c r="G178" s="9">
        <v>3</v>
      </c>
      <c r="H178" s="9">
        <v>5</v>
      </c>
      <c r="I178" s="9">
        <v>2</v>
      </c>
      <c r="J178" s="9">
        <v>4</v>
      </c>
      <c r="K178" s="9">
        <v>4</v>
      </c>
      <c r="L178" s="9">
        <v>4</v>
      </c>
      <c r="M178" s="9">
        <v>4</v>
      </c>
      <c r="N178" s="9">
        <v>6</v>
      </c>
      <c r="O178" s="9">
        <v>2</v>
      </c>
      <c r="P178" s="9"/>
      <c r="Q178" s="9">
        <v>1</v>
      </c>
      <c r="R178" s="9">
        <v>2</v>
      </c>
      <c r="S178" s="9">
        <v>2</v>
      </c>
      <c r="T178" s="11"/>
      <c r="U178" s="11"/>
      <c r="V178" s="11">
        <v>1</v>
      </c>
      <c r="W178" s="11">
        <v>2</v>
      </c>
      <c r="X178" s="11">
        <v>1</v>
      </c>
      <c r="Y178" s="9">
        <v>1</v>
      </c>
      <c r="Z178" s="9"/>
      <c r="AA178" s="9"/>
      <c r="AB178" s="9" t="str">
        <f>IFERROR(VLOOKUP(A178,apu!A:B,2,0),"")</f>
        <v/>
      </c>
      <c r="AC178" s="9" t="str">
        <f>IFERROR(VLOOKUP(A178,apu!E:F,2,0),"")</f>
        <v/>
      </c>
      <c r="AD178" s="9" t="str">
        <f>IFERROR(VLOOKUP(A178,apu!I:J,2,0),"")</f>
        <v/>
      </c>
      <c r="AE178" s="9">
        <f>IFERROR(VLOOKUP(A178,apu!M:N,2,0),"")</f>
        <v>1</v>
      </c>
      <c r="AF178" s="9">
        <f>IFERROR(VLOOKUP(A178,apu!Q:R,2,0),"")</f>
        <v>1</v>
      </c>
      <c r="AG178" s="9" t="str">
        <f>IFERROR(VLOOKUP(A178,apu!U:V,2,0),"")</f>
        <v/>
      </c>
      <c r="AH178" s="9">
        <f>IFERROR(VLOOKUP(A178,apu!Y:Z,2,0),"")</f>
        <v>4</v>
      </c>
      <c r="AI178" s="9" t="str">
        <f>IFERROR(VLOOKUP(A178,apu!AC:AD,2,0),"")</f>
        <v/>
      </c>
      <c r="AJ178" s="9" t="str">
        <f>IFERROR(VLOOKUP(A178,apu!AG:AH,2,0),"")</f>
        <v/>
      </c>
      <c r="AK178" s="9" t="str">
        <f>IFERROR(VLOOKUP(A178,apu!AK:AL,2,0),"")</f>
        <v/>
      </c>
      <c r="AL178" s="9" t="str">
        <f>IFERROR(VLOOKUP(A178,apu!AO:AP,2,0),"")</f>
        <v/>
      </c>
      <c r="AM178" s="9">
        <f>IFERROR(VLOOKUP(A178,apu!AS:AT,2,0),"")</f>
        <v>1</v>
      </c>
      <c r="AN178" s="9" t="str">
        <f>IFERROR(VLOOKUP(A178,apu!AW:AX,2,0),"")</f>
        <v/>
      </c>
      <c r="AO178" s="9" t="str">
        <f>IFERROR(VLOOKUP(A178,apu!BA:BB,2,0),"")</f>
        <v/>
      </c>
      <c r="AP178" s="39">
        <f t="shared" si="11"/>
        <v>57</v>
      </c>
      <c r="AQ178" s="38">
        <v>174</v>
      </c>
      <c r="AR178" s="2">
        <f t="shared" si="12"/>
        <v>40</v>
      </c>
      <c r="AS178" s="2">
        <v>151</v>
      </c>
      <c r="AT178" s="2">
        <f t="shared" si="13"/>
        <v>17</v>
      </c>
      <c r="AU178" s="2">
        <v>199</v>
      </c>
      <c r="AV178" s="2">
        <f t="shared" si="14"/>
        <v>23</v>
      </c>
      <c r="AW178" s="2">
        <f t="shared" si="15"/>
        <v>-48</v>
      </c>
      <c r="AX178" s="130">
        <v>175</v>
      </c>
      <c r="AY178" s="33">
        <v>298</v>
      </c>
      <c r="AZ178" s="239"/>
    </row>
    <row r="179" spans="1:52" x14ac:dyDescent="0.2">
      <c r="A179" s="8" t="s">
        <v>191</v>
      </c>
      <c r="B179" s="33">
        <f>IFERROR(VLOOKUP(A179,lajit!B:D,3,0),"")</f>
        <v>129</v>
      </c>
      <c r="C179" s="9">
        <v>1</v>
      </c>
      <c r="D179" s="9"/>
      <c r="E179" s="9"/>
      <c r="F179" s="9"/>
      <c r="G179" s="9">
        <v>2</v>
      </c>
      <c r="H179" s="9"/>
      <c r="I179" s="9"/>
      <c r="J179" s="9">
        <v>1</v>
      </c>
      <c r="K179" s="9">
        <v>4</v>
      </c>
      <c r="L179" s="9">
        <v>1</v>
      </c>
      <c r="M179" s="9">
        <v>1</v>
      </c>
      <c r="N179" s="9">
        <v>2</v>
      </c>
      <c r="O179" s="9">
        <v>2</v>
      </c>
      <c r="P179" s="9">
        <v>1</v>
      </c>
      <c r="Q179" s="9"/>
      <c r="R179" s="9">
        <v>4</v>
      </c>
      <c r="S179" s="9">
        <v>3</v>
      </c>
      <c r="T179" s="11">
        <v>3</v>
      </c>
      <c r="U179" s="11">
        <v>5</v>
      </c>
      <c r="V179" s="11">
        <v>1</v>
      </c>
      <c r="W179" s="11">
        <v>3</v>
      </c>
      <c r="X179" s="11">
        <v>3</v>
      </c>
      <c r="Y179" s="9">
        <v>6</v>
      </c>
      <c r="Z179" s="9">
        <v>2</v>
      </c>
      <c r="AA179" s="9">
        <v>3</v>
      </c>
      <c r="AB179" s="9">
        <f>IFERROR(VLOOKUP(A179,apu!A:B,2,0),"")</f>
        <v>2</v>
      </c>
      <c r="AC179" s="9">
        <f>IFERROR(VLOOKUP(A179,apu!E:F,2,0),"")</f>
        <v>3</v>
      </c>
      <c r="AD179" s="9">
        <f>IFERROR(VLOOKUP(A179,apu!I:J,2,0),"")</f>
        <v>3</v>
      </c>
      <c r="AE179" s="9">
        <f>IFERROR(VLOOKUP(A179,apu!M:N,2,0),"")</f>
        <v>3</v>
      </c>
      <c r="AF179" s="9" t="str">
        <f>IFERROR(VLOOKUP(A179,apu!Q:R,2,0),"")</f>
        <v/>
      </c>
      <c r="AG179" s="9">
        <f>IFERROR(VLOOKUP(A179,apu!U:V,2,0),"")</f>
        <v>3</v>
      </c>
      <c r="AH179" s="9">
        <f>IFERROR(VLOOKUP(A179,apu!Y:Z,2,0),"")</f>
        <v>2</v>
      </c>
      <c r="AI179" s="9">
        <f>IFERROR(VLOOKUP(A179,apu!AC:AD,2,0),"")</f>
        <v>2</v>
      </c>
      <c r="AJ179" s="9">
        <f>IFERROR(VLOOKUP(A179,apu!AG:AH,2,0),"")</f>
        <v>1</v>
      </c>
      <c r="AK179" s="9">
        <f>IFERROR(VLOOKUP(A179,apu!AK:AL,2,0),"")</f>
        <v>2</v>
      </c>
      <c r="AL179" s="9">
        <f>IFERROR(VLOOKUP(A179,apu!AO:AP,2,0),"")</f>
        <v>1</v>
      </c>
      <c r="AM179" s="9" t="str">
        <f>IFERROR(VLOOKUP(A179,apu!AS:AT,2,0),"")</f>
        <v/>
      </c>
      <c r="AN179" s="9" t="str">
        <f>IFERROR(VLOOKUP(A179,apu!AW:AX,2,0),"")</f>
        <v/>
      </c>
      <c r="AO179" s="9">
        <f>IFERROR(VLOOKUP(A179,apu!BA:BB,2,0),"")</f>
        <v>1</v>
      </c>
      <c r="AP179" s="39">
        <f t="shared" si="11"/>
        <v>71</v>
      </c>
      <c r="AQ179" s="38">
        <v>175</v>
      </c>
      <c r="AR179" s="2">
        <f t="shared" si="12"/>
        <v>14</v>
      </c>
      <c r="AS179" s="2">
        <v>178</v>
      </c>
      <c r="AT179" s="2">
        <f t="shared" si="13"/>
        <v>57</v>
      </c>
      <c r="AU179" s="2">
        <v>170</v>
      </c>
      <c r="AV179" s="2">
        <f t="shared" si="14"/>
        <v>-43</v>
      </c>
      <c r="AW179" s="2">
        <f t="shared" si="15"/>
        <v>8</v>
      </c>
      <c r="AX179" s="130">
        <v>176</v>
      </c>
      <c r="AY179" s="33">
        <v>120</v>
      </c>
      <c r="AZ179" s="239"/>
    </row>
    <row r="180" spans="1:52" x14ac:dyDescent="0.2">
      <c r="A180" s="8" t="s">
        <v>190</v>
      </c>
      <c r="B180" s="33">
        <f>IFERROR(VLOOKUP(A180,lajit!B:D,3,0),"")</f>
        <v>267</v>
      </c>
      <c r="C180" s="9">
        <v>2</v>
      </c>
      <c r="D180" s="9"/>
      <c r="E180" s="9">
        <v>5</v>
      </c>
      <c r="F180" s="9">
        <v>10</v>
      </c>
      <c r="G180" s="9">
        <v>2</v>
      </c>
      <c r="H180" s="9"/>
      <c r="I180" s="9">
        <v>1</v>
      </c>
      <c r="J180" s="9">
        <v>1</v>
      </c>
      <c r="K180" s="9"/>
      <c r="L180" s="9"/>
      <c r="M180" s="9">
        <v>2</v>
      </c>
      <c r="N180" s="9"/>
      <c r="O180" s="9"/>
      <c r="P180" s="9"/>
      <c r="Q180" s="9">
        <v>1</v>
      </c>
      <c r="R180" s="9"/>
      <c r="S180" s="9"/>
      <c r="T180" s="11">
        <v>10</v>
      </c>
      <c r="U180" s="11">
        <v>1</v>
      </c>
      <c r="V180" s="11">
        <v>2</v>
      </c>
      <c r="W180" s="11">
        <v>9</v>
      </c>
      <c r="X180" s="11">
        <v>2</v>
      </c>
      <c r="Y180" s="9"/>
      <c r="Z180" s="9"/>
      <c r="AA180" s="9"/>
      <c r="AB180" s="9">
        <f>IFERROR(VLOOKUP(A180,apu!A:B,2,0),"")</f>
        <v>6</v>
      </c>
      <c r="AC180" s="9" t="str">
        <f>IFERROR(VLOOKUP(A180,apu!E:F,2,0),"")</f>
        <v/>
      </c>
      <c r="AD180" s="9" t="str">
        <f>IFERROR(VLOOKUP(A180,apu!I:J,2,0),"")</f>
        <v/>
      </c>
      <c r="AE180" s="9">
        <f>IFERROR(VLOOKUP(A180,apu!M:N,2,0),"")</f>
        <v>2</v>
      </c>
      <c r="AF180" s="9">
        <f>IFERROR(VLOOKUP(A180,apu!Q:R,2,0),"")</f>
        <v>3</v>
      </c>
      <c r="AG180" s="9" t="str">
        <f>IFERROR(VLOOKUP(A180,apu!U:V,2,0),"")</f>
        <v/>
      </c>
      <c r="AH180" s="9" t="str">
        <f>IFERROR(VLOOKUP(A180,apu!Y:Z,2,0),"")</f>
        <v/>
      </c>
      <c r="AI180" s="9">
        <f>IFERROR(VLOOKUP(A180,apu!AC:AD,2,0),"")</f>
        <v>5</v>
      </c>
      <c r="AJ180" s="9">
        <f>IFERROR(VLOOKUP(A180,apu!AG:AH,2,0),"")</f>
        <v>2</v>
      </c>
      <c r="AK180" s="9" t="str">
        <f>IFERROR(VLOOKUP(A180,apu!AK:AL,2,0),"")</f>
        <v/>
      </c>
      <c r="AL180" s="9">
        <f>IFERROR(VLOOKUP(A180,apu!AO:AP,2,0),"")</f>
        <v>1</v>
      </c>
      <c r="AM180" s="9" t="str">
        <f>IFERROR(VLOOKUP(A180,apu!AS:AT,2,0),"")</f>
        <v/>
      </c>
      <c r="AN180" s="9" t="str">
        <f>IFERROR(VLOOKUP(A180,apu!AW:AX,2,0),"")</f>
        <v/>
      </c>
      <c r="AO180" s="9">
        <f>IFERROR(VLOOKUP(A180,apu!BA:BB,2,0),"")</f>
        <v>4</v>
      </c>
      <c r="AP180" s="39">
        <f t="shared" si="11"/>
        <v>71</v>
      </c>
      <c r="AQ180" s="38">
        <v>176</v>
      </c>
      <c r="AR180" s="2">
        <f t="shared" si="12"/>
        <v>23</v>
      </c>
      <c r="AS180" s="2">
        <v>165</v>
      </c>
      <c r="AT180" s="2">
        <f t="shared" si="13"/>
        <v>48</v>
      </c>
      <c r="AU180" s="2">
        <v>177</v>
      </c>
      <c r="AV180" s="2">
        <f t="shared" si="14"/>
        <v>-25</v>
      </c>
      <c r="AW180" s="2">
        <f t="shared" si="15"/>
        <v>-12</v>
      </c>
      <c r="AX180" s="130">
        <v>177</v>
      </c>
      <c r="AY180" s="33">
        <v>248</v>
      </c>
      <c r="AZ180" s="239"/>
    </row>
    <row r="181" spans="1:52" x14ac:dyDescent="0.2">
      <c r="A181" s="8" t="s">
        <v>192</v>
      </c>
      <c r="B181" s="33">
        <f>IFERROR(VLOOKUP(A181,lajit!B:D,3,0),"")</f>
        <v>58</v>
      </c>
      <c r="C181" s="9"/>
      <c r="D181" s="9"/>
      <c r="E181" s="9"/>
      <c r="F181" s="9"/>
      <c r="G181" s="9">
        <v>1</v>
      </c>
      <c r="H181" s="9"/>
      <c r="I181" s="9"/>
      <c r="J181" s="9"/>
      <c r="K181" s="9"/>
      <c r="L181" s="9"/>
      <c r="M181" s="9"/>
      <c r="N181" s="9">
        <v>1</v>
      </c>
      <c r="O181" s="9"/>
      <c r="P181" s="9">
        <v>1</v>
      </c>
      <c r="Q181" s="9">
        <v>1</v>
      </c>
      <c r="R181" s="9">
        <v>2</v>
      </c>
      <c r="S181" s="9">
        <v>3</v>
      </c>
      <c r="T181" s="11">
        <v>1</v>
      </c>
      <c r="U181" s="11">
        <v>7</v>
      </c>
      <c r="V181" s="11">
        <v>4</v>
      </c>
      <c r="W181" s="11">
        <v>4</v>
      </c>
      <c r="X181" s="11">
        <v>9</v>
      </c>
      <c r="Y181" s="9">
        <v>5</v>
      </c>
      <c r="Z181" s="9">
        <v>5</v>
      </c>
      <c r="AA181" s="9">
        <v>3</v>
      </c>
      <c r="AB181" s="9">
        <f>IFERROR(VLOOKUP(A181,apu!A:B,2,0),"")</f>
        <v>7</v>
      </c>
      <c r="AC181" s="9">
        <f>IFERROR(VLOOKUP(A181,apu!E:F,2,0),"")</f>
        <v>6</v>
      </c>
      <c r="AD181" s="9">
        <f>IFERROR(VLOOKUP(A181,apu!I:J,2,0),"")</f>
        <v>5</v>
      </c>
      <c r="AE181" s="9">
        <f>IFERROR(VLOOKUP(A181,apu!M:N,2,0),"")</f>
        <v>6</v>
      </c>
      <c r="AF181" s="9">
        <f>IFERROR(VLOOKUP(A181,apu!Q:R,2,0),"")</f>
        <v>4</v>
      </c>
      <c r="AG181" s="9">
        <f>IFERROR(VLOOKUP(A181,apu!U:V,2,0),"")</f>
        <v>3</v>
      </c>
      <c r="AH181" s="9">
        <f>IFERROR(VLOOKUP(A181,apu!Y:Z,2,0),"")</f>
        <v>1</v>
      </c>
      <c r="AI181" s="9">
        <f>IFERROR(VLOOKUP(A181,apu!AC:AD,2,0),"")</f>
        <v>1</v>
      </c>
      <c r="AJ181" s="9">
        <f>IFERROR(VLOOKUP(A181,apu!AG:AH,2,0),"")</f>
        <v>1</v>
      </c>
      <c r="AK181" s="9" t="str">
        <f>IFERROR(VLOOKUP(A181,apu!AK:AL,2,0),"")</f>
        <v/>
      </c>
      <c r="AL181" s="9">
        <f>IFERROR(VLOOKUP(A181,apu!AO:AP,2,0),"")</f>
        <v>4</v>
      </c>
      <c r="AM181" s="9">
        <f>IFERROR(VLOOKUP(A181,apu!AS:AT,2,0),"")</f>
        <v>4</v>
      </c>
      <c r="AN181" s="9">
        <f>IFERROR(VLOOKUP(A181,apu!AW:AX,2,0),"")</f>
        <v>3</v>
      </c>
      <c r="AO181" s="9">
        <f>IFERROR(VLOOKUP(A181,apu!BA:BB,2,0),"")</f>
        <v>5</v>
      </c>
      <c r="AP181" s="39">
        <f t="shared" si="11"/>
        <v>97</v>
      </c>
      <c r="AQ181" s="38">
        <v>177</v>
      </c>
      <c r="AR181" s="2">
        <f t="shared" si="12"/>
        <v>2</v>
      </c>
      <c r="AS181" s="2">
        <v>214</v>
      </c>
      <c r="AT181" s="2">
        <f t="shared" si="13"/>
        <v>95</v>
      </c>
      <c r="AU181" s="2">
        <v>157</v>
      </c>
      <c r="AV181" s="2">
        <f t="shared" si="14"/>
        <v>-93</v>
      </c>
      <c r="AW181" s="2">
        <f t="shared" si="15"/>
        <v>57</v>
      </c>
      <c r="AX181" s="130">
        <v>178</v>
      </c>
      <c r="AY181" s="33">
        <v>53</v>
      </c>
      <c r="AZ181" s="239"/>
    </row>
    <row r="182" spans="1:52" x14ac:dyDescent="0.2">
      <c r="A182" s="8" t="s">
        <v>4339</v>
      </c>
      <c r="B182" s="33">
        <f>IFERROR(VLOOKUP(A182,lajit!B:D,3,0),"")</f>
        <v>433</v>
      </c>
      <c r="C182" s="9">
        <v>1</v>
      </c>
      <c r="D182" s="9"/>
      <c r="E182" s="9">
        <v>4</v>
      </c>
      <c r="F182" s="9">
        <v>5</v>
      </c>
      <c r="G182" s="9">
        <v>1</v>
      </c>
      <c r="H182" s="9">
        <v>1</v>
      </c>
      <c r="I182" s="9">
        <v>1</v>
      </c>
      <c r="J182" s="9"/>
      <c r="K182" s="9"/>
      <c r="L182" s="9">
        <v>1</v>
      </c>
      <c r="M182" s="9">
        <v>1</v>
      </c>
      <c r="N182" s="9">
        <v>1</v>
      </c>
      <c r="O182" s="9">
        <v>1</v>
      </c>
      <c r="P182" s="9"/>
      <c r="Q182" s="9">
        <v>1</v>
      </c>
      <c r="R182" s="9">
        <v>1</v>
      </c>
      <c r="S182" s="9">
        <v>3</v>
      </c>
      <c r="T182" s="11">
        <v>4</v>
      </c>
      <c r="U182" s="11">
        <v>5</v>
      </c>
      <c r="V182" s="11">
        <v>3</v>
      </c>
      <c r="W182" s="11">
        <v>5</v>
      </c>
      <c r="X182" s="11">
        <v>5</v>
      </c>
      <c r="Y182" s="9">
        <v>2</v>
      </c>
      <c r="Z182" s="9"/>
      <c r="AA182" s="9"/>
      <c r="AB182" s="9">
        <f>IFERROR(VLOOKUP(A182,apu!A:B,2,0),"")</f>
        <v>8</v>
      </c>
      <c r="AC182" s="9">
        <f>IFERROR(VLOOKUP(A182,apu!E:F,2,0),"")</f>
        <v>3</v>
      </c>
      <c r="AD182" s="9" t="str">
        <f>IFERROR(VLOOKUP(A182,apu!I:J,2,0),"")</f>
        <v/>
      </c>
      <c r="AE182" s="9">
        <f>IFERROR(VLOOKUP(A182,apu!M:N,2,0),"")</f>
        <v>3</v>
      </c>
      <c r="AF182" s="9">
        <f>IFERROR(VLOOKUP(A182,apu!Q:R,2,0),"")</f>
        <v>2</v>
      </c>
      <c r="AG182" s="9">
        <f>IFERROR(VLOOKUP(A182,apu!U:V,2,0),"")</f>
        <v>1</v>
      </c>
      <c r="AH182" s="9">
        <f>IFERROR(VLOOKUP(A182,apu!Y:Z,2,0),"")</f>
        <v>4</v>
      </c>
      <c r="AI182" s="9">
        <f>IFERROR(VLOOKUP(A182,apu!AC:AD,2,0),"")</f>
        <v>1</v>
      </c>
      <c r="AJ182" s="9">
        <f>IFERROR(VLOOKUP(A182,apu!AG:AH,2,0),"")</f>
        <v>1</v>
      </c>
      <c r="AK182" s="9">
        <f>IFERROR(VLOOKUP(A182,apu!AK:AL,2,0),"")</f>
        <v>1</v>
      </c>
      <c r="AL182" s="9">
        <f>IFERROR(VLOOKUP(A182,apu!AO:AP,2,0),"")</f>
        <v>1</v>
      </c>
      <c r="AM182" s="9">
        <f>IFERROR(VLOOKUP(A182,apu!AS:AT,2,0),"")</f>
        <v>3</v>
      </c>
      <c r="AN182" s="9">
        <f>IFERROR(VLOOKUP(A182,apu!AW:AX,2,0),"")</f>
        <v>5</v>
      </c>
      <c r="AO182" s="9">
        <f>IFERROR(VLOOKUP(A182,apu!BA:BB,2,0),"")</f>
        <v>1</v>
      </c>
      <c r="AP182" s="39">
        <f t="shared" si="11"/>
        <v>80</v>
      </c>
      <c r="AQ182" s="38">
        <v>178</v>
      </c>
      <c r="AR182" s="2">
        <f t="shared" si="12"/>
        <v>17</v>
      </c>
      <c r="AS182" s="2">
        <v>172</v>
      </c>
      <c r="AT182" s="2">
        <f t="shared" si="13"/>
        <v>63</v>
      </c>
      <c r="AU182" s="2">
        <v>175</v>
      </c>
      <c r="AV182" s="2">
        <f t="shared" si="14"/>
        <v>-46</v>
      </c>
      <c r="AW182" s="2">
        <f t="shared" si="15"/>
        <v>-3</v>
      </c>
      <c r="AX182" s="130">
        <v>179</v>
      </c>
      <c r="AY182" s="33">
        <v>402</v>
      </c>
      <c r="AZ182" s="239"/>
    </row>
    <row r="183" spans="1:52" x14ac:dyDescent="0.2">
      <c r="A183" s="8" t="s">
        <v>1660</v>
      </c>
      <c r="B183" s="33">
        <f>IFERROR(VLOOKUP(A183,lajit!B:D,3,0),"")</f>
        <v>117</v>
      </c>
      <c r="C183" s="9"/>
      <c r="D183" s="9"/>
      <c r="E183" s="9">
        <v>3</v>
      </c>
      <c r="F183" s="9">
        <v>1</v>
      </c>
      <c r="G183" s="9">
        <v>3</v>
      </c>
      <c r="H183" s="9">
        <v>3</v>
      </c>
      <c r="I183" s="9">
        <v>1</v>
      </c>
      <c r="J183" s="9">
        <v>3</v>
      </c>
      <c r="K183" s="9">
        <v>1</v>
      </c>
      <c r="L183" s="9">
        <v>4</v>
      </c>
      <c r="M183" s="9">
        <v>2</v>
      </c>
      <c r="N183" s="9">
        <v>1</v>
      </c>
      <c r="O183" s="9">
        <v>2</v>
      </c>
      <c r="P183" s="9">
        <v>1</v>
      </c>
      <c r="Q183" s="9">
        <v>1</v>
      </c>
      <c r="R183" s="9">
        <v>1</v>
      </c>
      <c r="S183" s="9">
        <v>2</v>
      </c>
      <c r="T183" s="11">
        <v>3</v>
      </c>
      <c r="U183" s="11">
        <v>1</v>
      </c>
      <c r="V183" s="11">
        <v>1</v>
      </c>
      <c r="W183" s="11">
        <v>1</v>
      </c>
      <c r="X183" s="11">
        <v>2</v>
      </c>
      <c r="Y183" s="9">
        <v>4</v>
      </c>
      <c r="Z183" s="9">
        <v>2</v>
      </c>
      <c r="AA183" s="9">
        <v>1</v>
      </c>
      <c r="AB183" s="9">
        <f>IFERROR(VLOOKUP(A183,apu!A:B,2,0),"")</f>
        <v>2</v>
      </c>
      <c r="AC183" s="9">
        <f>IFERROR(VLOOKUP(A183,apu!E:F,2,0),"")</f>
        <v>4</v>
      </c>
      <c r="AD183" s="9" t="str">
        <f>IFERROR(VLOOKUP(A183,apu!I:J,2,0),"")</f>
        <v/>
      </c>
      <c r="AE183" s="9">
        <f>IFERROR(VLOOKUP(A183,apu!M:N,2,0),"")</f>
        <v>2</v>
      </c>
      <c r="AF183" s="9">
        <f>IFERROR(VLOOKUP(A183,apu!Q:R,2,0),"")</f>
        <v>1</v>
      </c>
      <c r="AG183" s="9">
        <f>IFERROR(VLOOKUP(A183,apu!U:V,2,0),"")</f>
        <v>2</v>
      </c>
      <c r="AH183" s="9">
        <f>IFERROR(VLOOKUP(A183,apu!Y:Z,2,0),"")</f>
        <v>1</v>
      </c>
      <c r="AI183" s="9">
        <f>IFERROR(VLOOKUP(A183,apu!AC:AD,2,0),"")</f>
        <v>2</v>
      </c>
      <c r="AJ183" s="9">
        <f>IFERROR(VLOOKUP(A183,apu!AG:AH,2,0),"")</f>
        <v>1</v>
      </c>
      <c r="AK183" s="9">
        <f>IFERROR(VLOOKUP(A183,apu!AK:AL,2,0),"")</f>
        <v>2</v>
      </c>
      <c r="AL183" s="9">
        <f>IFERROR(VLOOKUP(A183,apu!AO:AP,2,0),"")</f>
        <v>2</v>
      </c>
      <c r="AM183" s="9">
        <f>IFERROR(VLOOKUP(A183,apu!AS:AT,2,0),"")</f>
        <v>1</v>
      </c>
      <c r="AN183" s="9" t="str">
        <f>IFERROR(VLOOKUP(A183,apu!AW:AX,2,0),"")</f>
        <v/>
      </c>
      <c r="AO183" s="9">
        <f>IFERROR(VLOOKUP(A183,apu!BA:BB,2,0),"")</f>
        <v>1</v>
      </c>
      <c r="AP183" s="39">
        <f t="shared" si="11"/>
        <v>65</v>
      </c>
      <c r="AQ183" s="38">
        <v>179</v>
      </c>
      <c r="AR183" s="2">
        <f t="shared" si="12"/>
        <v>24</v>
      </c>
      <c r="AS183" s="2">
        <v>164</v>
      </c>
      <c r="AT183" s="2">
        <f t="shared" si="13"/>
        <v>41</v>
      </c>
      <c r="AU183" s="2">
        <v>181</v>
      </c>
      <c r="AV183" s="2">
        <f t="shared" si="14"/>
        <v>-17</v>
      </c>
      <c r="AW183" s="2">
        <f t="shared" si="15"/>
        <v>-17</v>
      </c>
      <c r="AX183" s="130">
        <v>180</v>
      </c>
      <c r="AY183" s="33">
        <v>109</v>
      </c>
      <c r="AZ183" s="239"/>
    </row>
    <row r="184" spans="1:52" x14ac:dyDescent="0.2">
      <c r="A184" s="8" t="s">
        <v>195</v>
      </c>
      <c r="B184" s="33">
        <f>IFERROR(VLOOKUP(A184,lajit!B:D,3,0),"")</f>
        <v>469</v>
      </c>
      <c r="C184" s="9"/>
      <c r="D184" s="9"/>
      <c r="E184" s="9"/>
      <c r="F184" s="9"/>
      <c r="G184" s="9"/>
      <c r="H184" s="9"/>
      <c r="I184" s="9">
        <v>2</v>
      </c>
      <c r="J184" s="9"/>
      <c r="K184" s="9"/>
      <c r="L184" s="9"/>
      <c r="M184" s="9"/>
      <c r="N184" s="9"/>
      <c r="O184" s="9">
        <v>2</v>
      </c>
      <c r="P184" s="9">
        <v>2</v>
      </c>
      <c r="Q184" s="9">
        <v>7</v>
      </c>
      <c r="R184" s="9">
        <v>5</v>
      </c>
      <c r="S184" s="9">
        <v>5</v>
      </c>
      <c r="T184" s="11">
        <v>7</v>
      </c>
      <c r="U184" s="11">
        <v>1</v>
      </c>
      <c r="V184" s="11">
        <v>5</v>
      </c>
      <c r="W184" s="11">
        <v>3</v>
      </c>
      <c r="X184" s="11">
        <v>2</v>
      </c>
      <c r="Y184" s="9">
        <v>2</v>
      </c>
      <c r="Z184" s="9"/>
      <c r="AA184" s="9"/>
      <c r="AB184" s="9">
        <f>IFERROR(VLOOKUP(A184,apu!A:B,2,0),"")</f>
        <v>1</v>
      </c>
      <c r="AC184" s="9" t="str">
        <f>IFERROR(VLOOKUP(A184,apu!E:F,2,0),"")</f>
        <v/>
      </c>
      <c r="AD184" s="9">
        <f>IFERROR(VLOOKUP(A184,apu!I:J,2,0),"")</f>
        <v>3</v>
      </c>
      <c r="AE184" s="9">
        <f>IFERROR(VLOOKUP(A184,apu!M:N,2,0),"")</f>
        <v>1</v>
      </c>
      <c r="AF184" s="9">
        <f>IFERROR(VLOOKUP(A184,apu!Q:R,2,0),"")</f>
        <v>2</v>
      </c>
      <c r="AG184" s="9">
        <f>IFERROR(VLOOKUP(A184,apu!U:V,2,0),"")</f>
        <v>1</v>
      </c>
      <c r="AH184" s="9" t="str">
        <f>IFERROR(VLOOKUP(A184,apu!Y:Z,2,0),"")</f>
        <v/>
      </c>
      <c r="AI184" s="9" t="str">
        <f>IFERROR(VLOOKUP(A184,apu!AC:AD,2,0),"")</f>
        <v/>
      </c>
      <c r="AJ184" s="9" t="str">
        <f>IFERROR(VLOOKUP(A184,apu!AG:AH,2,0),"")</f>
        <v/>
      </c>
      <c r="AK184" s="9" t="str">
        <f>IFERROR(VLOOKUP(A184,apu!AK:AL,2,0),"")</f>
        <v/>
      </c>
      <c r="AL184" s="9">
        <f>IFERROR(VLOOKUP(A184,apu!AO:AP,2,0),"")</f>
        <v>1</v>
      </c>
      <c r="AM184" s="9" t="str">
        <f>IFERROR(VLOOKUP(A184,apu!AS:AT,2,0),"")</f>
        <v/>
      </c>
      <c r="AN184" s="9">
        <f>IFERROR(VLOOKUP(A184,apu!AW:AX,2,0),"")</f>
        <v>1</v>
      </c>
      <c r="AO184" s="9">
        <f>IFERROR(VLOOKUP(A184,apu!BA:BB,2,0),"")</f>
        <v>2</v>
      </c>
      <c r="AP184" s="39">
        <f t="shared" si="11"/>
        <v>55</v>
      </c>
      <c r="AQ184" s="38">
        <v>180</v>
      </c>
      <c r="AR184" s="2">
        <f t="shared" si="12"/>
        <v>4</v>
      </c>
      <c r="AS184" s="2">
        <v>206</v>
      </c>
      <c r="AT184" s="2">
        <f t="shared" si="13"/>
        <v>51</v>
      </c>
      <c r="AU184" s="2">
        <v>164</v>
      </c>
      <c r="AV184" s="2">
        <f t="shared" si="14"/>
        <v>-47</v>
      </c>
      <c r="AW184" s="2">
        <f t="shared" si="15"/>
        <v>42</v>
      </c>
      <c r="AX184" s="130">
        <v>181</v>
      </c>
      <c r="AY184" s="33">
        <v>437</v>
      </c>
      <c r="AZ184" s="239"/>
    </row>
    <row r="185" spans="1:52" x14ac:dyDescent="0.2">
      <c r="A185" s="8" t="s">
        <v>196</v>
      </c>
      <c r="B185" s="33">
        <f>IFERROR(VLOOKUP(A185,lajit!B:D,3,0),"")</f>
        <v>199</v>
      </c>
      <c r="C185" s="9"/>
      <c r="D185" s="9">
        <v>1</v>
      </c>
      <c r="E185" s="9">
        <v>1</v>
      </c>
      <c r="F185" s="9"/>
      <c r="G185" s="9">
        <v>2</v>
      </c>
      <c r="H185" s="9">
        <v>5</v>
      </c>
      <c r="I185" s="9"/>
      <c r="J185" s="9">
        <v>4</v>
      </c>
      <c r="K185" s="9"/>
      <c r="L185" s="9"/>
      <c r="M185" s="9">
        <v>2</v>
      </c>
      <c r="N185" s="9"/>
      <c r="O185" s="9">
        <v>2</v>
      </c>
      <c r="P185" s="9"/>
      <c r="Q185" s="9">
        <v>1</v>
      </c>
      <c r="R185" s="9"/>
      <c r="S185" s="9">
        <v>2</v>
      </c>
      <c r="T185" s="11">
        <v>7</v>
      </c>
      <c r="U185" s="11"/>
      <c r="V185" s="11"/>
      <c r="W185" s="11"/>
      <c r="X185" s="11">
        <v>6</v>
      </c>
      <c r="Y185" s="9">
        <v>2</v>
      </c>
      <c r="Z185" s="9">
        <v>4</v>
      </c>
      <c r="AA185" s="9"/>
      <c r="AB185" s="9" t="str">
        <f>IFERROR(VLOOKUP(A185,apu!A:B,2,0),"")</f>
        <v/>
      </c>
      <c r="AC185" s="9">
        <f>IFERROR(VLOOKUP(A185,apu!E:F,2,0),"")</f>
        <v>5</v>
      </c>
      <c r="AD185" s="9">
        <f>IFERROR(VLOOKUP(A185,apu!I:J,2,0),"")</f>
        <v>3</v>
      </c>
      <c r="AE185" s="9">
        <f>IFERROR(VLOOKUP(A185,apu!M:N,2,0),"")</f>
        <v>2</v>
      </c>
      <c r="AF185" s="9">
        <f>IFERROR(VLOOKUP(A185,apu!Q:R,2,0),"")</f>
        <v>2</v>
      </c>
      <c r="AG185" s="9">
        <f>IFERROR(VLOOKUP(A185,apu!U:V,2,0),"")</f>
        <v>2</v>
      </c>
      <c r="AH185" s="9" t="str">
        <f>IFERROR(VLOOKUP(A185,apu!Y:Z,2,0),"")</f>
        <v/>
      </c>
      <c r="AI185" s="9" t="str">
        <f>IFERROR(VLOOKUP(A185,apu!AC:AD,2,0),"")</f>
        <v/>
      </c>
      <c r="AJ185" s="9" t="str">
        <f>IFERROR(VLOOKUP(A185,apu!AG:AH,2,0),"")</f>
        <v/>
      </c>
      <c r="AK185" s="9">
        <f>IFERROR(VLOOKUP(A185,apu!AK:AL,2,0),"")</f>
        <v>2</v>
      </c>
      <c r="AL185" s="9">
        <f>IFERROR(VLOOKUP(A185,apu!AO:AP,2,0),"")</f>
        <v>2</v>
      </c>
      <c r="AM185" s="9">
        <f>IFERROR(VLOOKUP(A185,apu!AS:AT,2,0),"")</f>
        <v>2</v>
      </c>
      <c r="AN185" s="9" t="str">
        <f>IFERROR(VLOOKUP(A185,apu!AW:AX,2,0),"")</f>
        <v/>
      </c>
      <c r="AO185" s="9">
        <f>IFERROR(VLOOKUP(A185,apu!BA:BB,2,0),"")</f>
        <v>1</v>
      </c>
      <c r="AP185" s="39">
        <f t="shared" si="11"/>
        <v>60</v>
      </c>
      <c r="AQ185" s="38">
        <v>181</v>
      </c>
      <c r="AR185" s="2">
        <f t="shared" si="12"/>
        <v>17</v>
      </c>
      <c r="AS185" s="2">
        <v>170</v>
      </c>
      <c r="AT185" s="2">
        <f t="shared" si="13"/>
        <v>43</v>
      </c>
      <c r="AU185" s="2">
        <v>180</v>
      </c>
      <c r="AV185" s="2">
        <f t="shared" si="14"/>
        <v>-26</v>
      </c>
      <c r="AW185" s="2">
        <f t="shared" si="15"/>
        <v>-10</v>
      </c>
      <c r="AX185" s="130">
        <v>182</v>
      </c>
      <c r="AY185" s="33">
        <v>185</v>
      </c>
      <c r="AZ185" s="239"/>
    </row>
    <row r="186" spans="1:52" x14ac:dyDescent="0.2">
      <c r="A186" s="8" t="s">
        <v>197</v>
      </c>
      <c r="B186" s="33">
        <f>IFERROR(VLOOKUP(A186,lajit!B:D,3,0),"")</f>
        <v>366</v>
      </c>
      <c r="C186" s="9">
        <v>4</v>
      </c>
      <c r="D186" s="9"/>
      <c r="E186" s="9">
        <v>1</v>
      </c>
      <c r="F186" s="9">
        <v>8</v>
      </c>
      <c r="G186" s="9">
        <v>1</v>
      </c>
      <c r="H186" s="9">
        <v>1</v>
      </c>
      <c r="I186" s="9">
        <v>4</v>
      </c>
      <c r="J186" s="9">
        <v>1</v>
      </c>
      <c r="K186" s="9"/>
      <c r="L186" s="9">
        <v>1</v>
      </c>
      <c r="M186" s="9"/>
      <c r="N186" s="9"/>
      <c r="O186" s="9">
        <v>1</v>
      </c>
      <c r="P186" s="9"/>
      <c r="Q186" s="9">
        <v>1</v>
      </c>
      <c r="R186" s="9"/>
      <c r="S186" s="9"/>
      <c r="T186" s="11">
        <v>3</v>
      </c>
      <c r="U186" s="11"/>
      <c r="V186" s="11">
        <v>1</v>
      </c>
      <c r="W186" s="11">
        <v>1</v>
      </c>
      <c r="X186" s="11">
        <v>3</v>
      </c>
      <c r="Y186" s="9"/>
      <c r="Z186" s="9">
        <v>5</v>
      </c>
      <c r="AA186" s="9"/>
      <c r="AB186" s="9" t="str">
        <f>IFERROR(VLOOKUP(A186,apu!A:B,2,0),"")</f>
        <v/>
      </c>
      <c r="AC186" s="9">
        <f>IFERROR(VLOOKUP(A186,apu!E:F,2,0),"")</f>
        <v>2</v>
      </c>
      <c r="AD186" s="9">
        <f>IFERROR(VLOOKUP(A186,apu!I:J,2,0),"")</f>
        <v>4</v>
      </c>
      <c r="AE186" s="9">
        <f>IFERROR(VLOOKUP(A186,apu!M:N,2,0),"")</f>
        <v>1</v>
      </c>
      <c r="AF186" s="9">
        <f>IFERROR(VLOOKUP(A186,apu!Q:R,2,0),"")</f>
        <v>3</v>
      </c>
      <c r="AG186" s="9">
        <f>IFERROR(VLOOKUP(A186,apu!U:V,2,0),"")</f>
        <v>3</v>
      </c>
      <c r="AH186" s="9" t="str">
        <f>IFERROR(VLOOKUP(A186,apu!Y:Z,2,0),"")</f>
        <v/>
      </c>
      <c r="AI186" s="9" t="str">
        <f>IFERROR(VLOOKUP(A186,apu!AC:AD,2,0),"")</f>
        <v/>
      </c>
      <c r="AJ186" s="9">
        <f>IFERROR(VLOOKUP(A186,apu!AG:AH,2,0),"")</f>
        <v>3</v>
      </c>
      <c r="AK186" s="9" t="str">
        <f>IFERROR(VLOOKUP(A186,apu!AK:AL,2,0),"")</f>
        <v/>
      </c>
      <c r="AL186" s="9" t="str">
        <f>IFERROR(VLOOKUP(A186,apu!AO:AP,2,0),"")</f>
        <v/>
      </c>
      <c r="AM186" s="9">
        <f>IFERROR(VLOOKUP(A186,apu!AS:AT,2,0),"")</f>
        <v>1</v>
      </c>
      <c r="AN186" s="9">
        <f>IFERROR(VLOOKUP(A186,apu!AW:AX,2,0),"")</f>
        <v>7</v>
      </c>
      <c r="AO186" s="9">
        <f>IFERROR(VLOOKUP(A186,apu!BA:BB,2,0),"")</f>
        <v>2</v>
      </c>
      <c r="AP186" s="39">
        <f t="shared" si="11"/>
        <v>62</v>
      </c>
      <c r="AQ186" s="38">
        <v>182</v>
      </c>
      <c r="AR186" s="2">
        <f t="shared" si="12"/>
        <v>22</v>
      </c>
      <c r="AS186" s="2">
        <v>167</v>
      </c>
      <c r="AT186" s="2">
        <f t="shared" si="13"/>
        <v>40</v>
      </c>
      <c r="AU186" s="2">
        <v>189</v>
      </c>
      <c r="AV186" s="2">
        <f t="shared" si="14"/>
        <v>-18</v>
      </c>
      <c r="AW186" s="2">
        <f t="shared" si="15"/>
        <v>-22</v>
      </c>
      <c r="AX186" s="130">
        <v>183</v>
      </c>
      <c r="AY186" s="33">
        <v>341</v>
      </c>
      <c r="AZ186" s="239"/>
    </row>
    <row r="187" spans="1:52" x14ac:dyDescent="0.2">
      <c r="A187" s="8" t="s">
        <v>198</v>
      </c>
      <c r="B187" s="33">
        <f>IFERROR(VLOOKUP(A187,lajit!B:D,3,0),"")</f>
        <v>373</v>
      </c>
      <c r="C187" s="9">
        <v>3</v>
      </c>
      <c r="D187" s="9"/>
      <c r="E187" s="9">
        <v>1</v>
      </c>
      <c r="F187" s="9">
        <v>6</v>
      </c>
      <c r="G187" s="9">
        <v>1</v>
      </c>
      <c r="H187" s="9"/>
      <c r="I187" s="9">
        <v>1</v>
      </c>
      <c r="J187" s="9">
        <v>1</v>
      </c>
      <c r="K187" s="9">
        <v>1</v>
      </c>
      <c r="L187" s="9">
        <v>1</v>
      </c>
      <c r="M187" s="9"/>
      <c r="N187" s="9"/>
      <c r="O187" s="9"/>
      <c r="P187" s="9">
        <v>3</v>
      </c>
      <c r="Q187" s="9">
        <v>5</v>
      </c>
      <c r="R187" s="9"/>
      <c r="S187" s="9">
        <v>1</v>
      </c>
      <c r="T187" s="11">
        <v>1</v>
      </c>
      <c r="U187" s="11"/>
      <c r="V187" s="11"/>
      <c r="W187" s="11"/>
      <c r="X187" s="11"/>
      <c r="Y187" s="9"/>
      <c r="Z187" s="9"/>
      <c r="AA187" s="22">
        <v>10</v>
      </c>
      <c r="AB187" s="9" t="str">
        <f>IFERROR(VLOOKUP(A187,apu!A:B,2,0),"")</f>
        <v/>
      </c>
      <c r="AC187" s="9">
        <f>IFERROR(VLOOKUP(A187,apu!E:F,2,0),"")</f>
        <v>1</v>
      </c>
      <c r="AD187" s="9" t="str">
        <f>IFERROR(VLOOKUP(A187,apu!I:J,2,0),"")</f>
        <v/>
      </c>
      <c r="AE187" s="9">
        <f>IFERROR(VLOOKUP(A187,apu!M:N,2,0),"")</f>
        <v>1</v>
      </c>
      <c r="AF187" s="9" t="str">
        <f>IFERROR(VLOOKUP(A187,apu!Q:R,2,0),"")</f>
        <v/>
      </c>
      <c r="AG187" s="9" t="str">
        <f>IFERROR(VLOOKUP(A187,apu!U:V,2,0),"")</f>
        <v/>
      </c>
      <c r="AH187" s="9" t="str">
        <f>IFERROR(VLOOKUP(A187,apu!Y:Z,2,0),"")</f>
        <v/>
      </c>
      <c r="AI187" s="9">
        <f>IFERROR(VLOOKUP(A187,apu!AC:AD,2,0),"")</f>
        <v>1</v>
      </c>
      <c r="AJ187" s="9" t="str">
        <f>IFERROR(VLOOKUP(A187,apu!AG:AH,2,0),"")</f>
        <v/>
      </c>
      <c r="AK187" s="9" t="str">
        <f>IFERROR(VLOOKUP(A187,apu!AK:AL,2,0),"")</f>
        <v/>
      </c>
      <c r="AL187" s="9" t="str">
        <f>IFERROR(VLOOKUP(A187,apu!AO:AP,2,0),"")</f>
        <v/>
      </c>
      <c r="AM187" s="9">
        <f>IFERROR(VLOOKUP(A187,apu!AS:AT,2,0),"")</f>
        <v>1</v>
      </c>
      <c r="AN187" s="9" t="str">
        <f>IFERROR(VLOOKUP(A187,apu!AW:AX,2,0),"")</f>
        <v/>
      </c>
      <c r="AO187" s="9" t="str">
        <f>IFERROR(VLOOKUP(A187,apu!BA:BB,2,0),"")</f>
        <v/>
      </c>
      <c r="AP187" s="39">
        <f t="shared" si="11"/>
        <v>39</v>
      </c>
      <c r="AQ187" s="38">
        <v>183</v>
      </c>
      <c r="AR187" s="2">
        <f t="shared" si="12"/>
        <v>15</v>
      </c>
      <c r="AS187" s="2">
        <v>176</v>
      </c>
      <c r="AT187" s="2">
        <f t="shared" si="13"/>
        <v>24</v>
      </c>
      <c r="AU187" s="2">
        <v>183</v>
      </c>
      <c r="AV187" s="2">
        <f t="shared" si="14"/>
        <v>-9</v>
      </c>
      <c r="AW187" s="2">
        <f t="shared" si="15"/>
        <v>-7</v>
      </c>
      <c r="AX187" s="130">
        <v>184</v>
      </c>
      <c r="AY187" s="33">
        <v>355</v>
      </c>
      <c r="AZ187" s="239"/>
    </row>
    <row r="188" spans="1:52" x14ac:dyDescent="0.2">
      <c r="A188" s="8" t="s">
        <v>199</v>
      </c>
      <c r="B188" s="33">
        <f>IFERROR(VLOOKUP(A188,lajit!B:D,3,0),"")</f>
        <v>170</v>
      </c>
      <c r="C188" s="9"/>
      <c r="D188" s="9"/>
      <c r="E188" s="9"/>
      <c r="F188" s="9">
        <v>1</v>
      </c>
      <c r="G188" s="9">
        <v>2</v>
      </c>
      <c r="H188" s="9"/>
      <c r="I188" s="9"/>
      <c r="J188" s="9">
        <v>1</v>
      </c>
      <c r="K188" s="9">
        <v>2</v>
      </c>
      <c r="L188" s="9"/>
      <c r="M188" s="9">
        <v>1</v>
      </c>
      <c r="N188" s="9">
        <v>2</v>
      </c>
      <c r="O188" s="9">
        <v>1</v>
      </c>
      <c r="P188" s="9">
        <v>3</v>
      </c>
      <c r="Q188" s="9">
        <v>1</v>
      </c>
      <c r="R188" s="9">
        <v>2</v>
      </c>
      <c r="S188" s="9">
        <v>1</v>
      </c>
      <c r="T188" s="11">
        <v>1</v>
      </c>
      <c r="U188" s="11">
        <v>1</v>
      </c>
      <c r="V188" s="11">
        <v>1</v>
      </c>
      <c r="W188" s="11">
        <v>1</v>
      </c>
      <c r="X188" s="11"/>
      <c r="Y188" s="9">
        <v>1</v>
      </c>
      <c r="Z188" s="9">
        <v>8</v>
      </c>
      <c r="AA188" s="22">
        <v>3</v>
      </c>
      <c r="AB188" s="9" t="str">
        <f>IFERROR(VLOOKUP(A188,apu!A:B,2,0),"")</f>
        <v/>
      </c>
      <c r="AC188" s="9">
        <f>IFERROR(VLOOKUP(A188,apu!E:F,2,0),"")</f>
        <v>3</v>
      </c>
      <c r="AD188" s="9">
        <f>IFERROR(VLOOKUP(A188,apu!I:J,2,0),"")</f>
        <v>4</v>
      </c>
      <c r="AE188" s="9">
        <f>IFERROR(VLOOKUP(A188,apu!M:N,2,0),"")</f>
        <v>2</v>
      </c>
      <c r="AF188" s="9">
        <f>IFERROR(VLOOKUP(A188,apu!Q:R,2,0),"")</f>
        <v>7</v>
      </c>
      <c r="AG188" s="9">
        <f>IFERROR(VLOOKUP(A188,apu!U:V,2,0),"")</f>
        <v>1</v>
      </c>
      <c r="AH188" s="9">
        <f>IFERROR(VLOOKUP(A188,apu!Y:Z,2,0),"")</f>
        <v>7</v>
      </c>
      <c r="AI188" s="9" t="str">
        <f>IFERROR(VLOOKUP(A188,apu!AC:AD,2,0),"")</f>
        <v/>
      </c>
      <c r="AJ188" s="9" t="str">
        <f>IFERROR(VLOOKUP(A188,apu!AG:AH,2,0),"")</f>
        <v/>
      </c>
      <c r="AK188" s="9">
        <f>IFERROR(VLOOKUP(A188,apu!AK:AL,2,0),"")</f>
        <v>2</v>
      </c>
      <c r="AL188" s="9">
        <f>IFERROR(VLOOKUP(A188,apu!AO:AP,2,0),"")</f>
        <v>3</v>
      </c>
      <c r="AM188" s="9" t="str">
        <f>IFERROR(VLOOKUP(A188,apu!AS:AT,2,0),"")</f>
        <v/>
      </c>
      <c r="AN188" s="9" t="str">
        <f>IFERROR(VLOOKUP(A188,apu!AW:AX,2,0),"")</f>
        <v/>
      </c>
      <c r="AO188" s="9">
        <f>IFERROR(VLOOKUP(A188,apu!BA:BB,2,0),"")</f>
        <v>2</v>
      </c>
      <c r="AP188" s="39">
        <f t="shared" si="11"/>
        <v>64</v>
      </c>
      <c r="AQ188" s="38">
        <v>184</v>
      </c>
      <c r="AR188" s="2">
        <f t="shared" si="12"/>
        <v>10</v>
      </c>
      <c r="AS188" s="2">
        <v>184</v>
      </c>
      <c r="AT188" s="2">
        <f t="shared" si="13"/>
        <v>54</v>
      </c>
      <c r="AU188" s="2">
        <v>178</v>
      </c>
      <c r="AV188" s="2">
        <f t="shared" si="14"/>
        <v>-44</v>
      </c>
      <c r="AW188" s="2">
        <f t="shared" si="15"/>
        <v>6</v>
      </c>
      <c r="AX188" s="130">
        <v>185</v>
      </c>
      <c r="AY188" s="33">
        <v>154</v>
      </c>
      <c r="AZ188" s="239"/>
    </row>
    <row r="189" spans="1:52" x14ac:dyDescent="0.2">
      <c r="A189" s="8" t="s">
        <v>200</v>
      </c>
      <c r="B189" s="33">
        <f>IFERROR(VLOOKUP(A189,lajit!B:D,3,0),"")</f>
        <v>228</v>
      </c>
      <c r="C189" s="9">
        <v>8</v>
      </c>
      <c r="D189" s="9">
        <v>3</v>
      </c>
      <c r="E189" s="9">
        <v>2</v>
      </c>
      <c r="F189" s="9">
        <v>1</v>
      </c>
      <c r="G189" s="9">
        <v>1</v>
      </c>
      <c r="H189" s="9"/>
      <c r="I189" s="9"/>
      <c r="J189" s="9"/>
      <c r="K189" s="9"/>
      <c r="L189" s="9"/>
      <c r="M189" s="9">
        <v>1</v>
      </c>
      <c r="N189" s="9"/>
      <c r="O189" s="9">
        <v>1</v>
      </c>
      <c r="P189" s="9"/>
      <c r="Q189" s="9">
        <v>4</v>
      </c>
      <c r="R189" s="9"/>
      <c r="S189" s="9">
        <v>4</v>
      </c>
      <c r="T189" s="11"/>
      <c r="U189" s="11"/>
      <c r="V189" s="11">
        <v>1</v>
      </c>
      <c r="W189" s="11">
        <v>2</v>
      </c>
      <c r="X189" s="11"/>
      <c r="Y189" s="9"/>
      <c r="Z189" s="9"/>
      <c r="AA189" s="9"/>
      <c r="AB189" s="9" t="str">
        <f>IFERROR(VLOOKUP(A189,apu!A:B,2,0),"")</f>
        <v/>
      </c>
      <c r="AC189" s="9" t="str">
        <f>IFERROR(VLOOKUP(A189,apu!E:F,2,0),"")</f>
        <v/>
      </c>
      <c r="AD189" s="9">
        <f>IFERROR(VLOOKUP(A189,apu!I:J,2,0),"")</f>
        <v>1</v>
      </c>
      <c r="AE189" s="9">
        <f>IFERROR(VLOOKUP(A189,apu!M:N,2,0),"")</f>
        <v>1</v>
      </c>
      <c r="AF189" s="9" t="str">
        <f>IFERROR(VLOOKUP(A189,apu!Q:R,2,0),"")</f>
        <v/>
      </c>
      <c r="AG189" s="9">
        <f>IFERROR(VLOOKUP(A189,apu!U:V,2,0),"")</f>
        <v>1</v>
      </c>
      <c r="AH189" s="9" t="str">
        <f>IFERROR(VLOOKUP(A189,apu!Y:Z,2,0),"")</f>
        <v/>
      </c>
      <c r="AI189" s="9" t="str">
        <f>IFERROR(VLOOKUP(A189,apu!AC:AD,2,0),"")</f>
        <v/>
      </c>
      <c r="AJ189" s="9" t="str">
        <f>IFERROR(VLOOKUP(A189,apu!AG:AH,2,0),"")</f>
        <v/>
      </c>
      <c r="AK189" s="9" t="str">
        <f>IFERROR(VLOOKUP(A189,apu!AK:AL,2,0),"")</f>
        <v/>
      </c>
      <c r="AL189" s="9" t="str">
        <f>IFERROR(VLOOKUP(A189,apu!AO:AP,2,0),"")</f>
        <v/>
      </c>
      <c r="AM189" s="9" t="str">
        <f>IFERROR(VLOOKUP(A189,apu!AS:AT,2,0),"")</f>
        <v/>
      </c>
      <c r="AN189" s="9" t="str">
        <f>IFERROR(VLOOKUP(A189,apu!AW:AX,2,0),"")</f>
        <v/>
      </c>
      <c r="AO189" s="9" t="str">
        <f>IFERROR(VLOOKUP(A189,apu!BA:BB,2,0),"")</f>
        <v/>
      </c>
      <c r="AP189" s="39">
        <f t="shared" si="11"/>
        <v>31</v>
      </c>
      <c r="AQ189" s="38">
        <v>185</v>
      </c>
      <c r="AR189" s="2">
        <f t="shared" si="12"/>
        <v>17</v>
      </c>
      <c r="AS189" s="2">
        <v>171</v>
      </c>
      <c r="AT189" s="2">
        <f t="shared" si="13"/>
        <v>14</v>
      </c>
      <c r="AU189" s="2">
        <v>197</v>
      </c>
      <c r="AV189" s="2">
        <f t="shared" si="14"/>
        <v>3</v>
      </c>
      <c r="AW189" s="2">
        <f t="shared" si="15"/>
        <v>-26</v>
      </c>
      <c r="AX189" s="130">
        <v>186</v>
      </c>
      <c r="AY189" s="33">
        <v>228</v>
      </c>
      <c r="AZ189" s="239"/>
    </row>
    <row r="190" spans="1:52" x14ac:dyDescent="0.2">
      <c r="A190" s="8" t="s">
        <v>201</v>
      </c>
      <c r="B190" s="33">
        <f>IFERROR(VLOOKUP(A190,lajit!B:D,3,0),"")</f>
        <v>473</v>
      </c>
      <c r="C190" s="9">
        <v>1</v>
      </c>
      <c r="D190" s="9">
        <v>3</v>
      </c>
      <c r="E190" s="9"/>
      <c r="F190" s="9">
        <v>1</v>
      </c>
      <c r="G190" s="9">
        <v>6</v>
      </c>
      <c r="H190" s="9">
        <v>4</v>
      </c>
      <c r="I190" s="9"/>
      <c r="J190" s="9">
        <v>1</v>
      </c>
      <c r="K190" s="9"/>
      <c r="L190" s="9"/>
      <c r="M190" s="9">
        <v>1</v>
      </c>
      <c r="N190" s="9">
        <v>6</v>
      </c>
      <c r="O190" s="9"/>
      <c r="P190" s="9"/>
      <c r="Q190" s="9">
        <v>1</v>
      </c>
      <c r="R190" s="9">
        <v>1</v>
      </c>
      <c r="S190" s="9">
        <v>1</v>
      </c>
      <c r="T190" s="11"/>
      <c r="U190" s="11"/>
      <c r="V190" s="11">
        <v>1</v>
      </c>
      <c r="W190" s="11"/>
      <c r="X190" s="11"/>
      <c r="Y190" s="9"/>
      <c r="Z190" s="9">
        <v>1</v>
      </c>
      <c r="AA190" s="9"/>
      <c r="AB190" s="9" t="str">
        <f>IFERROR(VLOOKUP(A190,apu!A:B,2,0),"")</f>
        <v/>
      </c>
      <c r="AC190" s="9" t="str">
        <f>IFERROR(VLOOKUP(A190,apu!E:F,2,0),"")</f>
        <v/>
      </c>
      <c r="AD190" s="9" t="str">
        <f>IFERROR(VLOOKUP(A190,apu!I:J,2,0),"")</f>
        <v/>
      </c>
      <c r="AE190" s="9" t="str">
        <f>IFERROR(VLOOKUP(A190,apu!M:N,2,0),"")</f>
        <v/>
      </c>
      <c r="AF190" s="9" t="str">
        <f>IFERROR(VLOOKUP(A190,apu!Q:R,2,0),"")</f>
        <v/>
      </c>
      <c r="AG190" s="9" t="str">
        <f>IFERROR(VLOOKUP(A190,apu!U:V,2,0),"")</f>
        <v/>
      </c>
      <c r="AH190" s="9">
        <f>IFERROR(VLOOKUP(A190,apu!Y:Z,2,0),"")</f>
        <v>1</v>
      </c>
      <c r="AI190" s="9" t="str">
        <f>IFERROR(VLOOKUP(A190,apu!AC:AD,2,0),"")</f>
        <v/>
      </c>
      <c r="AJ190" s="9" t="str">
        <f>IFERROR(VLOOKUP(A190,apu!AG:AH,2,0),"")</f>
        <v/>
      </c>
      <c r="AK190" s="9" t="str">
        <f>IFERROR(VLOOKUP(A190,apu!AK:AL,2,0),"")</f>
        <v/>
      </c>
      <c r="AL190" s="9" t="str">
        <f>IFERROR(VLOOKUP(A190,apu!AO:AP,2,0),"")</f>
        <v/>
      </c>
      <c r="AM190" s="9" t="str">
        <f>IFERROR(VLOOKUP(A190,apu!AS:AT,2,0),"")</f>
        <v/>
      </c>
      <c r="AN190" s="9">
        <f>IFERROR(VLOOKUP(A190,apu!AW:AX,2,0),"")</f>
        <v>1</v>
      </c>
      <c r="AO190" s="9">
        <f>IFERROR(VLOOKUP(A190,apu!BA:BB,2,0),"")</f>
        <v>2</v>
      </c>
      <c r="AP190" s="39">
        <f t="shared" si="11"/>
        <v>32</v>
      </c>
      <c r="AQ190" s="38">
        <v>186</v>
      </c>
      <c r="AR190" s="2">
        <f t="shared" si="12"/>
        <v>23</v>
      </c>
      <c r="AS190" s="2">
        <v>166</v>
      </c>
      <c r="AT190" s="2">
        <f t="shared" si="13"/>
        <v>9</v>
      </c>
      <c r="AU190" s="2">
        <v>215</v>
      </c>
      <c r="AV190" s="2">
        <f t="shared" si="14"/>
        <v>14</v>
      </c>
      <c r="AW190" s="2">
        <f t="shared" si="15"/>
        <v>-49</v>
      </c>
      <c r="AX190" s="130">
        <v>187</v>
      </c>
      <c r="AY190" s="33">
        <v>440</v>
      </c>
      <c r="AZ190" s="239"/>
    </row>
    <row r="191" spans="1:52" x14ac:dyDescent="0.2">
      <c r="A191" s="8" t="s">
        <v>202</v>
      </c>
      <c r="B191" s="33">
        <f>IFERROR(VLOOKUP(A191,lajit!B:D,3,0),"")</f>
        <v>130</v>
      </c>
      <c r="C191" s="9"/>
      <c r="D191" s="9"/>
      <c r="E191" s="9">
        <v>1</v>
      </c>
      <c r="F191" s="9"/>
      <c r="G191" s="9">
        <v>3</v>
      </c>
      <c r="H191" s="9"/>
      <c r="I191" s="9"/>
      <c r="J191" s="9"/>
      <c r="K191" s="9">
        <v>1</v>
      </c>
      <c r="L191" s="9">
        <v>1</v>
      </c>
      <c r="M191" s="9"/>
      <c r="N191" s="9"/>
      <c r="O191" s="9"/>
      <c r="P191" s="9">
        <v>2</v>
      </c>
      <c r="Q191" s="9"/>
      <c r="R191" s="9"/>
      <c r="S191" s="9"/>
      <c r="T191" s="11">
        <v>9</v>
      </c>
      <c r="U191" s="11">
        <v>3</v>
      </c>
      <c r="V191" s="11"/>
      <c r="W191" s="11">
        <v>1</v>
      </c>
      <c r="X191" s="11">
        <v>1</v>
      </c>
      <c r="Y191" s="9">
        <v>1</v>
      </c>
      <c r="Z191" s="9">
        <v>3</v>
      </c>
      <c r="AA191" s="9"/>
      <c r="AB191" s="9">
        <f>IFERROR(VLOOKUP(A191,apu!A:B,2,0),"")</f>
        <v>6</v>
      </c>
      <c r="AC191" s="9">
        <f>IFERROR(VLOOKUP(A191,apu!E:F,2,0),"")</f>
        <v>2</v>
      </c>
      <c r="AD191" s="9">
        <f>IFERROR(VLOOKUP(A191,apu!I:J,2,0),"")</f>
        <v>2</v>
      </c>
      <c r="AE191" s="9">
        <f>IFERROR(VLOOKUP(A191,apu!M:N,2,0),"")</f>
        <v>4</v>
      </c>
      <c r="AF191" s="9">
        <f>IFERROR(VLOOKUP(A191,apu!Q:R,2,0),"")</f>
        <v>2</v>
      </c>
      <c r="AG191" s="9">
        <f>IFERROR(VLOOKUP(A191,apu!U:V,2,0),"")</f>
        <v>3</v>
      </c>
      <c r="AH191" s="9">
        <f>IFERROR(VLOOKUP(A191,apu!Y:Z,2,0),"")</f>
        <v>4</v>
      </c>
      <c r="AI191" s="9">
        <f>IFERROR(VLOOKUP(A191,apu!AC:AD,2,0),"")</f>
        <v>3</v>
      </c>
      <c r="AJ191" s="9">
        <f>IFERROR(VLOOKUP(A191,apu!AG:AH,2,0),"")</f>
        <v>6</v>
      </c>
      <c r="AK191" s="9">
        <f>IFERROR(VLOOKUP(A191,apu!AK:AL,2,0),"")</f>
        <v>6</v>
      </c>
      <c r="AL191" s="9">
        <f>IFERROR(VLOOKUP(A191,apu!AO:AP,2,0),"")</f>
        <v>6</v>
      </c>
      <c r="AM191" s="9">
        <f>IFERROR(VLOOKUP(A191,apu!AS:AT,2,0),"")</f>
        <v>5</v>
      </c>
      <c r="AN191" s="9">
        <f>IFERROR(VLOOKUP(A191,apu!AW:AX,2,0),"")</f>
        <v>9</v>
      </c>
      <c r="AO191" s="9">
        <f>IFERROR(VLOOKUP(A191,apu!BA:BB,2,0),"")</f>
        <v>5</v>
      </c>
      <c r="AP191" s="39">
        <f t="shared" si="11"/>
        <v>89</v>
      </c>
      <c r="AQ191" s="38">
        <v>187</v>
      </c>
      <c r="AR191" s="2">
        <f t="shared" si="12"/>
        <v>6</v>
      </c>
      <c r="AS191" s="2">
        <v>195</v>
      </c>
      <c r="AT191" s="2">
        <f t="shared" si="13"/>
        <v>83</v>
      </c>
      <c r="AU191" s="2">
        <v>182</v>
      </c>
      <c r="AV191" s="2">
        <f t="shared" si="14"/>
        <v>-77</v>
      </c>
      <c r="AW191" s="2">
        <f t="shared" si="15"/>
        <v>13</v>
      </c>
      <c r="AX191" s="130">
        <v>188</v>
      </c>
      <c r="AY191" s="33">
        <v>121</v>
      </c>
      <c r="AZ191" s="239"/>
    </row>
    <row r="192" spans="1:52" x14ac:dyDescent="0.2">
      <c r="A192" s="8" t="s">
        <v>203</v>
      </c>
      <c r="B192" s="33">
        <f>IFERROR(VLOOKUP(A192,lajit!B:D,3,0),"")</f>
        <v>174</v>
      </c>
      <c r="C192" s="9"/>
      <c r="D192" s="9"/>
      <c r="E192" s="9"/>
      <c r="F192" s="9">
        <v>1</v>
      </c>
      <c r="G192" s="9"/>
      <c r="H192" s="9"/>
      <c r="I192" s="9">
        <v>1</v>
      </c>
      <c r="J192" s="9">
        <v>5</v>
      </c>
      <c r="K192" s="9">
        <v>1</v>
      </c>
      <c r="L192" s="9"/>
      <c r="M192" s="9">
        <v>4</v>
      </c>
      <c r="N192" s="9"/>
      <c r="O192" s="9"/>
      <c r="P192" s="9">
        <v>1</v>
      </c>
      <c r="Q192" s="9"/>
      <c r="R192" s="9">
        <v>4</v>
      </c>
      <c r="S192" s="9">
        <v>1</v>
      </c>
      <c r="T192" s="11"/>
      <c r="U192" s="11">
        <v>1</v>
      </c>
      <c r="V192" s="11"/>
      <c r="W192" s="11">
        <v>2</v>
      </c>
      <c r="X192" s="11">
        <v>1</v>
      </c>
      <c r="Y192" s="9"/>
      <c r="Z192" s="9">
        <v>1</v>
      </c>
      <c r="AA192" s="9">
        <v>1</v>
      </c>
      <c r="AB192" s="9" t="str">
        <f>IFERROR(VLOOKUP(A192,apu!A:B,2,0),"")</f>
        <v/>
      </c>
      <c r="AC192" s="9">
        <f>IFERROR(VLOOKUP(A192,apu!E:F,2,0),"")</f>
        <v>3</v>
      </c>
      <c r="AD192" s="9">
        <f>IFERROR(VLOOKUP(A192,apu!I:J,2,0),"")</f>
        <v>1</v>
      </c>
      <c r="AE192" s="9" t="str">
        <f>IFERROR(VLOOKUP(A192,apu!M:N,2,0),"")</f>
        <v/>
      </c>
      <c r="AF192" s="9">
        <f>IFERROR(VLOOKUP(A192,apu!Q:R,2,0),"")</f>
        <v>1</v>
      </c>
      <c r="AG192" s="9" t="str">
        <f>IFERROR(VLOOKUP(A192,apu!U:V,2,0),"")</f>
        <v/>
      </c>
      <c r="AH192" s="9">
        <f>IFERROR(VLOOKUP(A192,apu!Y:Z,2,0),"")</f>
        <v>2</v>
      </c>
      <c r="AI192" s="9" t="str">
        <f>IFERROR(VLOOKUP(A192,apu!AC:AD,2,0),"")</f>
        <v/>
      </c>
      <c r="AJ192" s="9" t="str">
        <f>IFERROR(VLOOKUP(A192,apu!AG:AH,2,0),"")</f>
        <v/>
      </c>
      <c r="AK192" s="9" t="str">
        <f>IFERROR(VLOOKUP(A192,apu!AK:AL,2,0),"")</f>
        <v/>
      </c>
      <c r="AL192" s="9" t="str">
        <f>IFERROR(VLOOKUP(A192,apu!AO:AP,2,0),"")</f>
        <v/>
      </c>
      <c r="AM192" s="9">
        <f>IFERROR(VLOOKUP(A192,apu!AS:AT,2,0),"")</f>
        <v>1</v>
      </c>
      <c r="AN192" s="9" t="str">
        <f>IFERROR(VLOOKUP(A192,apu!AW:AX,2,0),"")</f>
        <v/>
      </c>
      <c r="AO192" s="9" t="str">
        <f>IFERROR(VLOOKUP(A192,apu!BA:BB,2,0),"")</f>
        <v/>
      </c>
      <c r="AP192" s="39">
        <f t="shared" si="11"/>
        <v>32</v>
      </c>
      <c r="AQ192" s="38">
        <v>188</v>
      </c>
      <c r="AR192" s="2">
        <f t="shared" si="12"/>
        <v>12</v>
      </c>
      <c r="AS192" s="2">
        <v>181</v>
      </c>
      <c r="AT192" s="2">
        <f t="shared" si="13"/>
        <v>20</v>
      </c>
      <c r="AU192" s="2">
        <v>192</v>
      </c>
      <c r="AV192" s="2">
        <f t="shared" si="14"/>
        <v>-8</v>
      </c>
      <c r="AW192" s="2">
        <f t="shared" si="15"/>
        <v>-11</v>
      </c>
      <c r="AX192" s="130">
        <v>189</v>
      </c>
      <c r="AY192" s="33">
        <v>165</v>
      </c>
      <c r="AZ192" s="239"/>
    </row>
    <row r="193" spans="1:52" x14ac:dyDescent="0.2">
      <c r="A193" s="8" t="s">
        <v>204</v>
      </c>
      <c r="B193" s="33">
        <f>IFERROR(VLOOKUP(A193,lajit!B:D,3,0),"")</f>
        <v>2</v>
      </c>
      <c r="C193" s="9"/>
      <c r="D193" s="9"/>
      <c r="E193" s="9"/>
      <c r="F193" s="9"/>
      <c r="G193" s="9"/>
      <c r="H193" s="9">
        <v>3</v>
      </c>
      <c r="I193" s="9">
        <v>1</v>
      </c>
      <c r="J193" s="9"/>
      <c r="K193" s="9"/>
      <c r="L193" s="9">
        <v>1</v>
      </c>
      <c r="M193" s="9">
        <v>2</v>
      </c>
      <c r="N193" s="9">
        <v>5</v>
      </c>
      <c r="O193" s="9">
        <v>2</v>
      </c>
      <c r="P193" s="9">
        <v>1</v>
      </c>
      <c r="Q193" s="9">
        <v>2</v>
      </c>
      <c r="R193" s="9">
        <v>4</v>
      </c>
      <c r="S193" s="9"/>
      <c r="T193" s="11"/>
      <c r="U193" s="11">
        <v>2</v>
      </c>
      <c r="V193" s="11"/>
      <c r="W193" s="11"/>
      <c r="X193" s="11"/>
      <c r="Y193" s="9"/>
      <c r="Z193" s="9"/>
      <c r="AA193" s="9"/>
      <c r="AB193" s="9" t="str">
        <f>IFERROR(VLOOKUP(A193,apu!A:B,2,0),"")</f>
        <v/>
      </c>
      <c r="AC193" s="9" t="str">
        <f>IFERROR(VLOOKUP(A193,apu!E:F,2,0),"")</f>
        <v/>
      </c>
      <c r="AD193" s="9" t="str">
        <f>IFERROR(VLOOKUP(A193,apu!I:J,2,0),"")</f>
        <v/>
      </c>
      <c r="AE193" s="9">
        <f>IFERROR(VLOOKUP(A193,apu!M:N,2,0),"")</f>
        <v>1</v>
      </c>
      <c r="AF193" s="9" t="str">
        <f>IFERROR(VLOOKUP(A193,apu!Q:R,2,0),"")</f>
        <v/>
      </c>
      <c r="AG193" s="9" t="str">
        <f>IFERROR(VLOOKUP(A193,apu!U:V,2,0),"")</f>
        <v/>
      </c>
      <c r="AH193" s="9" t="str">
        <f>IFERROR(VLOOKUP(A193,apu!Y:Z,2,0),"")</f>
        <v/>
      </c>
      <c r="AI193" s="9" t="str">
        <f>IFERROR(VLOOKUP(A193,apu!AC:AD,2,0),"")</f>
        <v/>
      </c>
      <c r="AJ193" s="9" t="str">
        <f>IFERROR(VLOOKUP(A193,apu!AG:AH,2,0),"")</f>
        <v/>
      </c>
      <c r="AK193" s="9" t="str">
        <f>IFERROR(VLOOKUP(A193,apu!AK:AL,2,0),"")</f>
        <v/>
      </c>
      <c r="AL193" s="9" t="str">
        <f>IFERROR(VLOOKUP(A193,apu!AO:AP,2,0),"")</f>
        <v/>
      </c>
      <c r="AM193" s="9" t="str">
        <f>IFERROR(VLOOKUP(A193,apu!AS:AT,2,0),"")</f>
        <v/>
      </c>
      <c r="AN193" s="9" t="str">
        <f>IFERROR(VLOOKUP(A193,apu!AW:AX,2,0),"")</f>
        <v/>
      </c>
      <c r="AO193" s="9" t="str">
        <f>IFERROR(VLOOKUP(A193,apu!BA:BB,2,0),"")</f>
        <v/>
      </c>
      <c r="AP193" s="39">
        <f t="shared" si="11"/>
        <v>24</v>
      </c>
      <c r="AQ193" s="38">
        <v>189</v>
      </c>
      <c r="AR193" s="2">
        <f t="shared" si="12"/>
        <v>14</v>
      </c>
      <c r="AS193" s="2">
        <v>177</v>
      </c>
      <c r="AT193" s="2">
        <f t="shared" si="13"/>
        <v>10</v>
      </c>
      <c r="AU193" s="2">
        <v>202</v>
      </c>
      <c r="AV193" s="2">
        <f t="shared" si="14"/>
        <v>4</v>
      </c>
      <c r="AW193" s="2">
        <f t="shared" si="15"/>
        <v>-25</v>
      </c>
      <c r="AX193" s="130">
        <v>190</v>
      </c>
      <c r="AY193" s="33">
        <v>2</v>
      </c>
      <c r="AZ193" s="239"/>
    </row>
    <row r="194" spans="1:52" x14ac:dyDescent="0.2">
      <c r="A194" s="24" t="s">
        <v>205</v>
      </c>
      <c r="B194" s="33">
        <f>IFERROR(VLOOKUP(A194,lajit!B:D,3,0),"")</f>
        <v>321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>
        <v>4</v>
      </c>
      <c r="T194" s="11">
        <v>6</v>
      </c>
      <c r="U194" s="11">
        <v>3</v>
      </c>
      <c r="V194" s="11">
        <v>5</v>
      </c>
      <c r="W194" s="11">
        <v>4</v>
      </c>
      <c r="X194" s="11"/>
      <c r="Y194" s="9"/>
      <c r="Z194" s="9"/>
      <c r="AA194" s="9">
        <v>1</v>
      </c>
      <c r="AB194" s="9" t="str">
        <f>IFERROR(VLOOKUP(A194,apu!A:B,2,0),"")</f>
        <v/>
      </c>
      <c r="AC194" s="9" t="str">
        <f>IFERROR(VLOOKUP(A194,apu!E:F,2,0),"")</f>
        <v/>
      </c>
      <c r="AD194" s="9" t="str">
        <f>IFERROR(VLOOKUP(A194,apu!I:J,2,0),"")</f>
        <v/>
      </c>
      <c r="AE194" s="9" t="str">
        <f>IFERROR(VLOOKUP(A194,apu!M:N,2,0),"")</f>
        <v/>
      </c>
      <c r="AF194" s="9" t="str">
        <f>IFERROR(VLOOKUP(A194,apu!Q:R,2,0),"")</f>
        <v/>
      </c>
      <c r="AG194" s="9">
        <f>IFERROR(VLOOKUP(A194,apu!U:V,2,0),"")</f>
        <v>1</v>
      </c>
      <c r="AH194" s="9" t="str">
        <f>IFERROR(VLOOKUP(A194,apu!Y:Z,2,0),"")</f>
        <v/>
      </c>
      <c r="AI194" s="9" t="str">
        <f>IFERROR(VLOOKUP(A194,apu!AC:AD,2,0),"")</f>
        <v/>
      </c>
      <c r="AJ194" s="9">
        <f>IFERROR(VLOOKUP(A194,apu!AG:AH,2,0),"")</f>
        <v>3</v>
      </c>
      <c r="AK194" s="9" t="str">
        <f>IFERROR(VLOOKUP(A194,apu!AK:AL,2,0),"")</f>
        <v/>
      </c>
      <c r="AL194" s="9" t="str">
        <f>IFERROR(VLOOKUP(A194,apu!AO:AP,2,0),"")</f>
        <v/>
      </c>
      <c r="AM194" s="9">
        <f>IFERROR(VLOOKUP(A194,apu!AS:AT,2,0),"")</f>
        <v>4</v>
      </c>
      <c r="AN194" s="9" t="str">
        <f>IFERROR(VLOOKUP(A194,apu!AW:AX,2,0),"")</f>
        <v/>
      </c>
      <c r="AO194" s="9" t="str">
        <f>IFERROR(VLOOKUP(A194,apu!BA:BB,2,0),"")</f>
        <v/>
      </c>
      <c r="AP194" s="39">
        <f t="shared" si="11"/>
        <v>31</v>
      </c>
      <c r="AQ194" s="38">
        <v>190</v>
      </c>
      <c r="AR194" s="2">
        <f t="shared" si="12"/>
        <v>0</v>
      </c>
      <c r="AS194" s="2">
        <v>248</v>
      </c>
      <c r="AT194" s="2">
        <f t="shared" si="13"/>
        <v>31</v>
      </c>
      <c r="AU194" s="2">
        <v>179</v>
      </c>
      <c r="AV194" s="2">
        <f t="shared" si="14"/>
        <v>-31</v>
      </c>
      <c r="AW194" s="2">
        <f t="shared" si="15"/>
        <v>69</v>
      </c>
      <c r="AX194" s="130">
        <v>191</v>
      </c>
      <c r="AY194" s="33">
        <v>301</v>
      </c>
      <c r="AZ194" s="239"/>
    </row>
    <row r="195" spans="1:52" x14ac:dyDescent="0.2">
      <c r="A195" s="8" t="s">
        <v>206</v>
      </c>
      <c r="B195" s="33">
        <f>IFERROR(VLOOKUP(A195,lajit!B:D,3,0),"")</f>
        <v>179</v>
      </c>
      <c r="C195" s="9"/>
      <c r="D195" s="9"/>
      <c r="E195" s="9"/>
      <c r="F195" s="9"/>
      <c r="G195" s="9">
        <v>1</v>
      </c>
      <c r="H195" s="9">
        <v>1</v>
      </c>
      <c r="I195" s="9">
        <v>1</v>
      </c>
      <c r="J195" s="9">
        <v>2</v>
      </c>
      <c r="K195" s="9">
        <v>1</v>
      </c>
      <c r="L195" s="9"/>
      <c r="M195" s="9">
        <v>2</v>
      </c>
      <c r="N195" s="9">
        <v>3</v>
      </c>
      <c r="O195" s="9"/>
      <c r="P195" s="9"/>
      <c r="Q195" s="9">
        <v>1</v>
      </c>
      <c r="R195" s="9">
        <v>3</v>
      </c>
      <c r="S195" s="9">
        <v>3</v>
      </c>
      <c r="T195" s="11">
        <v>1</v>
      </c>
      <c r="U195" s="11"/>
      <c r="V195" s="11">
        <v>2</v>
      </c>
      <c r="W195" s="11"/>
      <c r="X195" s="11"/>
      <c r="Y195" s="9"/>
      <c r="Z195" s="9">
        <v>1</v>
      </c>
      <c r="AA195" s="9"/>
      <c r="AB195" s="9">
        <f>IFERROR(VLOOKUP(A195,apu!A:B,2,0),"")</f>
        <v>1</v>
      </c>
      <c r="AC195" s="9">
        <f>IFERROR(VLOOKUP(A195,apu!E:F,2,0),"")</f>
        <v>1</v>
      </c>
      <c r="AD195" s="9" t="str">
        <f>IFERROR(VLOOKUP(A195,apu!I:J,2,0),"")</f>
        <v/>
      </c>
      <c r="AE195" s="9">
        <f>IFERROR(VLOOKUP(A195,apu!M:N,2,0),"")</f>
        <v>2</v>
      </c>
      <c r="AF195" s="9">
        <f>IFERROR(VLOOKUP(A195,apu!Q:R,2,0),"")</f>
        <v>2</v>
      </c>
      <c r="AG195" s="9" t="str">
        <f>IFERROR(VLOOKUP(A195,apu!U:V,2,0),"")</f>
        <v/>
      </c>
      <c r="AH195" s="9">
        <f>IFERROR(VLOOKUP(A195,apu!Y:Z,2,0),"")</f>
        <v>1</v>
      </c>
      <c r="AI195" s="9" t="str">
        <f>IFERROR(VLOOKUP(A195,apu!AC:AD,2,0),"")</f>
        <v/>
      </c>
      <c r="AJ195" s="9">
        <f>IFERROR(VLOOKUP(A195,apu!AG:AH,2,0),"")</f>
        <v>4</v>
      </c>
      <c r="AK195" s="9" t="str">
        <f>IFERROR(VLOOKUP(A195,apu!AK:AL,2,0),"")</f>
        <v/>
      </c>
      <c r="AL195" s="9" t="str">
        <f>IFERROR(VLOOKUP(A195,apu!AO:AP,2,0),"")</f>
        <v/>
      </c>
      <c r="AM195" s="9">
        <f>IFERROR(VLOOKUP(A195,apu!AS:AT,2,0),"")</f>
        <v>2</v>
      </c>
      <c r="AN195" s="9">
        <f>IFERROR(VLOOKUP(A195,apu!AW:AX,2,0),"")</f>
        <v>3</v>
      </c>
      <c r="AO195" s="9">
        <f>IFERROR(VLOOKUP(A195,apu!BA:BB,2,0),"")</f>
        <v>1</v>
      </c>
      <c r="AP195" s="39">
        <f t="shared" ref="AP195:AP257" si="16">SUM(C195:AO195)</f>
        <v>39</v>
      </c>
      <c r="AQ195" s="38">
        <v>191</v>
      </c>
      <c r="AR195" s="2">
        <f t="shared" si="12"/>
        <v>11</v>
      </c>
      <c r="AS195" s="2">
        <v>183</v>
      </c>
      <c r="AT195" s="2">
        <f t="shared" si="13"/>
        <v>28</v>
      </c>
      <c r="AU195" s="2">
        <v>196</v>
      </c>
      <c r="AV195" s="2">
        <f t="shared" si="14"/>
        <v>-17</v>
      </c>
      <c r="AW195" s="2">
        <f t="shared" si="15"/>
        <v>-13</v>
      </c>
      <c r="AX195" s="130">
        <v>192</v>
      </c>
      <c r="AY195" s="33">
        <v>155</v>
      </c>
      <c r="AZ195" s="239"/>
    </row>
    <row r="196" spans="1:52" x14ac:dyDescent="0.2">
      <c r="A196" s="8" t="s">
        <v>207</v>
      </c>
      <c r="B196" s="33">
        <f>IFERROR(VLOOKUP(A196,lajit!B:D,3,0),"")</f>
        <v>220</v>
      </c>
      <c r="C196" s="9"/>
      <c r="D196" s="9"/>
      <c r="E196" s="9"/>
      <c r="F196" s="9"/>
      <c r="G196" s="9">
        <v>1</v>
      </c>
      <c r="H196" s="9"/>
      <c r="I196" s="9">
        <v>1</v>
      </c>
      <c r="J196" s="9">
        <v>4</v>
      </c>
      <c r="K196" s="9"/>
      <c r="L196" s="9">
        <v>2</v>
      </c>
      <c r="M196" s="9"/>
      <c r="N196" s="9"/>
      <c r="O196" s="9">
        <v>1</v>
      </c>
      <c r="P196" s="9"/>
      <c r="Q196" s="9">
        <v>1</v>
      </c>
      <c r="R196" s="9"/>
      <c r="S196" s="9"/>
      <c r="T196" s="11">
        <v>1</v>
      </c>
      <c r="U196" s="11">
        <v>1</v>
      </c>
      <c r="V196" s="11">
        <v>1</v>
      </c>
      <c r="W196" s="11"/>
      <c r="X196" s="11">
        <v>5</v>
      </c>
      <c r="Y196" s="9">
        <v>1</v>
      </c>
      <c r="Z196" s="9">
        <v>3</v>
      </c>
      <c r="AA196" s="9"/>
      <c r="AB196" s="9">
        <f>IFERROR(VLOOKUP(A196,apu!A:B,2,0),"")</f>
        <v>1</v>
      </c>
      <c r="AC196" s="9">
        <f>IFERROR(VLOOKUP(A196,apu!E:F,2,0),"")</f>
        <v>4</v>
      </c>
      <c r="AD196" s="9" t="str">
        <f>IFERROR(VLOOKUP(A196,apu!I:J,2,0),"")</f>
        <v/>
      </c>
      <c r="AE196" s="9">
        <f>IFERROR(VLOOKUP(A196,apu!M:N,2,0),"")</f>
        <v>2</v>
      </c>
      <c r="AF196" s="9">
        <f>IFERROR(VLOOKUP(A196,apu!Q:R,2,0),"")</f>
        <v>3</v>
      </c>
      <c r="AG196" s="9">
        <f>IFERROR(VLOOKUP(A196,apu!U:V,2,0),"")</f>
        <v>3</v>
      </c>
      <c r="AH196" s="9">
        <f>IFERROR(VLOOKUP(A196,apu!Y:Z,2,0),"")</f>
        <v>2</v>
      </c>
      <c r="AI196" s="9">
        <f>IFERROR(VLOOKUP(A196,apu!AC:AD,2,0),"")</f>
        <v>2</v>
      </c>
      <c r="AJ196" s="9">
        <f>IFERROR(VLOOKUP(A196,apu!AG:AH,2,0),"")</f>
        <v>4</v>
      </c>
      <c r="AK196" s="9">
        <f>IFERROR(VLOOKUP(A196,apu!AK:AL,2,0),"")</f>
        <v>3</v>
      </c>
      <c r="AL196" s="9">
        <f>IFERROR(VLOOKUP(A196,apu!AO:AP,2,0),"")</f>
        <v>1</v>
      </c>
      <c r="AM196" s="9">
        <f>IFERROR(VLOOKUP(A196,apu!AS:AT,2,0),"")</f>
        <v>1</v>
      </c>
      <c r="AN196" s="9">
        <f>IFERROR(VLOOKUP(A196,apu!AW:AX,2,0),"")</f>
        <v>1</v>
      </c>
      <c r="AO196" s="9">
        <f>IFERROR(VLOOKUP(A196,apu!BA:BB,2,0),"")</f>
        <v>4</v>
      </c>
      <c r="AP196" s="39">
        <f t="shared" si="16"/>
        <v>53</v>
      </c>
      <c r="AQ196" s="38">
        <v>192</v>
      </c>
      <c r="AR196" s="2">
        <f t="shared" si="12"/>
        <v>9</v>
      </c>
      <c r="AS196" s="2">
        <v>186</v>
      </c>
      <c r="AT196" s="2">
        <f t="shared" si="13"/>
        <v>44</v>
      </c>
      <c r="AU196" s="2">
        <v>190</v>
      </c>
      <c r="AV196" s="2">
        <f t="shared" si="14"/>
        <v>-35</v>
      </c>
      <c r="AW196" s="2">
        <f t="shared" si="15"/>
        <v>-4</v>
      </c>
      <c r="AX196" s="130">
        <v>193</v>
      </c>
      <c r="AY196" s="33">
        <v>232</v>
      </c>
      <c r="AZ196" s="239"/>
    </row>
    <row r="197" spans="1:52" x14ac:dyDescent="0.2">
      <c r="A197" s="8" t="s">
        <v>209</v>
      </c>
      <c r="B197" s="33">
        <f>IFERROR(VLOOKUP(A197,lajit!B:D,3,0),"")</f>
        <v>5</v>
      </c>
      <c r="C197" s="9"/>
      <c r="D197" s="9"/>
      <c r="E197" s="9"/>
      <c r="F197" s="9"/>
      <c r="G197" s="9"/>
      <c r="H197" s="9">
        <v>3</v>
      </c>
      <c r="I197" s="9"/>
      <c r="J197" s="9"/>
      <c r="K197" s="9">
        <v>1</v>
      </c>
      <c r="L197" s="9"/>
      <c r="M197" s="9"/>
      <c r="N197" s="9"/>
      <c r="O197" s="9"/>
      <c r="P197" s="9"/>
      <c r="Q197" s="9"/>
      <c r="R197" s="9">
        <v>1</v>
      </c>
      <c r="S197" s="9">
        <v>1</v>
      </c>
      <c r="T197" s="11">
        <v>2</v>
      </c>
      <c r="U197" s="11">
        <v>1</v>
      </c>
      <c r="V197" s="11">
        <v>2</v>
      </c>
      <c r="W197" s="11">
        <v>2</v>
      </c>
      <c r="X197" s="11"/>
      <c r="Y197" s="9">
        <v>1</v>
      </c>
      <c r="Z197" s="9">
        <v>2</v>
      </c>
      <c r="AA197" s="22">
        <v>4</v>
      </c>
      <c r="AB197" s="9">
        <f>IFERROR(VLOOKUP(A197,apu!A:B,2,0),"")</f>
        <v>3</v>
      </c>
      <c r="AC197" s="9">
        <f>IFERROR(VLOOKUP(A197,apu!E:F,2,0),"")</f>
        <v>1</v>
      </c>
      <c r="AD197" s="9" t="str">
        <f>IFERROR(VLOOKUP(A197,apu!I:J,2,0),"")</f>
        <v/>
      </c>
      <c r="AE197" s="9" t="str">
        <f>IFERROR(VLOOKUP(A197,apu!M:N,2,0),"")</f>
        <v/>
      </c>
      <c r="AF197" s="9">
        <f>IFERROR(VLOOKUP(A197,apu!Q:R,2,0),"")</f>
        <v>4</v>
      </c>
      <c r="AG197" s="9" t="str">
        <f>IFERROR(VLOOKUP(A197,apu!U:V,2,0),"")</f>
        <v/>
      </c>
      <c r="AH197" s="9">
        <f>IFERROR(VLOOKUP(A197,apu!Y:Z,2,0),"")</f>
        <v>2</v>
      </c>
      <c r="AI197" s="9" t="str">
        <f>IFERROR(VLOOKUP(A197,apu!AC:AD,2,0),"")</f>
        <v/>
      </c>
      <c r="AJ197" s="9" t="str">
        <f>IFERROR(VLOOKUP(A197,apu!AG:AH,2,0),"")</f>
        <v/>
      </c>
      <c r="AK197" s="9">
        <f>IFERROR(VLOOKUP(A197,apu!AK:AL,2,0),"")</f>
        <v>1</v>
      </c>
      <c r="AL197" s="9" t="str">
        <f>IFERROR(VLOOKUP(A197,apu!AO:AP,2,0),"")</f>
        <v/>
      </c>
      <c r="AM197" s="9" t="str">
        <f>IFERROR(VLOOKUP(A197,apu!AS:AT,2,0),"")</f>
        <v/>
      </c>
      <c r="AN197" s="9">
        <f>IFERROR(VLOOKUP(A197,apu!AW:AX,2,0),"")</f>
        <v>1</v>
      </c>
      <c r="AO197" s="9" t="str">
        <f>IFERROR(VLOOKUP(A197,apu!BA:BB,2,0),"")</f>
        <v/>
      </c>
      <c r="AP197" s="39">
        <f t="shared" si="16"/>
        <v>32</v>
      </c>
      <c r="AQ197" s="38">
        <v>193</v>
      </c>
      <c r="AR197" s="2">
        <f t="shared" ref="AR197:AR259" si="17">SUM(C197:O197)</f>
        <v>4</v>
      </c>
      <c r="AS197" s="2">
        <v>200</v>
      </c>
      <c r="AT197" s="2">
        <f t="shared" ref="AT197:AT259" si="18">SUM(P197:AO197)</f>
        <v>28</v>
      </c>
      <c r="AU197" s="2">
        <v>187</v>
      </c>
      <c r="AV197" s="2">
        <f t="shared" ref="AV197:AV259" si="19">AR197-AT197</f>
        <v>-24</v>
      </c>
      <c r="AW197" s="2">
        <f t="shared" ref="AW197:AW259" si="20">AS197-AU197</f>
        <v>13</v>
      </c>
      <c r="AX197" s="130">
        <v>194</v>
      </c>
      <c r="AY197" s="33">
        <v>5</v>
      </c>
      <c r="AZ197" s="239"/>
    </row>
    <row r="198" spans="1:52" x14ac:dyDescent="0.2">
      <c r="A198" s="8" t="s">
        <v>208</v>
      </c>
      <c r="B198" s="33">
        <f>IFERROR(VLOOKUP(A198,lajit!B:D,3,0),"")</f>
        <v>218</v>
      </c>
      <c r="C198" s="9"/>
      <c r="D198" s="9"/>
      <c r="E198" s="9"/>
      <c r="F198" s="9">
        <v>1</v>
      </c>
      <c r="G198" s="9"/>
      <c r="H198" s="9"/>
      <c r="I198" s="9">
        <v>2</v>
      </c>
      <c r="J198" s="9">
        <v>2</v>
      </c>
      <c r="K198" s="9"/>
      <c r="L198" s="9">
        <v>1</v>
      </c>
      <c r="M198" s="9"/>
      <c r="N198" s="9">
        <v>2</v>
      </c>
      <c r="O198" s="9"/>
      <c r="P198" s="9">
        <v>2</v>
      </c>
      <c r="Q198" s="9">
        <v>2</v>
      </c>
      <c r="R198" s="9"/>
      <c r="S198" s="9">
        <v>1</v>
      </c>
      <c r="T198" s="11"/>
      <c r="U198" s="11"/>
      <c r="V198" s="11">
        <v>1</v>
      </c>
      <c r="W198" s="11"/>
      <c r="X198" s="11">
        <v>1</v>
      </c>
      <c r="Y198" s="9">
        <v>3</v>
      </c>
      <c r="Z198" s="9">
        <v>2</v>
      </c>
      <c r="AA198" s="9"/>
      <c r="AB198" s="9">
        <f>IFERROR(VLOOKUP(A198,apu!A:B,2,0),"")</f>
        <v>2</v>
      </c>
      <c r="AC198" s="9">
        <f>IFERROR(VLOOKUP(A198,apu!E:F,2,0),"")</f>
        <v>3</v>
      </c>
      <c r="AD198" s="9">
        <f>IFERROR(VLOOKUP(A198,apu!I:J,2,0),"")</f>
        <v>3</v>
      </c>
      <c r="AE198" s="9">
        <f>IFERROR(VLOOKUP(A198,apu!M:N,2,0),"")</f>
        <v>2</v>
      </c>
      <c r="AF198" s="9" t="str">
        <f>IFERROR(VLOOKUP(A198,apu!Q:R,2,0),"")</f>
        <v/>
      </c>
      <c r="AG198" s="9">
        <f>IFERROR(VLOOKUP(A198,apu!U:V,2,0),"")</f>
        <v>3</v>
      </c>
      <c r="AH198" s="9">
        <f>IFERROR(VLOOKUP(A198,apu!Y:Z,2,0),"")</f>
        <v>4</v>
      </c>
      <c r="AI198" s="9">
        <f>IFERROR(VLOOKUP(A198,apu!AC:AD,2,0),"")</f>
        <v>3</v>
      </c>
      <c r="AJ198" s="9">
        <f>IFERROR(VLOOKUP(A198,apu!AG:AH,2,0),"")</f>
        <v>4</v>
      </c>
      <c r="AK198" s="9">
        <f>IFERROR(VLOOKUP(A198,apu!AK:AL,2,0),"")</f>
        <v>5</v>
      </c>
      <c r="AL198" s="9">
        <f>IFERROR(VLOOKUP(A198,apu!AO:AP,2,0),"")</f>
        <v>4</v>
      </c>
      <c r="AM198" s="9">
        <f>IFERROR(VLOOKUP(A198,apu!AS:AT,2,0),"")</f>
        <v>5</v>
      </c>
      <c r="AN198" s="9">
        <f>IFERROR(VLOOKUP(A198,apu!AW:AX,2,0),"")</f>
        <v>5</v>
      </c>
      <c r="AO198" s="9">
        <f>IFERROR(VLOOKUP(A198,apu!BA:BB,2,0),"")</f>
        <v>7</v>
      </c>
      <c r="AP198" s="39">
        <f t="shared" si="16"/>
        <v>70</v>
      </c>
      <c r="AQ198" s="38">
        <v>194</v>
      </c>
      <c r="AR198" s="2">
        <f t="shared" si="17"/>
        <v>8</v>
      </c>
      <c r="AS198" s="2">
        <v>189</v>
      </c>
      <c r="AT198" s="2">
        <f t="shared" si="18"/>
        <v>62</v>
      </c>
      <c r="AU198" s="2">
        <v>193</v>
      </c>
      <c r="AV198" s="2">
        <f t="shared" si="19"/>
        <v>-54</v>
      </c>
      <c r="AW198" s="2">
        <f t="shared" si="20"/>
        <v>-4</v>
      </c>
      <c r="AX198" s="130">
        <v>195</v>
      </c>
      <c r="AY198" s="33">
        <v>233</v>
      </c>
      <c r="AZ198" s="239"/>
    </row>
    <row r="199" spans="1:52" x14ac:dyDescent="0.2">
      <c r="A199" s="8" t="s">
        <v>210</v>
      </c>
      <c r="B199" s="33">
        <f>IFERROR(VLOOKUP(A199,lajit!B:D,3,0),"")</f>
        <v>37</v>
      </c>
      <c r="C199" s="9"/>
      <c r="D199" s="9">
        <v>1</v>
      </c>
      <c r="E199" s="9">
        <v>1</v>
      </c>
      <c r="F199" s="9"/>
      <c r="G199" s="9"/>
      <c r="H199" s="9">
        <v>1</v>
      </c>
      <c r="I199" s="9"/>
      <c r="J199" s="9"/>
      <c r="K199" s="9"/>
      <c r="L199" s="9">
        <v>2</v>
      </c>
      <c r="M199" s="9">
        <v>2</v>
      </c>
      <c r="N199" s="9">
        <v>1</v>
      </c>
      <c r="O199" s="9"/>
      <c r="P199" s="9"/>
      <c r="Q199" s="9"/>
      <c r="R199" s="9"/>
      <c r="S199" s="9"/>
      <c r="T199" s="11">
        <v>1</v>
      </c>
      <c r="U199" s="11"/>
      <c r="V199" s="11"/>
      <c r="W199" s="11"/>
      <c r="X199" s="11"/>
      <c r="Y199" s="9">
        <v>3</v>
      </c>
      <c r="Z199" s="9">
        <v>6</v>
      </c>
      <c r="AA199" s="9">
        <v>1</v>
      </c>
      <c r="AB199" s="9" t="str">
        <f>IFERROR(VLOOKUP(A199,apu!A:B,2,0),"")</f>
        <v/>
      </c>
      <c r="AC199" s="9">
        <f>IFERROR(VLOOKUP(A199,apu!E:F,2,0),"")</f>
        <v>1</v>
      </c>
      <c r="AD199" s="9">
        <f>IFERROR(VLOOKUP(A199,apu!I:J,2,0),"")</f>
        <v>3</v>
      </c>
      <c r="AE199" s="9" t="str">
        <f>IFERROR(VLOOKUP(A199,apu!M:N,2,0),"")</f>
        <v/>
      </c>
      <c r="AF199" s="9">
        <f>IFERROR(VLOOKUP(A199,apu!Q:R,2,0),"")</f>
        <v>2</v>
      </c>
      <c r="AG199" s="9" t="str">
        <f>IFERROR(VLOOKUP(A199,apu!U:V,2,0),"")</f>
        <v/>
      </c>
      <c r="AH199" s="9">
        <f>IFERROR(VLOOKUP(A199,apu!Y:Z,2,0),"")</f>
        <v>2</v>
      </c>
      <c r="AI199" s="9" t="str">
        <f>IFERROR(VLOOKUP(A199,apu!AC:AD,2,0),"")</f>
        <v/>
      </c>
      <c r="AJ199" s="9" t="str">
        <f>IFERROR(VLOOKUP(A199,apu!AG:AH,2,0),"")</f>
        <v/>
      </c>
      <c r="AK199" s="9">
        <f>IFERROR(VLOOKUP(A199,apu!AK:AL,2,0),"")</f>
        <v>3</v>
      </c>
      <c r="AL199" s="9" t="str">
        <f>IFERROR(VLOOKUP(A199,apu!AO:AP,2,0),"")</f>
        <v/>
      </c>
      <c r="AM199" s="9">
        <f>IFERROR(VLOOKUP(A199,apu!AS:AT,2,0),"")</f>
        <v>1</v>
      </c>
      <c r="AN199" s="9" t="str">
        <f>IFERROR(VLOOKUP(A199,apu!AW:AX,2,0),"")</f>
        <v/>
      </c>
      <c r="AO199" s="9" t="str">
        <f>IFERROR(VLOOKUP(A199,apu!BA:BB,2,0),"")</f>
        <v/>
      </c>
      <c r="AP199" s="39">
        <f t="shared" si="16"/>
        <v>31</v>
      </c>
      <c r="AQ199" s="38">
        <v>195</v>
      </c>
      <c r="AR199" s="2">
        <f t="shared" si="17"/>
        <v>8</v>
      </c>
      <c r="AS199" s="2">
        <v>188</v>
      </c>
      <c r="AT199" s="2">
        <f t="shared" si="18"/>
        <v>23</v>
      </c>
      <c r="AU199" s="2">
        <v>195</v>
      </c>
      <c r="AV199" s="2">
        <f t="shared" si="19"/>
        <v>-15</v>
      </c>
      <c r="AW199" s="2">
        <f t="shared" si="20"/>
        <v>-7</v>
      </c>
      <c r="AX199" s="130">
        <v>196</v>
      </c>
      <c r="AY199" s="33">
        <v>35</v>
      </c>
      <c r="AZ199" s="239"/>
    </row>
    <row r="200" spans="1:52" x14ac:dyDescent="0.2">
      <c r="A200" s="8" t="s">
        <v>211</v>
      </c>
      <c r="B200" s="33">
        <f>IFERROR(VLOOKUP(A200,lajit!B:D,3,0),"")</f>
        <v>90</v>
      </c>
      <c r="C200" s="9"/>
      <c r="D200" s="9"/>
      <c r="E200" s="9">
        <v>2</v>
      </c>
      <c r="F200" s="9"/>
      <c r="G200" s="9"/>
      <c r="H200" s="9">
        <v>1</v>
      </c>
      <c r="I200" s="9">
        <v>1</v>
      </c>
      <c r="J200" s="9"/>
      <c r="K200" s="9">
        <v>1</v>
      </c>
      <c r="L200" s="9"/>
      <c r="M200" s="9"/>
      <c r="N200" s="9"/>
      <c r="O200" s="9">
        <v>1</v>
      </c>
      <c r="P200" s="9"/>
      <c r="Q200" s="9"/>
      <c r="R200" s="9"/>
      <c r="S200" s="9">
        <v>5</v>
      </c>
      <c r="T200" s="11">
        <v>2</v>
      </c>
      <c r="U200" s="11"/>
      <c r="V200" s="11">
        <v>1</v>
      </c>
      <c r="W200" s="11">
        <v>3</v>
      </c>
      <c r="X200" s="11"/>
      <c r="Y200" s="9"/>
      <c r="Z200" s="9">
        <v>1</v>
      </c>
      <c r="AA200" s="9"/>
      <c r="AB200" s="9" t="str">
        <f>IFERROR(VLOOKUP(A200,apu!A:B,2,0),"")</f>
        <v/>
      </c>
      <c r="AC200" s="9" t="str">
        <f>IFERROR(VLOOKUP(A200,apu!E:F,2,0),"")</f>
        <v/>
      </c>
      <c r="AD200" s="9" t="str">
        <f>IFERROR(VLOOKUP(A200,apu!I:J,2,0),"")</f>
        <v/>
      </c>
      <c r="AE200" s="9" t="str">
        <f>IFERROR(VLOOKUP(A200,apu!M:N,2,0),"")</f>
        <v/>
      </c>
      <c r="AF200" s="9">
        <f>IFERROR(VLOOKUP(A200,apu!Q:R,2,0),"")</f>
        <v>2</v>
      </c>
      <c r="AG200" s="9">
        <f>IFERROR(VLOOKUP(A200,apu!U:V,2,0),"")</f>
        <v>1</v>
      </c>
      <c r="AH200" s="9" t="str">
        <f>IFERROR(VLOOKUP(A200,apu!Y:Z,2,0),"")</f>
        <v/>
      </c>
      <c r="AI200" s="9" t="str">
        <f>IFERROR(VLOOKUP(A200,apu!AC:AD,2,0),"")</f>
        <v/>
      </c>
      <c r="AJ200" s="9" t="str">
        <f>IFERROR(VLOOKUP(A200,apu!AG:AH,2,0),"")</f>
        <v/>
      </c>
      <c r="AK200" s="9">
        <f>IFERROR(VLOOKUP(A200,apu!AK:AL,2,0),"")</f>
        <v>2</v>
      </c>
      <c r="AL200" s="9" t="str">
        <f>IFERROR(VLOOKUP(A200,apu!AO:AP,2,0),"")</f>
        <v/>
      </c>
      <c r="AM200" s="9" t="str">
        <f>IFERROR(VLOOKUP(A200,apu!AS:AT,2,0),"")</f>
        <v/>
      </c>
      <c r="AN200" s="9" t="str">
        <f>IFERROR(VLOOKUP(A200,apu!AW:AX,2,0),"")</f>
        <v/>
      </c>
      <c r="AO200" s="9">
        <f>IFERROR(VLOOKUP(A200,apu!BA:BB,2,0),"")</f>
        <v>3</v>
      </c>
      <c r="AP200" s="39">
        <f t="shared" si="16"/>
        <v>26</v>
      </c>
      <c r="AQ200" s="38">
        <v>196</v>
      </c>
      <c r="AR200" s="2">
        <f t="shared" si="17"/>
        <v>6</v>
      </c>
      <c r="AS200" s="2">
        <v>193</v>
      </c>
      <c r="AT200" s="2">
        <f t="shared" si="18"/>
        <v>20</v>
      </c>
      <c r="AU200" s="2">
        <v>191</v>
      </c>
      <c r="AV200" s="2">
        <f t="shared" si="19"/>
        <v>-14</v>
      </c>
      <c r="AW200" s="2">
        <f t="shared" si="20"/>
        <v>2</v>
      </c>
      <c r="AX200" s="130">
        <v>197</v>
      </c>
      <c r="AY200" s="33">
        <v>82</v>
      </c>
      <c r="AZ200" s="239"/>
    </row>
    <row r="201" spans="1:52" x14ac:dyDescent="0.2">
      <c r="A201" s="8" t="s">
        <v>212</v>
      </c>
      <c r="B201" s="33">
        <f>IFERROR(VLOOKUP(A201,lajit!B:D,3,0),"")</f>
        <v>107</v>
      </c>
      <c r="C201" s="9"/>
      <c r="D201" s="9"/>
      <c r="E201" s="9">
        <v>1</v>
      </c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>
        <v>2</v>
      </c>
      <c r="S201" s="9"/>
      <c r="T201" s="11">
        <v>2</v>
      </c>
      <c r="U201" s="11"/>
      <c r="V201" s="11">
        <v>4</v>
      </c>
      <c r="W201" s="11">
        <v>5</v>
      </c>
      <c r="X201" s="11"/>
      <c r="Y201" s="9">
        <v>3</v>
      </c>
      <c r="Z201" s="9">
        <v>1</v>
      </c>
      <c r="AA201" s="9"/>
      <c r="AB201" s="9">
        <f>IFERROR(VLOOKUP(A201,apu!A:B,2,0),"")</f>
        <v>5</v>
      </c>
      <c r="AC201" s="9" t="str">
        <f>IFERROR(VLOOKUP(A201,apu!E:F,2,0),"")</f>
        <v/>
      </c>
      <c r="AD201" s="9">
        <f>IFERROR(VLOOKUP(A201,apu!I:J,2,0),"")</f>
        <v>3</v>
      </c>
      <c r="AE201" s="9">
        <f>IFERROR(VLOOKUP(A201,apu!M:N,2,0),"")</f>
        <v>6</v>
      </c>
      <c r="AF201" s="9">
        <f>IFERROR(VLOOKUP(A201,apu!Q:R,2,0),"")</f>
        <v>6</v>
      </c>
      <c r="AG201" s="9">
        <f>IFERROR(VLOOKUP(A201,apu!U:V,2,0),"")</f>
        <v>4</v>
      </c>
      <c r="AH201" s="9">
        <f>IFERROR(VLOOKUP(A201,apu!Y:Z,2,0),"")</f>
        <v>5</v>
      </c>
      <c r="AI201" s="9">
        <f>IFERROR(VLOOKUP(A201,apu!AC:AD,2,0),"")</f>
        <v>4</v>
      </c>
      <c r="AJ201" s="9" t="str">
        <f>IFERROR(VLOOKUP(A201,apu!AG:AH,2,0),"")</f>
        <v/>
      </c>
      <c r="AK201" s="9" t="str">
        <f>IFERROR(VLOOKUP(A201,apu!AK:AL,2,0),"")</f>
        <v/>
      </c>
      <c r="AL201" s="9">
        <f>IFERROR(VLOOKUP(A201,apu!AO:AP,2,0),"")</f>
        <v>4</v>
      </c>
      <c r="AM201" s="9">
        <f>IFERROR(VLOOKUP(A201,apu!AS:AT,2,0),"")</f>
        <v>4</v>
      </c>
      <c r="AN201" s="9">
        <f>IFERROR(VLOOKUP(A201,apu!AW:AX,2,0),"")</f>
        <v>1</v>
      </c>
      <c r="AO201" s="9">
        <f>IFERROR(VLOOKUP(A201,apu!BA:BB,2,0),"")</f>
        <v>1</v>
      </c>
      <c r="AP201" s="39">
        <f t="shared" si="16"/>
        <v>61</v>
      </c>
      <c r="AQ201" s="38">
        <v>197</v>
      </c>
      <c r="AR201" s="2">
        <f t="shared" si="17"/>
        <v>1</v>
      </c>
      <c r="AS201" s="2">
        <v>229</v>
      </c>
      <c r="AT201" s="2">
        <f t="shared" si="18"/>
        <v>60</v>
      </c>
      <c r="AU201" s="2">
        <v>185</v>
      </c>
      <c r="AV201" s="2">
        <f t="shared" si="19"/>
        <v>-59</v>
      </c>
      <c r="AW201" s="2">
        <f t="shared" si="20"/>
        <v>44</v>
      </c>
      <c r="AX201" s="130">
        <v>198</v>
      </c>
      <c r="AY201" s="33">
        <v>98</v>
      </c>
      <c r="AZ201" s="239"/>
    </row>
    <row r="202" spans="1:52" x14ac:dyDescent="0.2">
      <c r="A202" s="8" t="s">
        <v>213</v>
      </c>
      <c r="B202" s="33">
        <f>IFERROR(VLOOKUP(A202,lajit!B:D,3,0),"")</f>
        <v>462</v>
      </c>
      <c r="C202" s="9"/>
      <c r="D202" s="9">
        <v>2</v>
      </c>
      <c r="E202" s="9"/>
      <c r="F202" s="9"/>
      <c r="G202" s="9">
        <v>1</v>
      </c>
      <c r="H202" s="9"/>
      <c r="I202" s="9"/>
      <c r="J202" s="9"/>
      <c r="K202" s="9"/>
      <c r="L202" s="9">
        <v>2</v>
      </c>
      <c r="M202" s="9">
        <v>8</v>
      </c>
      <c r="N202" s="9"/>
      <c r="O202" s="9"/>
      <c r="P202" s="9">
        <v>4</v>
      </c>
      <c r="Q202" s="9"/>
      <c r="R202" s="9"/>
      <c r="S202" s="9"/>
      <c r="T202" s="11"/>
      <c r="U202" s="11"/>
      <c r="V202" s="11"/>
      <c r="W202" s="11"/>
      <c r="X202" s="11"/>
      <c r="Y202" s="9">
        <v>1</v>
      </c>
      <c r="Z202" s="9"/>
      <c r="AA202" s="9"/>
      <c r="AB202" s="9" t="str">
        <f>IFERROR(VLOOKUP(A202,apu!A:B,2,0),"")</f>
        <v/>
      </c>
      <c r="AC202" s="9">
        <f>IFERROR(VLOOKUP(A202,apu!E:F,2,0),"")</f>
        <v>1</v>
      </c>
      <c r="AD202" s="9" t="str">
        <f>IFERROR(VLOOKUP(A202,apu!I:J,2,0),"")</f>
        <v/>
      </c>
      <c r="AE202" s="9" t="str">
        <f>IFERROR(VLOOKUP(A202,apu!M:N,2,0),"")</f>
        <v/>
      </c>
      <c r="AF202" s="9" t="str">
        <f>IFERROR(VLOOKUP(A202,apu!Q:R,2,0),"")</f>
        <v/>
      </c>
      <c r="AG202" s="9" t="str">
        <f>IFERROR(VLOOKUP(A202,apu!U:V,2,0),"")</f>
        <v/>
      </c>
      <c r="AH202" s="9">
        <f>IFERROR(VLOOKUP(A202,apu!Y:Z,2,0),"")</f>
        <v>1</v>
      </c>
      <c r="AI202" s="9" t="str">
        <f>IFERROR(VLOOKUP(A202,apu!AC:AD,2,0),"")</f>
        <v/>
      </c>
      <c r="AJ202" s="9" t="str">
        <f>IFERROR(VLOOKUP(A202,apu!AG:AH,2,0),"")</f>
        <v/>
      </c>
      <c r="AK202" s="9" t="str">
        <f>IFERROR(VLOOKUP(A202,apu!AK:AL,2,0),"")</f>
        <v/>
      </c>
      <c r="AL202" s="9" t="str">
        <f>IFERROR(VLOOKUP(A202,apu!AO:AP,2,0),"")</f>
        <v/>
      </c>
      <c r="AM202" s="9">
        <f>IFERROR(VLOOKUP(A202,apu!AS:AT,2,0),"")</f>
        <v>1</v>
      </c>
      <c r="AN202" s="9" t="str">
        <f>IFERROR(VLOOKUP(A202,apu!AW:AX,2,0),"")</f>
        <v/>
      </c>
      <c r="AO202" s="9" t="str">
        <f>IFERROR(VLOOKUP(A202,apu!BA:BB,2,0),"")</f>
        <v/>
      </c>
      <c r="AP202" s="39">
        <f t="shared" si="16"/>
        <v>21</v>
      </c>
      <c r="AQ202" s="38">
        <v>198</v>
      </c>
      <c r="AR202" s="2">
        <f t="shared" si="17"/>
        <v>13</v>
      </c>
      <c r="AS202" s="2">
        <v>180</v>
      </c>
      <c r="AT202" s="2">
        <f t="shared" si="18"/>
        <v>8</v>
      </c>
      <c r="AU202" s="2">
        <v>214</v>
      </c>
      <c r="AV202" s="2">
        <f t="shared" si="19"/>
        <v>5</v>
      </c>
      <c r="AW202" s="2">
        <f t="shared" si="20"/>
        <v>-34</v>
      </c>
      <c r="AX202" s="130">
        <v>199</v>
      </c>
      <c r="AY202" s="33">
        <v>430</v>
      </c>
      <c r="AZ202" s="239"/>
    </row>
    <row r="203" spans="1:52" x14ac:dyDescent="0.2">
      <c r="A203" s="8" t="s">
        <v>214</v>
      </c>
      <c r="B203" s="33">
        <f>IFERROR(VLOOKUP(A203,lajit!B:D,3,0),"")</f>
        <v>302</v>
      </c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>
        <v>8</v>
      </c>
      <c r="T203" s="11">
        <v>9</v>
      </c>
      <c r="U203" s="11"/>
      <c r="V203" s="11"/>
      <c r="W203" s="11"/>
      <c r="X203" s="11"/>
      <c r="Y203" s="9"/>
      <c r="Z203" s="9"/>
      <c r="AA203" s="9"/>
      <c r="AB203" s="9" t="str">
        <f>IFERROR(VLOOKUP(A203,apu!A:B,2,0),"")</f>
        <v/>
      </c>
      <c r="AC203" s="9" t="str">
        <f>IFERROR(VLOOKUP(A203,apu!E:F,2,0),"")</f>
        <v/>
      </c>
      <c r="AD203" s="9" t="str">
        <f>IFERROR(VLOOKUP(A203,apu!I:J,2,0),"")</f>
        <v/>
      </c>
      <c r="AE203" s="9" t="str">
        <f>IFERROR(VLOOKUP(A203,apu!M:N,2,0),"")</f>
        <v/>
      </c>
      <c r="AF203" s="9" t="str">
        <f>IFERROR(VLOOKUP(A203,apu!Q:R,2,0),"")</f>
        <v/>
      </c>
      <c r="AG203" s="9" t="str">
        <f>IFERROR(VLOOKUP(A203,apu!U:V,2,0),"")</f>
        <v/>
      </c>
      <c r="AH203" s="9" t="str">
        <f>IFERROR(VLOOKUP(A203,apu!Y:Z,2,0),"")</f>
        <v/>
      </c>
      <c r="AI203" s="9" t="str">
        <f>IFERROR(VLOOKUP(A203,apu!AC:AD,2,0),"")</f>
        <v/>
      </c>
      <c r="AJ203" s="9" t="str">
        <f>IFERROR(VLOOKUP(A203,apu!AG:AH,2,0),"")</f>
        <v/>
      </c>
      <c r="AK203" s="9" t="str">
        <f>IFERROR(VLOOKUP(A203,apu!AK:AL,2,0),"")</f>
        <v/>
      </c>
      <c r="AL203" s="9" t="str">
        <f>IFERROR(VLOOKUP(A203,apu!AO:AP,2,0),"")</f>
        <v/>
      </c>
      <c r="AM203" s="9" t="str">
        <f>IFERROR(VLOOKUP(A203,apu!AS:AT,2,0),"")</f>
        <v/>
      </c>
      <c r="AN203" s="9" t="str">
        <f>IFERROR(VLOOKUP(A203,apu!AW:AX,2,0),"")</f>
        <v/>
      </c>
      <c r="AO203" s="9" t="str">
        <f>IFERROR(VLOOKUP(A203,apu!BA:BB,2,0),"")</f>
        <v/>
      </c>
      <c r="AP203" s="39">
        <f t="shared" si="16"/>
        <v>17</v>
      </c>
      <c r="AQ203" s="38">
        <v>199</v>
      </c>
      <c r="AR203" s="2">
        <f t="shared" si="17"/>
        <v>0</v>
      </c>
      <c r="AS203" s="2">
        <v>246</v>
      </c>
      <c r="AT203" s="2">
        <f t="shared" si="18"/>
        <v>17</v>
      </c>
      <c r="AU203" s="2">
        <v>186</v>
      </c>
      <c r="AV203" s="2">
        <f t="shared" si="19"/>
        <v>-17</v>
      </c>
      <c r="AW203" s="2">
        <f t="shared" si="20"/>
        <v>60</v>
      </c>
      <c r="AX203" s="130">
        <v>200</v>
      </c>
      <c r="AY203" s="33">
        <v>282</v>
      </c>
      <c r="AZ203" s="239"/>
    </row>
    <row r="204" spans="1:52" x14ac:dyDescent="0.2">
      <c r="A204" s="8" t="s">
        <v>215</v>
      </c>
      <c r="B204" s="33">
        <f>IFERROR(VLOOKUP(A204,lajit!B:D,3,0),"")</f>
        <v>367</v>
      </c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11"/>
      <c r="U204" s="11"/>
      <c r="V204" s="11"/>
      <c r="W204" s="11"/>
      <c r="X204" s="11">
        <v>7</v>
      </c>
      <c r="Y204" s="9"/>
      <c r="Z204" s="9"/>
      <c r="AA204" s="9">
        <v>9</v>
      </c>
      <c r="AB204" s="9" t="str">
        <f>IFERROR(VLOOKUP(A204,apu!A:B,2,0),"")</f>
        <v/>
      </c>
      <c r="AC204" s="9" t="str">
        <f>IFERROR(VLOOKUP(A204,apu!E:F,2,0),"")</f>
        <v/>
      </c>
      <c r="AD204" s="9">
        <f>IFERROR(VLOOKUP(A204,apu!I:J,2,0),"")</f>
        <v>7</v>
      </c>
      <c r="AE204" s="9">
        <f>IFERROR(VLOOKUP(A204,apu!M:N,2,0),"")</f>
        <v>1</v>
      </c>
      <c r="AF204" s="9" t="str">
        <f>IFERROR(VLOOKUP(A204,apu!Q:R,2,0),"")</f>
        <v/>
      </c>
      <c r="AG204" s="9" t="str">
        <f>IFERROR(VLOOKUP(A204,apu!U:V,2,0),"")</f>
        <v/>
      </c>
      <c r="AH204" s="9" t="str">
        <f>IFERROR(VLOOKUP(A204,apu!Y:Z,2,0),"")</f>
        <v/>
      </c>
      <c r="AI204" s="9" t="str">
        <f>IFERROR(VLOOKUP(A204,apu!AC:AD,2,0),"")</f>
        <v/>
      </c>
      <c r="AJ204" s="9" t="str">
        <f>IFERROR(VLOOKUP(A204,apu!AG:AH,2,0),"")</f>
        <v/>
      </c>
      <c r="AK204" s="9" t="str">
        <f>IFERROR(VLOOKUP(A204,apu!AK:AL,2,0),"")</f>
        <v/>
      </c>
      <c r="AL204" s="9" t="str">
        <f>IFERROR(VLOOKUP(A204,apu!AO:AP,2,0),"")</f>
        <v/>
      </c>
      <c r="AM204" s="9" t="str">
        <f>IFERROR(VLOOKUP(A204,apu!AS:AT,2,0),"")</f>
        <v/>
      </c>
      <c r="AN204" s="9">
        <f>IFERROR(VLOOKUP(A204,apu!AW:AX,2,0),"")</f>
        <v>7</v>
      </c>
      <c r="AO204" s="9" t="str">
        <f>IFERROR(VLOOKUP(A204,apu!BA:BB,2,0),"")</f>
        <v/>
      </c>
      <c r="AP204" s="39">
        <f t="shared" si="16"/>
        <v>31</v>
      </c>
      <c r="AQ204" s="38">
        <v>200</v>
      </c>
      <c r="AR204" s="2">
        <f t="shared" si="17"/>
        <v>0</v>
      </c>
      <c r="AS204" s="2">
        <v>250</v>
      </c>
      <c r="AT204" s="2">
        <f t="shared" si="18"/>
        <v>31</v>
      </c>
      <c r="AU204" s="2">
        <v>188</v>
      </c>
      <c r="AV204" s="2">
        <f t="shared" si="19"/>
        <v>-31</v>
      </c>
      <c r="AW204" s="2">
        <f t="shared" si="20"/>
        <v>62</v>
      </c>
      <c r="AX204" s="130">
        <v>201</v>
      </c>
      <c r="AY204" s="33">
        <v>342</v>
      </c>
      <c r="AZ204" s="239"/>
    </row>
    <row r="205" spans="1:52" x14ac:dyDescent="0.2">
      <c r="A205" s="8" t="s">
        <v>216</v>
      </c>
      <c r="B205" s="33">
        <f>IFERROR(VLOOKUP(A205,lajit!B:D,3,0),"")</f>
        <v>108</v>
      </c>
      <c r="C205" s="9"/>
      <c r="D205" s="9"/>
      <c r="E205" s="9"/>
      <c r="F205" s="9"/>
      <c r="G205" s="9">
        <v>1</v>
      </c>
      <c r="H205" s="9"/>
      <c r="I205" s="9"/>
      <c r="J205" s="9">
        <v>2</v>
      </c>
      <c r="K205" s="9">
        <v>1</v>
      </c>
      <c r="L205" s="9">
        <v>1</v>
      </c>
      <c r="M205" s="9">
        <v>1</v>
      </c>
      <c r="N205" s="9"/>
      <c r="O205" s="9"/>
      <c r="P205" s="9"/>
      <c r="Q205" s="9"/>
      <c r="R205" s="9">
        <v>1</v>
      </c>
      <c r="S205" s="9"/>
      <c r="T205" s="11">
        <v>1</v>
      </c>
      <c r="U205" s="11"/>
      <c r="V205" s="11"/>
      <c r="W205" s="11">
        <v>7</v>
      </c>
      <c r="X205" s="11"/>
      <c r="Y205" s="9"/>
      <c r="Z205" s="9"/>
      <c r="AA205" s="9"/>
      <c r="AB205" s="9">
        <f>IFERROR(VLOOKUP(A205,apu!A:B,2,0),"")</f>
        <v>1</v>
      </c>
      <c r="AC205" s="9">
        <f>IFERROR(VLOOKUP(A205,apu!E:F,2,0),"")</f>
        <v>6</v>
      </c>
      <c r="AD205" s="9">
        <f>IFERROR(VLOOKUP(A205,apu!I:J,2,0),"")</f>
        <v>3</v>
      </c>
      <c r="AE205" s="9">
        <f>IFERROR(VLOOKUP(A205,apu!M:N,2,0),"")</f>
        <v>6</v>
      </c>
      <c r="AF205" s="9">
        <f>IFERROR(VLOOKUP(A205,apu!Q:R,2,0),"")</f>
        <v>1</v>
      </c>
      <c r="AG205" s="9">
        <f>IFERROR(VLOOKUP(A205,apu!U:V,2,0),"")</f>
        <v>2</v>
      </c>
      <c r="AH205" s="9" t="str">
        <f>IFERROR(VLOOKUP(A205,apu!Y:Z,2,0),"")</f>
        <v/>
      </c>
      <c r="AI205" s="9" t="str">
        <f>IFERROR(VLOOKUP(A205,apu!AC:AD,2,0),"")</f>
        <v/>
      </c>
      <c r="AJ205" s="9" t="str">
        <f>IFERROR(VLOOKUP(A205,apu!AG:AH,2,0),"")</f>
        <v/>
      </c>
      <c r="AK205" s="9" t="str">
        <f>IFERROR(VLOOKUP(A205,apu!AK:AL,2,0),"")</f>
        <v/>
      </c>
      <c r="AL205" s="9" t="str">
        <f>IFERROR(VLOOKUP(A205,apu!AO:AP,2,0),"")</f>
        <v/>
      </c>
      <c r="AM205" s="9" t="str">
        <f>IFERROR(VLOOKUP(A205,apu!AS:AT,2,0),"")</f>
        <v/>
      </c>
      <c r="AN205" s="9" t="str">
        <f>IFERROR(VLOOKUP(A205,apu!AW:AX,2,0),"")</f>
        <v/>
      </c>
      <c r="AO205" s="9">
        <f>IFERROR(VLOOKUP(A205,apu!BA:BB,2,0),"")</f>
        <v>1</v>
      </c>
      <c r="AP205" s="39">
        <f t="shared" si="16"/>
        <v>35</v>
      </c>
      <c r="AQ205" s="38">
        <v>201</v>
      </c>
      <c r="AR205" s="2">
        <f t="shared" si="17"/>
        <v>6</v>
      </c>
      <c r="AS205" s="2">
        <v>194</v>
      </c>
      <c r="AT205" s="2">
        <f t="shared" si="18"/>
        <v>29</v>
      </c>
      <c r="AU205" s="2">
        <v>204</v>
      </c>
      <c r="AV205" s="2">
        <f t="shared" si="19"/>
        <v>-23</v>
      </c>
      <c r="AW205" s="2">
        <f t="shared" si="20"/>
        <v>-10</v>
      </c>
      <c r="AX205" s="130">
        <v>202</v>
      </c>
      <c r="AY205" s="33">
        <v>99</v>
      </c>
      <c r="AZ205" s="239"/>
    </row>
    <row r="206" spans="1:52" ht="12.75" customHeight="1" x14ac:dyDescent="0.2">
      <c r="A206" s="8" t="s">
        <v>218</v>
      </c>
      <c r="B206" s="33">
        <f>IFERROR(VLOOKUP(A206,lajit!B:D,3,0),"")</f>
        <v>377</v>
      </c>
      <c r="C206" s="9">
        <v>1</v>
      </c>
      <c r="D206" s="9"/>
      <c r="E206" s="9"/>
      <c r="F206" s="9">
        <v>1</v>
      </c>
      <c r="G206" s="9"/>
      <c r="H206" s="9"/>
      <c r="I206" s="9"/>
      <c r="J206" s="9"/>
      <c r="K206" s="9"/>
      <c r="L206" s="9">
        <v>1</v>
      </c>
      <c r="M206" s="9"/>
      <c r="N206" s="9"/>
      <c r="O206" s="9"/>
      <c r="P206" s="9">
        <v>1</v>
      </c>
      <c r="Q206" s="9"/>
      <c r="R206" s="9"/>
      <c r="S206" s="9"/>
      <c r="T206" s="11">
        <v>2</v>
      </c>
      <c r="U206" s="11"/>
      <c r="V206" s="11"/>
      <c r="W206" s="11"/>
      <c r="X206" s="11"/>
      <c r="Y206" s="9"/>
      <c r="Z206" s="9"/>
      <c r="AA206" s="9">
        <v>9</v>
      </c>
      <c r="AB206" s="9">
        <f>IFERROR(VLOOKUP(A206,apu!A:B,2,0),"")</f>
        <v>4</v>
      </c>
      <c r="AC206" s="9">
        <f>IFERROR(VLOOKUP(A206,apu!E:F,2,0),"")</f>
        <v>4</v>
      </c>
      <c r="AD206" s="9">
        <f>IFERROR(VLOOKUP(A206,apu!I:J,2,0),"")</f>
        <v>3</v>
      </c>
      <c r="AE206" s="9">
        <f>IFERROR(VLOOKUP(A206,apu!M:N,2,0),"")</f>
        <v>7</v>
      </c>
      <c r="AF206" s="9" t="str">
        <f>IFERROR(VLOOKUP(A206,apu!Q:R,2,0),"")</f>
        <v/>
      </c>
      <c r="AG206" s="9">
        <f>IFERROR(VLOOKUP(A206,apu!U:V,2,0),"")</f>
        <v>7</v>
      </c>
      <c r="AH206" s="9" t="str">
        <f>IFERROR(VLOOKUP(A206,apu!Y:Z,2,0),"")</f>
        <v/>
      </c>
      <c r="AI206" s="9">
        <f>IFERROR(VLOOKUP(A206,apu!AC:AD,2,0),"")</f>
        <v>2</v>
      </c>
      <c r="AJ206" s="9">
        <f>IFERROR(VLOOKUP(A206,apu!AG:AH,2,0),"")</f>
        <v>5</v>
      </c>
      <c r="AK206" s="9">
        <f>IFERROR(VLOOKUP(A206,apu!AK:AL,2,0),"")</f>
        <v>2</v>
      </c>
      <c r="AL206" s="9">
        <f>IFERROR(VLOOKUP(A206,apu!AO:AP,2,0),"")</f>
        <v>7</v>
      </c>
      <c r="AM206" s="9">
        <f>IFERROR(VLOOKUP(A206,apu!AS:AT,2,0),"")</f>
        <v>2</v>
      </c>
      <c r="AN206" s="9">
        <f>IFERROR(VLOOKUP(A206,apu!AW:AX,2,0),"")</f>
        <v>5</v>
      </c>
      <c r="AO206" s="9" t="str">
        <f>IFERROR(VLOOKUP(A206,apu!BA:BB,2,0),"")</f>
        <v/>
      </c>
      <c r="AP206" s="39">
        <f t="shared" si="16"/>
        <v>63</v>
      </c>
      <c r="AQ206" s="38">
        <v>202</v>
      </c>
      <c r="AR206" s="2">
        <f t="shared" si="17"/>
        <v>3</v>
      </c>
      <c r="AS206" s="2">
        <v>212</v>
      </c>
      <c r="AT206" s="2">
        <f t="shared" si="18"/>
        <v>60</v>
      </c>
      <c r="AU206" s="2">
        <v>194</v>
      </c>
      <c r="AV206" s="2">
        <f t="shared" si="19"/>
        <v>-57</v>
      </c>
      <c r="AW206" s="2">
        <f t="shared" si="20"/>
        <v>18</v>
      </c>
      <c r="AX206" s="130">
        <v>203</v>
      </c>
      <c r="AY206" s="33">
        <v>349</v>
      </c>
      <c r="AZ206" s="239"/>
    </row>
    <row r="207" spans="1:52" ht="12.75" customHeight="1" x14ac:dyDescent="0.2">
      <c r="A207" s="8" t="s">
        <v>217</v>
      </c>
      <c r="B207" s="33">
        <f>IFERROR(VLOOKUP(A207,lajit!B:D,3,0),"")</f>
        <v>456</v>
      </c>
      <c r="C207" s="9"/>
      <c r="D207" s="9"/>
      <c r="E207" s="9"/>
      <c r="F207" s="9"/>
      <c r="G207" s="9"/>
      <c r="H207" s="9"/>
      <c r="I207" s="9">
        <v>2</v>
      </c>
      <c r="J207" s="9">
        <v>2</v>
      </c>
      <c r="K207" s="9"/>
      <c r="L207" s="9"/>
      <c r="M207" s="9"/>
      <c r="N207" s="9"/>
      <c r="O207" s="9"/>
      <c r="P207" s="9"/>
      <c r="Q207" s="9"/>
      <c r="R207" s="9"/>
      <c r="S207" s="9">
        <v>1</v>
      </c>
      <c r="T207" s="11">
        <v>4</v>
      </c>
      <c r="U207" s="11">
        <v>1</v>
      </c>
      <c r="V207" s="11">
        <v>2</v>
      </c>
      <c r="W207" s="11">
        <v>1</v>
      </c>
      <c r="X207" s="11"/>
      <c r="Y207" s="9"/>
      <c r="Z207" s="9">
        <v>1</v>
      </c>
      <c r="AA207" s="9">
        <v>1</v>
      </c>
      <c r="AB207" s="9">
        <f>IFERROR(VLOOKUP(A207,apu!A:B,2,0),"")</f>
        <v>2</v>
      </c>
      <c r="AC207" s="9">
        <f>IFERROR(VLOOKUP(A207,apu!E:F,2,0),"")</f>
        <v>2</v>
      </c>
      <c r="AD207" s="9">
        <f>IFERROR(VLOOKUP(A207,apu!I:J,2,0),"")</f>
        <v>1</v>
      </c>
      <c r="AE207" s="9">
        <f>IFERROR(VLOOKUP(A207,apu!M:N,2,0),"")</f>
        <v>3</v>
      </c>
      <c r="AF207" s="9">
        <f>IFERROR(VLOOKUP(A207,apu!Q:R,2,0),"")</f>
        <v>2</v>
      </c>
      <c r="AG207" s="9">
        <f>IFERROR(VLOOKUP(A207,apu!U:V,2,0),"")</f>
        <v>5</v>
      </c>
      <c r="AH207" s="9">
        <f>IFERROR(VLOOKUP(A207,apu!Y:Z,2,0),"")</f>
        <v>5</v>
      </c>
      <c r="AI207" s="9">
        <f>IFERROR(VLOOKUP(A207,apu!AC:AD,2,0),"")</f>
        <v>8</v>
      </c>
      <c r="AJ207" s="9">
        <f>IFERROR(VLOOKUP(A207,apu!AG:AH,2,0),"")</f>
        <v>3</v>
      </c>
      <c r="AK207" s="9">
        <f>IFERROR(VLOOKUP(A207,apu!AK:AL,2,0),"")</f>
        <v>6</v>
      </c>
      <c r="AL207" s="9">
        <f>IFERROR(VLOOKUP(A207,apu!AO:AP,2,0),"")</f>
        <v>6</v>
      </c>
      <c r="AM207" s="9">
        <f>IFERROR(VLOOKUP(A207,apu!AS:AT,2,0),"")</f>
        <v>6</v>
      </c>
      <c r="AN207" s="9">
        <f>IFERROR(VLOOKUP(A207,apu!AW:AX,2,0),"")</f>
        <v>5</v>
      </c>
      <c r="AO207" s="9">
        <f>IFERROR(VLOOKUP(A207,apu!BA:BB,2,0),"")</f>
        <v>7</v>
      </c>
      <c r="AP207" s="39">
        <f t="shared" si="16"/>
        <v>76</v>
      </c>
      <c r="AQ207" s="38">
        <v>203</v>
      </c>
      <c r="AR207" s="2">
        <f t="shared" si="17"/>
        <v>4</v>
      </c>
      <c r="AS207" s="2">
        <v>205</v>
      </c>
      <c r="AT207" s="2">
        <f t="shared" si="18"/>
        <v>72</v>
      </c>
      <c r="AU207" s="2">
        <v>198</v>
      </c>
      <c r="AV207" s="2">
        <f t="shared" si="19"/>
        <v>-68</v>
      </c>
      <c r="AW207" s="2">
        <f t="shared" si="20"/>
        <v>7</v>
      </c>
      <c r="AX207" s="130">
        <v>204</v>
      </c>
      <c r="AY207" s="33">
        <v>424</v>
      </c>
      <c r="AZ207" s="239"/>
    </row>
    <row r="208" spans="1:52" x14ac:dyDescent="0.2">
      <c r="A208" s="8" t="s">
        <v>219</v>
      </c>
      <c r="B208" s="33">
        <f>IFERROR(VLOOKUP(A208,lajit!B:D,3,0),"")</f>
        <v>146</v>
      </c>
      <c r="C208" s="9"/>
      <c r="D208" s="9"/>
      <c r="E208" s="9"/>
      <c r="F208" s="9"/>
      <c r="G208" s="9"/>
      <c r="H208" s="9">
        <v>6</v>
      </c>
      <c r="I208" s="9"/>
      <c r="J208" s="9">
        <v>5</v>
      </c>
      <c r="K208" s="9"/>
      <c r="L208" s="9"/>
      <c r="M208" s="9"/>
      <c r="N208" s="9"/>
      <c r="O208" s="9"/>
      <c r="P208" s="9"/>
      <c r="Q208" s="9"/>
      <c r="R208" s="9"/>
      <c r="S208" s="9"/>
      <c r="T208" s="11">
        <v>2</v>
      </c>
      <c r="U208" s="11"/>
      <c r="V208" s="11"/>
      <c r="W208" s="11"/>
      <c r="X208" s="11"/>
      <c r="Y208" s="9"/>
      <c r="Z208" s="9"/>
      <c r="AA208" s="9"/>
      <c r="AB208" s="9" t="str">
        <f>IFERROR(VLOOKUP(A208,apu!A:B,2,0),"")</f>
        <v/>
      </c>
      <c r="AC208" s="9" t="str">
        <f>IFERROR(VLOOKUP(A208,apu!E:F,2,0),"")</f>
        <v/>
      </c>
      <c r="AD208" s="9" t="str">
        <f>IFERROR(VLOOKUP(A208,apu!I:J,2,0),"")</f>
        <v/>
      </c>
      <c r="AE208" s="9">
        <f>IFERROR(VLOOKUP(A208,apu!M:N,2,0),"")</f>
        <v>3</v>
      </c>
      <c r="AF208" s="9" t="str">
        <f>IFERROR(VLOOKUP(A208,apu!Q:R,2,0),"")</f>
        <v/>
      </c>
      <c r="AG208" s="9" t="str">
        <f>IFERROR(VLOOKUP(A208,apu!U:V,2,0),"")</f>
        <v/>
      </c>
      <c r="AH208" s="9" t="str">
        <f>IFERROR(VLOOKUP(A208,apu!Y:Z,2,0),"")</f>
        <v/>
      </c>
      <c r="AI208" s="9">
        <f>IFERROR(VLOOKUP(A208,apu!AC:AD,2,0),"")</f>
        <v>1</v>
      </c>
      <c r="AJ208" s="9" t="str">
        <f>IFERROR(VLOOKUP(A208,apu!AG:AH,2,0),"")</f>
        <v/>
      </c>
      <c r="AK208" s="9" t="str">
        <f>IFERROR(VLOOKUP(A208,apu!AK:AL,2,0),"")</f>
        <v/>
      </c>
      <c r="AL208" s="9" t="str">
        <f>IFERROR(VLOOKUP(A208,apu!AO:AP,2,0),"")</f>
        <v/>
      </c>
      <c r="AM208" s="9" t="str">
        <f>IFERROR(VLOOKUP(A208,apu!AS:AT,2,0),"")</f>
        <v/>
      </c>
      <c r="AN208" s="9" t="str">
        <f>IFERROR(VLOOKUP(A208,apu!AW:AX,2,0),"")</f>
        <v/>
      </c>
      <c r="AO208" s="9" t="str">
        <f>IFERROR(VLOOKUP(A208,apu!BA:BB,2,0),"")</f>
        <v/>
      </c>
      <c r="AP208" s="39">
        <f t="shared" si="16"/>
        <v>17</v>
      </c>
      <c r="AQ208" s="38">
        <v>204</v>
      </c>
      <c r="AR208" s="2">
        <f t="shared" si="17"/>
        <v>11</v>
      </c>
      <c r="AS208" s="2">
        <v>182</v>
      </c>
      <c r="AT208" s="2">
        <f t="shared" si="18"/>
        <v>6</v>
      </c>
      <c r="AU208" s="2">
        <v>231</v>
      </c>
      <c r="AV208" s="2">
        <f t="shared" si="19"/>
        <v>5</v>
      </c>
      <c r="AW208" s="2">
        <f t="shared" si="20"/>
        <v>-49</v>
      </c>
      <c r="AX208" s="130">
        <v>205</v>
      </c>
      <c r="AY208" s="33">
        <v>136</v>
      </c>
      <c r="AZ208" s="239"/>
    </row>
    <row r="209" spans="1:52" x14ac:dyDescent="0.2">
      <c r="A209" s="8" t="s">
        <v>221</v>
      </c>
      <c r="B209" s="33">
        <f>IFERROR(VLOOKUP(A209,lajit!B:D,3,0),"")</f>
        <v>6</v>
      </c>
      <c r="C209" s="9">
        <v>1</v>
      </c>
      <c r="D209" s="9">
        <v>1</v>
      </c>
      <c r="E209" s="9"/>
      <c r="F209" s="9"/>
      <c r="G209" s="9"/>
      <c r="H209" s="9">
        <v>2</v>
      </c>
      <c r="I209" s="9"/>
      <c r="J209" s="9"/>
      <c r="K209" s="9"/>
      <c r="L209" s="9"/>
      <c r="M209" s="9"/>
      <c r="N209" s="9">
        <v>1</v>
      </c>
      <c r="O209" s="9"/>
      <c r="P209" s="9"/>
      <c r="Q209" s="9">
        <v>2</v>
      </c>
      <c r="R209" s="9">
        <v>1</v>
      </c>
      <c r="S209" s="9"/>
      <c r="T209" s="11">
        <v>1</v>
      </c>
      <c r="U209" s="11">
        <v>1</v>
      </c>
      <c r="V209" s="11"/>
      <c r="W209" s="11"/>
      <c r="X209" s="11"/>
      <c r="Y209" s="9"/>
      <c r="Z209" s="9"/>
      <c r="AA209" s="9">
        <v>2</v>
      </c>
      <c r="AB209" s="9" t="str">
        <f>IFERROR(VLOOKUP(A209,apu!A:B,2,0),"")</f>
        <v/>
      </c>
      <c r="AC209" s="9">
        <f>IFERROR(VLOOKUP(A209,apu!E:F,2,0),"")</f>
        <v>1</v>
      </c>
      <c r="AD209" s="9" t="str">
        <f>IFERROR(VLOOKUP(A209,apu!I:J,2,0),"")</f>
        <v/>
      </c>
      <c r="AE209" s="9">
        <f>IFERROR(VLOOKUP(A209,apu!M:N,2,0),"")</f>
        <v>3</v>
      </c>
      <c r="AF209" s="9">
        <f>IFERROR(VLOOKUP(A209,apu!Q:R,2,0),"")</f>
        <v>7</v>
      </c>
      <c r="AG209" s="9" t="str">
        <f>IFERROR(VLOOKUP(A209,apu!U:V,2,0),"")</f>
        <v/>
      </c>
      <c r="AH209" s="9">
        <f>IFERROR(VLOOKUP(A209,apu!Y:Z,2,0),"")</f>
        <v>2</v>
      </c>
      <c r="AI209" s="9">
        <f>IFERROR(VLOOKUP(A209,apu!AC:AD,2,0),"")</f>
        <v>1</v>
      </c>
      <c r="AJ209" s="9">
        <f>IFERROR(VLOOKUP(A209,apu!AG:AH,2,0),"")</f>
        <v>2</v>
      </c>
      <c r="AK209" s="9" t="str">
        <f>IFERROR(VLOOKUP(A209,apu!AK:AL,2,0),"")</f>
        <v/>
      </c>
      <c r="AL209" s="9">
        <f>IFERROR(VLOOKUP(A209,apu!AO:AP,2,0),"")</f>
        <v>1</v>
      </c>
      <c r="AM209" s="9">
        <f>IFERROR(VLOOKUP(A209,apu!AS:AT,2,0),"")</f>
        <v>1</v>
      </c>
      <c r="AN209" s="9" t="str">
        <f>IFERROR(VLOOKUP(A209,apu!AW:AX,2,0),"")</f>
        <v/>
      </c>
      <c r="AO209" s="9" t="str">
        <f>IFERROR(VLOOKUP(A209,apu!BA:BB,2,0),"")</f>
        <v/>
      </c>
      <c r="AP209" s="39">
        <f t="shared" si="16"/>
        <v>30</v>
      </c>
      <c r="AQ209" s="38">
        <v>205</v>
      </c>
      <c r="AR209" s="2">
        <f t="shared" si="17"/>
        <v>5</v>
      </c>
      <c r="AS209" s="2">
        <v>198</v>
      </c>
      <c r="AT209" s="2">
        <f t="shared" si="18"/>
        <v>25</v>
      </c>
      <c r="AU209" s="2">
        <v>207</v>
      </c>
      <c r="AV209" s="2">
        <f t="shared" si="19"/>
        <v>-20</v>
      </c>
      <c r="AW209" s="2">
        <f t="shared" si="20"/>
        <v>-9</v>
      </c>
      <c r="AX209" s="130">
        <v>206</v>
      </c>
      <c r="AY209" s="33">
        <v>6</v>
      </c>
      <c r="AZ209" s="239"/>
    </row>
    <row r="210" spans="1:52" x14ac:dyDescent="0.2">
      <c r="A210" s="8" t="s">
        <v>222</v>
      </c>
      <c r="B210" s="33">
        <f>IFERROR(VLOOKUP(A210,lajit!B:D,3,0),"")</f>
        <v>339</v>
      </c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>
        <v>2</v>
      </c>
      <c r="N210" s="9"/>
      <c r="O210" s="9"/>
      <c r="P210" s="9"/>
      <c r="Q210" s="9"/>
      <c r="R210" s="9"/>
      <c r="S210" s="9"/>
      <c r="T210" s="11"/>
      <c r="U210" s="11"/>
      <c r="V210" s="11"/>
      <c r="W210" s="11"/>
      <c r="X210" s="11"/>
      <c r="Y210" s="9"/>
      <c r="Z210" s="9">
        <v>5</v>
      </c>
      <c r="AA210" s="9">
        <v>5</v>
      </c>
      <c r="AB210" s="9" t="str">
        <f>IFERROR(VLOOKUP(A210,apu!A:B,2,0),"")</f>
        <v/>
      </c>
      <c r="AC210" s="9">
        <f>IFERROR(VLOOKUP(A210,apu!E:F,2,0),"")</f>
        <v>2</v>
      </c>
      <c r="AD210" s="9" t="str">
        <f>IFERROR(VLOOKUP(A210,apu!I:J,2,0),"")</f>
        <v/>
      </c>
      <c r="AE210" s="9" t="str">
        <f>IFERROR(VLOOKUP(A210,apu!M:N,2,0),"")</f>
        <v/>
      </c>
      <c r="AF210" s="9" t="str">
        <f>IFERROR(VLOOKUP(A210,apu!Q:R,2,0),"")</f>
        <v/>
      </c>
      <c r="AG210" s="9" t="str">
        <f>IFERROR(VLOOKUP(A210,apu!U:V,2,0),"")</f>
        <v/>
      </c>
      <c r="AH210" s="9" t="str">
        <f>IFERROR(VLOOKUP(A210,apu!Y:Z,2,0),"")</f>
        <v/>
      </c>
      <c r="AI210" s="9" t="str">
        <f>IFERROR(VLOOKUP(A210,apu!AC:AD,2,0),"")</f>
        <v/>
      </c>
      <c r="AJ210" s="9" t="str">
        <f>IFERROR(VLOOKUP(A210,apu!AG:AH,2,0),"")</f>
        <v/>
      </c>
      <c r="AK210" s="9" t="str">
        <f>IFERROR(VLOOKUP(A210,apu!AK:AL,2,0),"")</f>
        <v/>
      </c>
      <c r="AL210" s="9" t="str">
        <f>IFERROR(VLOOKUP(A210,apu!AO:AP,2,0),"")</f>
        <v/>
      </c>
      <c r="AM210" s="9" t="str">
        <f>IFERROR(VLOOKUP(A210,apu!AS:AT,2,0),"")</f>
        <v/>
      </c>
      <c r="AN210" s="9" t="str">
        <f>IFERROR(VLOOKUP(A210,apu!AW:AX,2,0),"")</f>
        <v/>
      </c>
      <c r="AO210" s="9" t="str">
        <f>IFERROR(VLOOKUP(A210,apu!BA:BB,2,0),"")</f>
        <v/>
      </c>
      <c r="AP210" s="39">
        <f t="shared" si="16"/>
        <v>14</v>
      </c>
      <c r="AQ210" s="38">
        <v>206</v>
      </c>
      <c r="AR210" s="2">
        <f t="shared" si="17"/>
        <v>2</v>
      </c>
      <c r="AS210" s="2">
        <v>220</v>
      </c>
      <c r="AT210" s="2">
        <f t="shared" si="18"/>
        <v>12</v>
      </c>
      <c r="AU210" s="2">
        <v>200</v>
      </c>
      <c r="AV210" s="2">
        <f t="shared" si="19"/>
        <v>-10</v>
      </c>
      <c r="AW210" s="2">
        <f t="shared" si="20"/>
        <v>20</v>
      </c>
      <c r="AX210" s="130">
        <v>207</v>
      </c>
      <c r="AY210" s="33">
        <v>318</v>
      </c>
      <c r="AZ210" s="239"/>
    </row>
    <row r="211" spans="1:52" x14ac:dyDescent="0.2">
      <c r="A211" s="8" t="s">
        <v>220</v>
      </c>
      <c r="B211" s="33">
        <f>IFERROR(VLOOKUP(A211,lajit!B:D,3,0),"")</f>
        <v>416</v>
      </c>
      <c r="C211" s="9"/>
      <c r="D211" s="9"/>
      <c r="E211" s="9"/>
      <c r="F211" s="9"/>
      <c r="G211" s="9"/>
      <c r="H211" s="9">
        <v>1</v>
      </c>
      <c r="I211" s="9"/>
      <c r="J211" s="9"/>
      <c r="K211" s="9"/>
      <c r="L211" s="9"/>
      <c r="M211" s="9">
        <v>1</v>
      </c>
      <c r="N211" s="9"/>
      <c r="O211" s="9"/>
      <c r="P211" s="9">
        <v>1</v>
      </c>
      <c r="Q211" s="9"/>
      <c r="R211" s="9"/>
      <c r="S211" s="9"/>
      <c r="T211" s="11"/>
      <c r="U211" s="11">
        <v>3</v>
      </c>
      <c r="V211" s="11">
        <v>3</v>
      </c>
      <c r="W211" s="11"/>
      <c r="X211" s="11">
        <v>1</v>
      </c>
      <c r="Y211" s="9">
        <v>1</v>
      </c>
      <c r="Z211" s="9">
        <v>1</v>
      </c>
      <c r="AA211" s="9"/>
      <c r="AB211" s="9" t="str">
        <f>IFERROR(VLOOKUP(A211,apu!A:B,2,0),"")</f>
        <v/>
      </c>
      <c r="AC211" s="9">
        <f>IFERROR(VLOOKUP(A211,apu!E:F,2,0),"")</f>
        <v>1</v>
      </c>
      <c r="AD211" s="9">
        <f>IFERROR(VLOOKUP(A211,apu!I:J,2,0),"")</f>
        <v>1</v>
      </c>
      <c r="AE211" s="9" t="str">
        <f>IFERROR(VLOOKUP(A211,apu!M:N,2,0),"")</f>
        <v/>
      </c>
      <c r="AF211" s="9">
        <f>IFERROR(VLOOKUP(A211,apu!Q:R,2,0),"")</f>
        <v>1</v>
      </c>
      <c r="AG211" s="9" t="str">
        <f>IFERROR(VLOOKUP(A211,apu!U:V,2,0),"")</f>
        <v/>
      </c>
      <c r="AH211" s="9">
        <f>IFERROR(VLOOKUP(A211,apu!Y:Z,2,0),"")</f>
        <v>3</v>
      </c>
      <c r="AI211" s="9" t="str">
        <f>IFERROR(VLOOKUP(A211,apu!AC:AD,2,0),"")</f>
        <v/>
      </c>
      <c r="AJ211" s="9">
        <f>IFERROR(VLOOKUP(A211,apu!AG:AH,2,0),"")</f>
        <v>1</v>
      </c>
      <c r="AK211" s="9">
        <f>IFERROR(VLOOKUP(A211,apu!AK:AL,2,0),"")</f>
        <v>1</v>
      </c>
      <c r="AL211" s="9" t="str">
        <f>IFERROR(VLOOKUP(A211,apu!AO:AP,2,0),"")</f>
        <v/>
      </c>
      <c r="AM211" s="9" t="str">
        <f>IFERROR(VLOOKUP(A211,apu!AS:AT,2,0),"")</f>
        <v/>
      </c>
      <c r="AN211" s="9">
        <f>IFERROR(VLOOKUP(A211,apu!AW:AX,2,0),"")</f>
        <v>3</v>
      </c>
      <c r="AO211" s="9">
        <f>IFERROR(VLOOKUP(A211,apu!BA:BB,2,0),"")</f>
        <v>1</v>
      </c>
      <c r="AP211" s="39">
        <f t="shared" si="16"/>
        <v>24</v>
      </c>
      <c r="AQ211" s="38">
        <v>207</v>
      </c>
      <c r="AR211" s="2">
        <f t="shared" si="17"/>
        <v>2</v>
      </c>
      <c r="AS211" s="2">
        <v>223</v>
      </c>
      <c r="AT211" s="2">
        <f t="shared" si="18"/>
        <v>22</v>
      </c>
      <c r="AU211" s="2">
        <v>201</v>
      </c>
      <c r="AV211" s="2">
        <f t="shared" si="19"/>
        <v>-20</v>
      </c>
      <c r="AW211" s="2">
        <f t="shared" si="20"/>
        <v>22</v>
      </c>
      <c r="AX211" s="130">
        <v>208</v>
      </c>
      <c r="AY211" s="33">
        <v>386</v>
      </c>
      <c r="AZ211" s="239"/>
    </row>
    <row r="212" spans="1:52" x14ac:dyDescent="0.2">
      <c r="A212" s="8" t="s">
        <v>223</v>
      </c>
      <c r="B212" s="33">
        <f>IFERROR(VLOOKUP(A212,lajit!B:D,3,0),"")</f>
        <v>13</v>
      </c>
      <c r="C212" s="9"/>
      <c r="D212" s="9"/>
      <c r="E212" s="9"/>
      <c r="F212" s="9">
        <v>2</v>
      </c>
      <c r="G212" s="9">
        <v>4</v>
      </c>
      <c r="H212" s="9"/>
      <c r="I212" s="9"/>
      <c r="J212" s="9"/>
      <c r="K212" s="9">
        <v>1</v>
      </c>
      <c r="L212" s="9">
        <v>2</v>
      </c>
      <c r="M212" s="9"/>
      <c r="N212" s="9"/>
      <c r="O212" s="9"/>
      <c r="P212" s="9"/>
      <c r="Q212" s="9"/>
      <c r="R212" s="9"/>
      <c r="S212" s="9"/>
      <c r="T212" s="11"/>
      <c r="U212" s="11"/>
      <c r="V212" s="11">
        <v>1</v>
      </c>
      <c r="W212" s="11">
        <v>1</v>
      </c>
      <c r="X212" s="11"/>
      <c r="Y212" s="9"/>
      <c r="Z212" s="9"/>
      <c r="AA212" s="9"/>
      <c r="AB212" s="9" t="str">
        <f>IFERROR(VLOOKUP(A212,apu!A:B,2,0),"")</f>
        <v/>
      </c>
      <c r="AC212" s="9" t="str">
        <f>IFERROR(VLOOKUP(A212,apu!E:F,2,0),"")</f>
        <v/>
      </c>
      <c r="AD212" s="9" t="str">
        <f>IFERROR(VLOOKUP(A212,apu!I:J,2,0),"")</f>
        <v/>
      </c>
      <c r="AE212" s="9" t="str">
        <f>IFERROR(VLOOKUP(A212,apu!M:N,2,0),"")</f>
        <v/>
      </c>
      <c r="AF212" s="9" t="str">
        <f>IFERROR(VLOOKUP(A212,apu!Q:R,2,0),"")</f>
        <v/>
      </c>
      <c r="AG212" s="9" t="str">
        <f>IFERROR(VLOOKUP(A212,apu!U:V,2,0),"")</f>
        <v/>
      </c>
      <c r="AH212" s="9" t="str">
        <f>IFERROR(VLOOKUP(A212,apu!Y:Z,2,0),"")</f>
        <v/>
      </c>
      <c r="AI212" s="9" t="str">
        <f>IFERROR(VLOOKUP(A212,apu!AC:AD,2,0),"")</f>
        <v/>
      </c>
      <c r="AJ212" s="9" t="str">
        <f>IFERROR(VLOOKUP(A212,apu!AG:AH,2,0),"")</f>
        <v/>
      </c>
      <c r="AK212" s="9" t="str">
        <f>IFERROR(VLOOKUP(A212,apu!AK:AL,2,0),"")</f>
        <v/>
      </c>
      <c r="AL212" s="9">
        <f>IFERROR(VLOOKUP(A212,apu!AO:AP,2,0),"")</f>
        <v>1</v>
      </c>
      <c r="AM212" s="9">
        <f>IFERROR(VLOOKUP(A212,apu!AS:AT,2,0),"")</f>
        <v>2</v>
      </c>
      <c r="AN212" s="9" t="str">
        <f>IFERROR(VLOOKUP(A212,apu!AW:AX,2,0),"")</f>
        <v/>
      </c>
      <c r="AO212" s="9" t="str">
        <f>IFERROR(VLOOKUP(A212,apu!BA:BB,2,0),"")</f>
        <v/>
      </c>
      <c r="AP212" s="39">
        <f t="shared" si="16"/>
        <v>14</v>
      </c>
      <c r="AQ212" s="38">
        <v>208</v>
      </c>
      <c r="AR212" s="2">
        <f t="shared" si="17"/>
        <v>9</v>
      </c>
      <c r="AS212" s="2">
        <v>185</v>
      </c>
      <c r="AT212" s="2">
        <f t="shared" si="18"/>
        <v>5</v>
      </c>
      <c r="AU212" s="2">
        <v>228</v>
      </c>
      <c r="AV212" s="2">
        <f t="shared" si="19"/>
        <v>4</v>
      </c>
      <c r="AW212" s="2">
        <f t="shared" si="20"/>
        <v>-43</v>
      </c>
      <c r="AX212" s="130">
        <v>209</v>
      </c>
      <c r="AY212" s="33">
        <v>12</v>
      </c>
      <c r="AZ212" s="239"/>
    </row>
    <row r="213" spans="1:52" x14ac:dyDescent="0.2">
      <c r="A213" s="8" t="s">
        <v>224</v>
      </c>
      <c r="B213" s="33">
        <f>IFERROR(VLOOKUP(A213,lajit!B:D,3,0),"")</f>
        <v>39</v>
      </c>
      <c r="C213" s="9"/>
      <c r="D213" s="9"/>
      <c r="E213" s="9"/>
      <c r="F213" s="9"/>
      <c r="G213" s="9"/>
      <c r="H213" s="9">
        <v>2</v>
      </c>
      <c r="I213" s="9">
        <v>3</v>
      </c>
      <c r="J213" s="9">
        <v>1</v>
      </c>
      <c r="K213" s="9"/>
      <c r="L213" s="9">
        <v>1</v>
      </c>
      <c r="M213" s="9"/>
      <c r="N213" s="9"/>
      <c r="O213" s="9"/>
      <c r="P213" s="9"/>
      <c r="Q213" s="9"/>
      <c r="R213" s="9"/>
      <c r="S213" s="9"/>
      <c r="T213" s="11">
        <v>2</v>
      </c>
      <c r="U213" s="11"/>
      <c r="V213" s="11"/>
      <c r="W213" s="11"/>
      <c r="X213" s="11">
        <v>2</v>
      </c>
      <c r="Y213" s="9"/>
      <c r="Z213" s="9"/>
      <c r="AA213" s="9"/>
      <c r="AB213" s="9" t="str">
        <f>IFERROR(VLOOKUP(A213,apu!A:B,2,0),"")</f>
        <v/>
      </c>
      <c r="AC213" s="9" t="str">
        <f>IFERROR(VLOOKUP(A213,apu!E:F,2,0),"")</f>
        <v/>
      </c>
      <c r="AD213" s="9" t="str">
        <f>IFERROR(VLOOKUP(A213,apu!I:J,2,0),"")</f>
        <v/>
      </c>
      <c r="AE213" s="9" t="str">
        <f>IFERROR(VLOOKUP(A213,apu!M:N,2,0),"")</f>
        <v/>
      </c>
      <c r="AF213" s="9" t="str">
        <f>IFERROR(VLOOKUP(A213,apu!Q:R,2,0),"")</f>
        <v/>
      </c>
      <c r="AG213" s="9" t="str">
        <f>IFERROR(VLOOKUP(A213,apu!U:V,2,0),"")</f>
        <v/>
      </c>
      <c r="AH213" s="9" t="str">
        <f>IFERROR(VLOOKUP(A213,apu!Y:Z,2,0),"")</f>
        <v/>
      </c>
      <c r="AI213" s="9" t="str">
        <f>IFERROR(VLOOKUP(A213,apu!AC:AD,2,0),"")</f>
        <v/>
      </c>
      <c r="AJ213" s="9" t="str">
        <f>IFERROR(VLOOKUP(A213,apu!AG:AH,2,0),"")</f>
        <v/>
      </c>
      <c r="AK213" s="9" t="str">
        <f>IFERROR(VLOOKUP(A213,apu!AK:AL,2,0),"")</f>
        <v/>
      </c>
      <c r="AL213" s="9" t="str">
        <f>IFERROR(VLOOKUP(A213,apu!AO:AP,2,0),"")</f>
        <v/>
      </c>
      <c r="AM213" s="9" t="str">
        <f>IFERROR(VLOOKUP(A213,apu!AS:AT,2,0),"")</f>
        <v/>
      </c>
      <c r="AN213" s="9" t="str">
        <f>IFERROR(VLOOKUP(A213,apu!AW:AX,2,0),"")</f>
        <v/>
      </c>
      <c r="AO213" s="9" t="str">
        <f>IFERROR(VLOOKUP(A213,apu!BA:BB,2,0),"")</f>
        <v/>
      </c>
      <c r="AP213" s="39">
        <f t="shared" si="16"/>
        <v>11</v>
      </c>
      <c r="AQ213" s="38">
        <v>209</v>
      </c>
      <c r="AR213" s="2">
        <f t="shared" si="17"/>
        <v>7</v>
      </c>
      <c r="AS213" s="2">
        <v>191</v>
      </c>
      <c r="AT213" s="2">
        <f t="shared" si="18"/>
        <v>4</v>
      </c>
      <c r="AU213" s="2">
        <v>217</v>
      </c>
      <c r="AV213" s="2">
        <f t="shared" si="19"/>
        <v>3</v>
      </c>
      <c r="AW213" s="2">
        <f t="shared" si="20"/>
        <v>-26</v>
      </c>
      <c r="AX213" s="130">
        <v>210</v>
      </c>
      <c r="AY213" s="33">
        <v>37</v>
      </c>
      <c r="AZ213" s="239"/>
    </row>
    <row r="214" spans="1:52" x14ac:dyDescent="0.2">
      <c r="A214" s="8" t="s">
        <v>226</v>
      </c>
      <c r="B214" s="33">
        <f>IFERROR(VLOOKUP(A214,lajit!B:D,3,0),"")</f>
        <v>52</v>
      </c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>
        <v>1</v>
      </c>
      <c r="P214" s="9"/>
      <c r="Q214" s="9"/>
      <c r="R214" s="9">
        <v>1</v>
      </c>
      <c r="S214" s="9"/>
      <c r="T214" s="11">
        <v>4</v>
      </c>
      <c r="U214" s="11"/>
      <c r="V214" s="11"/>
      <c r="W214" s="11">
        <v>3</v>
      </c>
      <c r="X214" s="11"/>
      <c r="Y214" s="9"/>
      <c r="Z214" s="9"/>
      <c r="AA214" s="9">
        <v>1</v>
      </c>
      <c r="AB214" s="9" t="str">
        <f>IFERROR(VLOOKUP(A214,apu!A:B,2,0),"")</f>
        <v/>
      </c>
      <c r="AC214" s="9" t="str">
        <f>IFERROR(VLOOKUP(A214,apu!E:F,2,0),"")</f>
        <v/>
      </c>
      <c r="AD214" s="9" t="str">
        <f>IFERROR(VLOOKUP(A214,apu!I:J,2,0),"")</f>
        <v/>
      </c>
      <c r="AE214" s="9" t="str">
        <f>IFERROR(VLOOKUP(A214,apu!M:N,2,0),"")</f>
        <v/>
      </c>
      <c r="AF214" s="9">
        <f>IFERROR(VLOOKUP(A214,apu!Q:R,2,0),"")</f>
        <v>10</v>
      </c>
      <c r="AG214" s="9">
        <f>IFERROR(VLOOKUP(A214,apu!U:V,2,0),"")</f>
        <v>1</v>
      </c>
      <c r="AH214" s="9" t="str">
        <f>IFERROR(VLOOKUP(A214,apu!Y:Z,2,0),"")</f>
        <v/>
      </c>
      <c r="AI214" s="9" t="str">
        <f>IFERROR(VLOOKUP(A214,apu!AC:AD,2,0),"")</f>
        <v/>
      </c>
      <c r="AJ214" s="9">
        <f>IFERROR(VLOOKUP(A214,apu!AG:AH,2,0),"")</f>
        <v>1</v>
      </c>
      <c r="AK214" s="9" t="str">
        <f>IFERROR(VLOOKUP(A214,apu!AK:AL,2,0),"")</f>
        <v/>
      </c>
      <c r="AL214" s="9" t="str">
        <f>IFERROR(VLOOKUP(A214,apu!AO:AP,2,0),"")</f>
        <v/>
      </c>
      <c r="AM214" s="9" t="str">
        <f>IFERROR(VLOOKUP(A214,apu!AS:AT,2,0),"")</f>
        <v/>
      </c>
      <c r="AN214" s="9" t="str">
        <f>IFERROR(VLOOKUP(A214,apu!AW:AX,2,0),"")</f>
        <v/>
      </c>
      <c r="AO214" s="9" t="str">
        <f>IFERROR(VLOOKUP(A214,apu!BA:BB,2,0),"")</f>
        <v/>
      </c>
      <c r="AP214" s="39">
        <f t="shared" si="16"/>
        <v>22</v>
      </c>
      <c r="AQ214" s="38">
        <v>210</v>
      </c>
      <c r="AR214" s="2">
        <f t="shared" si="17"/>
        <v>1</v>
      </c>
      <c r="AS214" s="2">
        <v>226</v>
      </c>
      <c r="AT214" s="2">
        <f t="shared" si="18"/>
        <v>21</v>
      </c>
      <c r="AU214" s="2">
        <v>203</v>
      </c>
      <c r="AV214" s="2">
        <f t="shared" si="19"/>
        <v>-20</v>
      </c>
      <c r="AW214" s="2">
        <f t="shared" si="20"/>
        <v>23</v>
      </c>
      <c r="AX214" s="130">
        <v>212</v>
      </c>
      <c r="AY214" s="33">
        <v>54</v>
      </c>
      <c r="AZ214" s="239"/>
    </row>
    <row r="215" spans="1:52" x14ac:dyDescent="0.2">
      <c r="A215" s="8" t="s">
        <v>228</v>
      </c>
      <c r="B215" s="33">
        <f>IFERROR(VLOOKUP(A215,lajit!B:D,3,0),"")</f>
        <v>215</v>
      </c>
      <c r="C215" s="9"/>
      <c r="D215" s="9"/>
      <c r="E215" s="9"/>
      <c r="F215" s="9"/>
      <c r="G215" s="9"/>
      <c r="H215" s="9">
        <v>2</v>
      </c>
      <c r="I215" s="9"/>
      <c r="J215" s="9"/>
      <c r="K215" s="9"/>
      <c r="L215" s="9"/>
      <c r="M215" s="9"/>
      <c r="N215" s="9">
        <v>4</v>
      </c>
      <c r="O215" s="9"/>
      <c r="P215" s="9"/>
      <c r="Q215" s="9"/>
      <c r="R215" s="9">
        <v>1</v>
      </c>
      <c r="S215" s="9"/>
      <c r="T215" s="11"/>
      <c r="U215" s="11"/>
      <c r="V215" s="11">
        <v>1</v>
      </c>
      <c r="W215" s="11"/>
      <c r="X215" s="11"/>
      <c r="Y215" s="9">
        <v>1</v>
      </c>
      <c r="Z215" s="9"/>
      <c r="AA215" s="9"/>
      <c r="AB215" s="9" t="str">
        <f>IFERROR(VLOOKUP(A215,apu!A:B,2,0),"")</f>
        <v/>
      </c>
      <c r="AC215" s="9" t="str">
        <f>IFERROR(VLOOKUP(A215,apu!E:F,2,0),"")</f>
        <v/>
      </c>
      <c r="AD215" s="9" t="str">
        <f>IFERROR(VLOOKUP(A215,apu!I:J,2,0),"")</f>
        <v/>
      </c>
      <c r="AE215" s="9" t="str">
        <f>IFERROR(VLOOKUP(A215,apu!M:N,2,0),"")</f>
        <v/>
      </c>
      <c r="AF215" s="9" t="str">
        <f>IFERROR(VLOOKUP(A215,apu!Q:R,2,0),"")</f>
        <v/>
      </c>
      <c r="AG215" s="9" t="str">
        <f>IFERROR(VLOOKUP(A215,apu!U:V,2,0),"")</f>
        <v/>
      </c>
      <c r="AH215" s="9">
        <f>IFERROR(VLOOKUP(A215,apu!Y:Z,2,0),"")</f>
        <v>1</v>
      </c>
      <c r="AI215" s="9">
        <f>IFERROR(VLOOKUP(A215,apu!AC:AD,2,0),"")</f>
        <v>1</v>
      </c>
      <c r="AJ215" s="9" t="str">
        <f>IFERROR(VLOOKUP(A215,apu!AG:AH,2,0),"")</f>
        <v/>
      </c>
      <c r="AK215" s="9" t="str">
        <f>IFERROR(VLOOKUP(A215,apu!AK:AL,2,0),"")</f>
        <v/>
      </c>
      <c r="AL215" s="9" t="str">
        <f>IFERROR(VLOOKUP(A215,apu!AO:AP,2,0),"")</f>
        <v/>
      </c>
      <c r="AM215" s="9" t="str">
        <f>IFERROR(VLOOKUP(A215,apu!AS:AT,2,0),"")</f>
        <v/>
      </c>
      <c r="AN215" s="9" t="str">
        <f>IFERROR(VLOOKUP(A215,apu!AW:AX,2,0),"")</f>
        <v/>
      </c>
      <c r="AO215" s="9" t="str">
        <f>IFERROR(VLOOKUP(A215,apu!BA:BB,2,0),"")</f>
        <v/>
      </c>
      <c r="AP215" s="39">
        <f t="shared" si="16"/>
        <v>11</v>
      </c>
      <c r="AQ215" s="38">
        <v>211</v>
      </c>
      <c r="AR215" s="2">
        <f t="shared" si="17"/>
        <v>6</v>
      </c>
      <c r="AS215" s="2">
        <v>196</v>
      </c>
      <c r="AT215" s="2">
        <f t="shared" si="18"/>
        <v>5</v>
      </c>
      <c r="AU215" s="2">
        <v>221</v>
      </c>
      <c r="AV215" s="2">
        <f t="shared" si="19"/>
        <v>1</v>
      </c>
      <c r="AW215" s="2">
        <f t="shared" si="20"/>
        <v>-25</v>
      </c>
      <c r="AX215" s="130">
        <v>214</v>
      </c>
      <c r="AY215" s="33">
        <v>200</v>
      </c>
      <c r="AZ215" s="239"/>
    </row>
    <row r="216" spans="1:52" x14ac:dyDescent="0.2">
      <c r="A216" s="8" t="s">
        <v>231</v>
      </c>
      <c r="B216" s="33">
        <f>IFERROR(VLOOKUP(A216,lajit!B:D,3,0),"")</f>
        <v>378</v>
      </c>
      <c r="C216" s="9">
        <v>1</v>
      </c>
      <c r="D216" s="9"/>
      <c r="E216" s="9"/>
      <c r="F216" s="9">
        <v>1</v>
      </c>
      <c r="G216" s="9"/>
      <c r="H216" s="9"/>
      <c r="I216" s="9">
        <v>1</v>
      </c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11"/>
      <c r="U216" s="11"/>
      <c r="V216" s="11"/>
      <c r="W216" s="11"/>
      <c r="X216" s="11"/>
      <c r="Y216" s="9"/>
      <c r="Z216" s="9"/>
      <c r="AA216" s="9">
        <v>6</v>
      </c>
      <c r="AB216" s="9">
        <f>IFERROR(VLOOKUP(A216,apu!A:B,2,0),"")</f>
        <v>1</v>
      </c>
      <c r="AC216" s="9" t="str">
        <f>IFERROR(VLOOKUP(A216,apu!E:F,2,0),"")</f>
        <v/>
      </c>
      <c r="AD216" s="9" t="str">
        <f>IFERROR(VLOOKUP(A216,apu!I:J,2,0),"")</f>
        <v/>
      </c>
      <c r="AE216" s="9">
        <f>IFERROR(VLOOKUP(A216,apu!M:N,2,0),"")</f>
        <v>1</v>
      </c>
      <c r="AF216" s="9" t="str">
        <f>IFERROR(VLOOKUP(A216,apu!Q:R,2,0),"")</f>
        <v/>
      </c>
      <c r="AG216" s="9" t="str">
        <f>IFERROR(VLOOKUP(A216,apu!U:V,2,0),"")</f>
        <v/>
      </c>
      <c r="AH216" s="9" t="str">
        <f>IFERROR(VLOOKUP(A216,apu!Y:Z,2,0),"")</f>
        <v/>
      </c>
      <c r="AI216" s="9">
        <f>IFERROR(VLOOKUP(A216,apu!AC:AD,2,0),"")</f>
        <v>1</v>
      </c>
      <c r="AJ216" s="9" t="str">
        <f>IFERROR(VLOOKUP(A216,apu!AG:AH,2,0),"")</f>
        <v/>
      </c>
      <c r="AK216" s="9">
        <f>IFERROR(VLOOKUP(A216,apu!AK:AL,2,0),"")</f>
        <v>1</v>
      </c>
      <c r="AL216" s="9" t="str">
        <f>IFERROR(VLOOKUP(A216,apu!AO:AP,2,0),"")</f>
        <v/>
      </c>
      <c r="AM216" s="9" t="str">
        <f>IFERROR(VLOOKUP(A216,apu!AS:AT,2,0),"")</f>
        <v/>
      </c>
      <c r="AN216" s="9" t="str">
        <f>IFERROR(VLOOKUP(A216,apu!AW:AX,2,0),"")</f>
        <v/>
      </c>
      <c r="AO216" s="9" t="str">
        <f>IFERROR(VLOOKUP(A216,apu!BA:BB,2,0),"")</f>
        <v/>
      </c>
      <c r="AP216" s="39">
        <f t="shared" si="16"/>
        <v>13</v>
      </c>
      <c r="AQ216" s="38">
        <v>212</v>
      </c>
      <c r="AR216" s="2">
        <f t="shared" si="17"/>
        <v>3</v>
      </c>
      <c r="AS216" s="2">
        <v>211</v>
      </c>
      <c r="AT216" s="2">
        <f t="shared" si="18"/>
        <v>10</v>
      </c>
      <c r="AU216" s="2">
        <v>211</v>
      </c>
      <c r="AV216" s="2">
        <f t="shared" si="19"/>
        <v>-7</v>
      </c>
      <c r="AW216" s="2">
        <f t="shared" si="20"/>
        <v>0</v>
      </c>
      <c r="AX216" s="130">
        <v>216</v>
      </c>
      <c r="AY216" s="33">
        <v>348</v>
      </c>
      <c r="AZ216" s="239"/>
    </row>
    <row r="217" spans="1:52" x14ac:dyDescent="0.2">
      <c r="A217" s="8" t="s">
        <v>230</v>
      </c>
      <c r="B217" s="33">
        <f>IFERROR(VLOOKUP(A217,lajit!B:D,3,0),"")</f>
        <v>489</v>
      </c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>
        <v>2</v>
      </c>
      <c r="P217" s="9">
        <v>7</v>
      </c>
      <c r="Q217" s="9"/>
      <c r="R217" s="9"/>
      <c r="S217" s="9"/>
      <c r="T217" s="11"/>
      <c r="U217" s="11"/>
      <c r="V217" s="11"/>
      <c r="W217" s="11"/>
      <c r="X217" s="11"/>
      <c r="Y217" s="9"/>
      <c r="Z217" s="9"/>
      <c r="AA217" s="9"/>
      <c r="AB217" s="9" t="str">
        <f>IFERROR(VLOOKUP(A217,apu!A:B,2,0),"")</f>
        <v/>
      </c>
      <c r="AC217" s="9" t="str">
        <f>IFERROR(VLOOKUP(A217,apu!E:F,2,0),"")</f>
        <v/>
      </c>
      <c r="AD217" s="9" t="str">
        <f>IFERROR(VLOOKUP(A217,apu!I:J,2,0),"")</f>
        <v/>
      </c>
      <c r="AE217" s="9" t="str">
        <f>IFERROR(VLOOKUP(A217,apu!M:N,2,0),"")</f>
        <v/>
      </c>
      <c r="AF217" s="9" t="str">
        <f>IFERROR(VLOOKUP(A217,apu!Q:R,2,0),"")</f>
        <v/>
      </c>
      <c r="AG217" s="9" t="str">
        <f>IFERROR(VLOOKUP(A217,apu!U:V,2,0),"")</f>
        <v/>
      </c>
      <c r="AH217" s="9" t="str">
        <f>IFERROR(VLOOKUP(A217,apu!Y:Z,2,0),"")</f>
        <v/>
      </c>
      <c r="AI217" s="9" t="str">
        <f>IFERROR(VLOOKUP(A217,apu!AC:AD,2,0),"")</f>
        <v/>
      </c>
      <c r="AJ217" s="9" t="str">
        <f>IFERROR(VLOOKUP(A217,apu!AG:AH,2,0),"")</f>
        <v/>
      </c>
      <c r="AK217" s="9" t="str">
        <f>IFERROR(VLOOKUP(A217,apu!AK:AL,2,0),"")</f>
        <v/>
      </c>
      <c r="AL217" s="9" t="str">
        <f>IFERROR(VLOOKUP(A217,apu!AO:AP,2,0),"")</f>
        <v/>
      </c>
      <c r="AM217" s="9" t="str">
        <f>IFERROR(VLOOKUP(A217,apu!AS:AT,2,0),"")</f>
        <v/>
      </c>
      <c r="AN217" s="9" t="str">
        <f>IFERROR(VLOOKUP(A217,apu!AW:AX,2,0),"")</f>
        <v/>
      </c>
      <c r="AO217" s="9" t="str">
        <f>IFERROR(VLOOKUP(A217,apu!BA:BB,2,0),"")</f>
        <v/>
      </c>
      <c r="AP217" s="39">
        <f t="shared" si="16"/>
        <v>9</v>
      </c>
      <c r="AQ217" s="38">
        <v>213</v>
      </c>
      <c r="AR217" s="2">
        <f t="shared" si="17"/>
        <v>2</v>
      </c>
      <c r="AS217" s="2">
        <v>225</v>
      </c>
      <c r="AT217" s="2">
        <f t="shared" si="18"/>
        <v>7</v>
      </c>
      <c r="AU217" s="2">
        <v>208</v>
      </c>
      <c r="AV217" s="2">
        <f t="shared" si="19"/>
        <v>-5</v>
      </c>
      <c r="AW217" s="2">
        <f t="shared" si="20"/>
        <v>17</v>
      </c>
      <c r="AX217" s="130">
        <v>217</v>
      </c>
      <c r="AY217" s="33">
        <v>454</v>
      </c>
      <c r="AZ217" s="239"/>
    </row>
    <row r="218" spans="1:52" x14ac:dyDescent="0.2">
      <c r="A218" s="8" t="s">
        <v>232</v>
      </c>
      <c r="B218" s="33">
        <f>IFERROR(VLOOKUP(A218,lajit!B:D,3,0),"")</f>
        <v>135</v>
      </c>
      <c r="C218" s="9"/>
      <c r="D218" s="9"/>
      <c r="E218" s="9"/>
      <c r="F218" s="9"/>
      <c r="G218" s="9"/>
      <c r="H218" s="9">
        <v>1</v>
      </c>
      <c r="I218" s="9"/>
      <c r="J218" s="9"/>
      <c r="K218" s="9"/>
      <c r="L218" s="9">
        <v>1</v>
      </c>
      <c r="M218" s="9"/>
      <c r="N218" s="9"/>
      <c r="O218" s="9"/>
      <c r="P218" s="9"/>
      <c r="Q218" s="9"/>
      <c r="R218" s="9"/>
      <c r="S218" s="9"/>
      <c r="T218" s="11">
        <v>4</v>
      </c>
      <c r="U218" s="11"/>
      <c r="V218" s="11"/>
      <c r="W218" s="11">
        <v>1</v>
      </c>
      <c r="X218" s="11"/>
      <c r="Y218" s="9"/>
      <c r="Z218" s="9">
        <v>1</v>
      </c>
      <c r="AA218" s="9"/>
      <c r="AB218" s="9" t="str">
        <f>IFERROR(VLOOKUP(A218,apu!A:B,2,0),"")</f>
        <v/>
      </c>
      <c r="AC218" s="9" t="str">
        <f>IFERROR(VLOOKUP(A218,apu!E:F,2,0),"")</f>
        <v/>
      </c>
      <c r="AD218" s="9" t="str">
        <f>IFERROR(VLOOKUP(A218,apu!I:J,2,0),"")</f>
        <v/>
      </c>
      <c r="AE218" s="9" t="str">
        <f>IFERROR(VLOOKUP(A218,apu!M:N,2,0),"")</f>
        <v/>
      </c>
      <c r="AF218" s="9" t="str">
        <f>IFERROR(VLOOKUP(A218,apu!Q:R,2,0),"")</f>
        <v/>
      </c>
      <c r="AG218" s="9" t="str">
        <f>IFERROR(VLOOKUP(A218,apu!U:V,2,0),"")</f>
        <v/>
      </c>
      <c r="AH218" s="9" t="str">
        <f>IFERROR(VLOOKUP(A218,apu!Y:Z,2,0),"")</f>
        <v/>
      </c>
      <c r="AI218" s="9" t="str">
        <f>IFERROR(VLOOKUP(A218,apu!AC:AD,2,0),"")</f>
        <v/>
      </c>
      <c r="AJ218" s="9" t="str">
        <f>IFERROR(VLOOKUP(A218,apu!AG:AH,2,0),"")</f>
        <v/>
      </c>
      <c r="AK218" s="9" t="str">
        <f>IFERROR(VLOOKUP(A218,apu!AK:AL,2,0),"")</f>
        <v/>
      </c>
      <c r="AL218" s="9" t="str">
        <f>IFERROR(VLOOKUP(A218,apu!AO:AP,2,0),"")</f>
        <v/>
      </c>
      <c r="AM218" s="9" t="str">
        <f>IFERROR(VLOOKUP(A218,apu!AS:AT,2,0),"")</f>
        <v/>
      </c>
      <c r="AN218" s="9" t="str">
        <f>IFERROR(VLOOKUP(A218,apu!AW:AX,2,0),"")</f>
        <v/>
      </c>
      <c r="AO218" s="9" t="str">
        <f>IFERROR(VLOOKUP(A218,apu!BA:BB,2,0),"")</f>
        <v/>
      </c>
      <c r="AP218" s="39">
        <f t="shared" si="16"/>
        <v>8</v>
      </c>
      <c r="AQ218" s="38">
        <v>214</v>
      </c>
      <c r="AR218" s="2">
        <f t="shared" si="17"/>
        <v>2</v>
      </c>
      <c r="AS218" s="2">
        <v>215</v>
      </c>
      <c r="AT218" s="2">
        <f t="shared" si="18"/>
        <v>6</v>
      </c>
      <c r="AU218" s="2">
        <v>210</v>
      </c>
      <c r="AV218" s="2">
        <f t="shared" si="19"/>
        <v>-4</v>
      </c>
      <c r="AW218" s="2">
        <f t="shared" si="20"/>
        <v>5</v>
      </c>
      <c r="AX218" s="130">
        <v>218</v>
      </c>
      <c r="AY218" s="33">
        <v>126</v>
      </c>
      <c r="AZ218" s="239"/>
    </row>
    <row r="219" spans="1:52" x14ac:dyDescent="0.2">
      <c r="A219" s="24" t="s">
        <v>233</v>
      </c>
      <c r="B219" s="33">
        <f>IFERROR(VLOOKUP(A219,lajit!B:D,3,0),"")</f>
        <v>211</v>
      </c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>
        <v>8</v>
      </c>
      <c r="T219" s="11"/>
      <c r="U219" s="11"/>
      <c r="V219" s="11"/>
      <c r="W219" s="11"/>
      <c r="X219" s="11"/>
      <c r="Y219" s="9"/>
      <c r="Z219" s="9"/>
      <c r="AA219" s="9"/>
      <c r="AB219" s="9" t="str">
        <f>IFERROR(VLOOKUP(A219,apu!A:B,2,0),"")</f>
        <v/>
      </c>
      <c r="AC219" s="9" t="str">
        <f>IFERROR(VLOOKUP(A219,apu!E:F,2,0),"")</f>
        <v/>
      </c>
      <c r="AD219" s="9" t="str">
        <f>IFERROR(VLOOKUP(A219,apu!I:J,2,0),"")</f>
        <v/>
      </c>
      <c r="AE219" s="9" t="str">
        <f>IFERROR(VLOOKUP(A219,apu!M:N,2,0),"")</f>
        <v/>
      </c>
      <c r="AF219" s="9" t="str">
        <f>IFERROR(VLOOKUP(A219,apu!Q:R,2,0),"")</f>
        <v/>
      </c>
      <c r="AG219" s="9" t="str">
        <f>IFERROR(VLOOKUP(A219,apu!U:V,2,0),"")</f>
        <v/>
      </c>
      <c r="AH219" s="9" t="str">
        <f>IFERROR(VLOOKUP(A219,apu!Y:Z,2,0),"")</f>
        <v/>
      </c>
      <c r="AI219" s="9" t="str">
        <f>IFERROR(VLOOKUP(A219,apu!AC:AD,2,0),"")</f>
        <v/>
      </c>
      <c r="AJ219" s="9" t="str">
        <f>IFERROR(VLOOKUP(A219,apu!AG:AH,2,0),"")</f>
        <v/>
      </c>
      <c r="AK219" s="9" t="str">
        <f>IFERROR(VLOOKUP(A219,apu!AK:AL,2,0),"")</f>
        <v/>
      </c>
      <c r="AL219" s="9" t="str">
        <f>IFERROR(VLOOKUP(A219,apu!AO:AP,2,0),"")</f>
        <v/>
      </c>
      <c r="AM219" s="9" t="str">
        <f>IFERROR(VLOOKUP(A219,apu!AS:AT,2,0),"")</f>
        <v/>
      </c>
      <c r="AN219" s="9" t="str">
        <f>IFERROR(VLOOKUP(A219,apu!AW:AX,2,0),"")</f>
        <v/>
      </c>
      <c r="AO219" s="9" t="str">
        <f>IFERROR(VLOOKUP(A219,apu!BA:BB,2,0),"")</f>
        <v/>
      </c>
      <c r="AP219" s="39">
        <f t="shared" si="16"/>
        <v>8</v>
      </c>
      <c r="AQ219" s="38">
        <v>215</v>
      </c>
      <c r="AR219" s="2">
        <f t="shared" si="17"/>
        <v>0</v>
      </c>
      <c r="AS219" s="2">
        <v>242</v>
      </c>
      <c r="AT219" s="2">
        <f t="shared" si="18"/>
        <v>8</v>
      </c>
      <c r="AU219" s="2">
        <v>205</v>
      </c>
      <c r="AV219" s="2">
        <f t="shared" si="19"/>
        <v>-8</v>
      </c>
      <c r="AW219" s="2">
        <f t="shared" si="20"/>
        <v>37</v>
      </c>
      <c r="AX219" s="130">
        <v>219</v>
      </c>
      <c r="AY219" s="33">
        <v>140</v>
      </c>
      <c r="AZ219" s="239"/>
    </row>
    <row r="220" spans="1:52" x14ac:dyDescent="0.2">
      <c r="A220" s="8" t="s">
        <v>234</v>
      </c>
      <c r="B220" s="33">
        <f>IFERROR(VLOOKUP(A220,lajit!B:D,3,0),"")</f>
        <v>283</v>
      </c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11"/>
      <c r="U220" s="11"/>
      <c r="V220" s="11"/>
      <c r="W220" s="11">
        <v>7</v>
      </c>
      <c r="X220" s="11"/>
      <c r="Y220" s="9"/>
      <c r="Z220" s="9">
        <v>1</v>
      </c>
      <c r="AA220" s="9"/>
      <c r="AB220" s="9" t="str">
        <f>IFERROR(VLOOKUP(A220,apu!A:B,2,0),"")</f>
        <v/>
      </c>
      <c r="AC220" s="9" t="str">
        <f>IFERROR(VLOOKUP(A220,apu!E:F,2,0),"")</f>
        <v/>
      </c>
      <c r="AD220" s="9" t="str">
        <f>IFERROR(VLOOKUP(A220,apu!I:J,2,0),"")</f>
        <v/>
      </c>
      <c r="AE220" s="9" t="str">
        <f>IFERROR(VLOOKUP(A220,apu!M:N,2,0),"")</f>
        <v/>
      </c>
      <c r="AF220" s="9" t="str">
        <f>IFERROR(VLOOKUP(A220,apu!Q:R,2,0),"")</f>
        <v/>
      </c>
      <c r="AG220" s="9" t="str">
        <f>IFERROR(VLOOKUP(A220,apu!U:V,2,0),"")</f>
        <v/>
      </c>
      <c r="AH220" s="9" t="str">
        <f>IFERROR(VLOOKUP(A220,apu!Y:Z,2,0),"")</f>
        <v/>
      </c>
      <c r="AI220" s="9" t="str">
        <f>IFERROR(VLOOKUP(A220,apu!AC:AD,2,0),"")</f>
        <v/>
      </c>
      <c r="AJ220" s="9" t="str">
        <f>IFERROR(VLOOKUP(A220,apu!AG:AH,2,0),"")</f>
        <v/>
      </c>
      <c r="AK220" s="9" t="str">
        <f>IFERROR(VLOOKUP(A220,apu!AK:AL,2,0),"")</f>
        <v/>
      </c>
      <c r="AL220" s="9" t="str">
        <f>IFERROR(VLOOKUP(A220,apu!AO:AP,2,0),"")</f>
        <v/>
      </c>
      <c r="AM220" s="9" t="str">
        <f>IFERROR(VLOOKUP(A220,apu!AS:AT,2,0),"")</f>
        <v/>
      </c>
      <c r="AN220" s="9" t="str">
        <f>IFERROR(VLOOKUP(A220,apu!AW:AX,2,0),"")</f>
        <v/>
      </c>
      <c r="AO220" s="9" t="str">
        <f>IFERROR(VLOOKUP(A220,apu!BA:BB,2,0),"")</f>
        <v/>
      </c>
      <c r="AP220" s="39">
        <f t="shared" si="16"/>
        <v>8</v>
      </c>
      <c r="AQ220" s="38">
        <v>216</v>
      </c>
      <c r="AR220" s="2">
        <f t="shared" si="17"/>
        <v>0</v>
      </c>
      <c r="AS220" s="2">
        <v>244</v>
      </c>
      <c r="AT220" s="2">
        <f t="shared" si="18"/>
        <v>8</v>
      </c>
      <c r="AU220" s="2">
        <v>206</v>
      </c>
      <c r="AV220" s="2">
        <f t="shared" si="19"/>
        <v>-8</v>
      </c>
      <c r="AW220" s="2">
        <f t="shared" si="20"/>
        <v>38</v>
      </c>
      <c r="AX220" s="130">
        <v>220</v>
      </c>
      <c r="AY220" s="33">
        <v>265</v>
      </c>
      <c r="AZ220" s="239"/>
    </row>
    <row r="221" spans="1:52" x14ac:dyDescent="0.2">
      <c r="A221" s="8" t="s">
        <v>235</v>
      </c>
      <c r="B221" s="33">
        <f>IFERROR(VLOOKUP(A221,lajit!B:D,3,0),"")</f>
        <v>114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>
        <v>1</v>
      </c>
      <c r="N221" s="9"/>
      <c r="O221" s="9"/>
      <c r="P221" s="9"/>
      <c r="Q221" s="9"/>
      <c r="R221" s="9"/>
      <c r="S221" s="9"/>
      <c r="T221" s="11"/>
      <c r="U221" s="11"/>
      <c r="V221" s="11"/>
      <c r="W221" s="11">
        <v>1</v>
      </c>
      <c r="X221" s="11">
        <v>2</v>
      </c>
      <c r="Y221" s="9">
        <v>2</v>
      </c>
      <c r="Z221" s="9">
        <v>1</v>
      </c>
      <c r="AA221" s="9"/>
      <c r="AB221" s="9">
        <f>IFERROR(VLOOKUP(A221,apu!A:B,2,0),"")</f>
        <v>1</v>
      </c>
      <c r="AC221" s="9" t="str">
        <f>IFERROR(VLOOKUP(A221,apu!E:F,2,0),"")</f>
        <v/>
      </c>
      <c r="AD221" s="9" t="str">
        <f>IFERROR(VLOOKUP(A221,apu!I:J,2,0),"")</f>
        <v/>
      </c>
      <c r="AE221" s="9">
        <f>IFERROR(VLOOKUP(A221,apu!M:N,2,0),"")</f>
        <v>1</v>
      </c>
      <c r="AF221" s="9" t="str">
        <f>IFERROR(VLOOKUP(A221,apu!Q:R,2,0),"")</f>
        <v/>
      </c>
      <c r="AG221" s="9">
        <f>IFERROR(VLOOKUP(A221,apu!U:V,2,0),"")</f>
        <v>3</v>
      </c>
      <c r="AH221" s="9" t="str">
        <f>IFERROR(VLOOKUP(A221,apu!Y:Z,2,0),"")</f>
        <v/>
      </c>
      <c r="AI221" s="9" t="str">
        <f>IFERROR(VLOOKUP(A221,apu!AC:AD,2,0),"")</f>
        <v/>
      </c>
      <c r="AJ221" s="9" t="str">
        <f>IFERROR(VLOOKUP(A221,apu!AG:AH,2,0),"")</f>
        <v/>
      </c>
      <c r="AK221" s="9" t="str">
        <f>IFERROR(VLOOKUP(A221,apu!AK:AL,2,0),"")</f>
        <v/>
      </c>
      <c r="AL221" s="9" t="str">
        <f>IFERROR(VLOOKUP(A221,apu!AO:AP,2,0),"")</f>
        <v/>
      </c>
      <c r="AM221" s="9" t="str">
        <f>IFERROR(VLOOKUP(A221,apu!AS:AT,2,0),"")</f>
        <v/>
      </c>
      <c r="AN221" s="9" t="str">
        <f>IFERROR(VLOOKUP(A221,apu!AW:AX,2,0),"")</f>
        <v/>
      </c>
      <c r="AO221" s="9" t="str">
        <f>IFERROR(VLOOKUP(A221,apu!BA:BB,2,0),"")</f>
        <v/>
      </c>
      <c r="AP221" s="39">
        <f t="shared" si="16"/>
        <v>12</v>
      </c>
      <c r="AQ221" s="38">
        <v>217</v>
      </c>
      <c r="AR221" s="2">
        <f t="shared" si="17"/>
        <v>1</v>
      </c>
      <c r="AS221" s="2">
        <v>230</v>
      </c>
      <c r="AT221" s="2">
        <f t="shared" si="18"/>
        <v>11</v>
      </c>
      <c r="AU221" s="2">
        <v>209</v>
      </c>
      <c r="AV221" s="2">
        <f t="shared" si="19"/>
        <v>-10</v>
      </c>
      <c r="AW221" s="2">
        <f t="shared" si="20"/>
        <v>21</v>
      </c>
      <c r="AX221" s="130">
        <v>221</v>
      </c>
      <c r="AY221" s="33">
        <v>106</v>
      </c>
      <c r="AZ221" s="239"/>
    </row>
    <row r="222" spans="1:52" x14ac:dyDescent="0.2">
      <c r="A222" s="8" t="s">
        <v>236</v>
      </c>
      <c r="B222" s="33">
        <f>IFERROR(VLOOKUP(A222,lajit!B:D,3,0),"")</f>
        <v>15</v>
      </c>
      <c r="C222" s="9"/>
      <c r="D222" s="9"/>
      <c r="E222" s="9"/>
      <c r="F222" s="9"/>
      <c r="G222" s="9"/>
      <c r="H222" s="9"/>
      <c r="I222" s="9">
        <v>4</v>
      </c>
      <c r="J222" s="9"/>
      <c r="K222" s="9"/>
      <c r="L222" s="9"/>
      <c r="M222" s="9"/>
      <c r="N222" s="9"/>
      <c r="O222" s="9"/>
      <c r="P222" s="9"/>
      <c r="Q222" s="9"/>
      <c r="R222" s="9"/>
      <c r="S222" s="9">
        <v>1</v>
      </c>
      <c r="T222" s="11">
        <v>1</v>
      </c>
      <c r="U222" s="11"/>
      <c r="V222" s="11"/>
      <c r="W222" s="11"/>
      <c r="X222" s="11"/>
      <c r="Y222" s="9"/>
      <c r="Z222" s="9"/>
      <c r="AA222" s="9"/>
      <c r="AB222" s="9" t="str">
        <f>IFERROR(VLOOKUP(A222,apu!A:B,2,0),"")</f>
        <v/>
      </c>
      <c r="AC222" s="9" t="str">
        <f>IFERROR(VLOOKUP(A222,apu!E:F,2,0),"")</f>
        <v/>
      </c>
      <c r="AD222" s="9" t="str">
        <f>IFERROR(VLOOKUP(A222,apu!I:J,2,0),"")</f>
        <v/>
      </c>
      <c r="AE222" s="9" t="str">
        <f>IFERROR(VLOOKUP(A222,apu!M:N,2,0),"")</f>
        <v/>
      </c>
      <c r="AF222" s="9" t="str">
        <f>IFERROR(VLOOKUP(A222,apu!Q:R,2,0),"")</f>
        <v/>
      </c>
      <c r="AG222" s="9" t="str">
        <f>IFERROR(VLOOKUP(A222,apu!U:V,2,0),"")</f>
        <v/>
      </c>
      <c r="AH222" s="9" t="str">
        <f>IFERROR(VLOOKUP(A222,apu!Y:Z,2,0),"")</f>
        <v/>
      </c>
      <c r="AI222" s="9" t="str">
        <f>IFERROR(VLOOKUP(A222,apu!AC:AD,2,0),"")</f>
        <v/>
      </c>
      <c r="AJ222" s="9" t="str">
        <f>IFERROR(VLOOKUP(A222,apu!AG:AH,2,0),"")</f>
        <v/>
      </c>
      <c r="AK222" s="9" t="str">
        <f>IFERROR(VLOOKUP(A222,apu!AK:AL,2,0),"")</f>
        <v/>
      </c>
      <c r="AL222" s="9" t="str">
        <f>IFERROR(VLOOKUP(A222,apu!AO:AP,2,0),"")</f>
        <v/>
      </c>
      <c r="AM222" s="9" t="str">
        <f>IFERROR(VLOOKUP(A222,apu!AS:AT,2,0),"")</f>
        <v/>
      </c>
      <c r="AN222" s="9" t="str">
        <f>IFERROR(VLOOKUP(A222,apu!AW:AX,2,0),"")</f>
        <v/>
      </c>
      <c r="AO222" s="9" t="str">
        <f>IFERROR(VLOOKUP(A222,apu!BA:BB,2,0),"")</f>
        <v/>
      </c>
      <c r="AP222" s="39">
        <f t="shared" si="16"/>
        <v>6</v>
      </c>
      <c r="AQ222" s="38">
        <v>218</v>
      </c>
      <c r="AR222" s="2">
        <f t="shared" si="17"/>
        <v>4</v>
      </c>
      <c r="AS222" s="2">
        <v>201</v>
      </c>
      <c r="AT222" s="2">
        <f t="shared" si="18"/>
        <v>2</v>
      </c>
      <c r="AU222" s="2">
        <v>229</v>
      </c>
      <c r="AV222" s="2">
        <f t="shared" si="19"/>
        <v>2</v>
      </c>
      <c r="AW222" s="2">
        <f t="shared" si="20"/>
        <v>-28</v>
      </c>
      <c r="AX222" s="130">
        <v>222</v>
      </c>
      <c r="AY222" s="33">
        <v>14</v>
      </c>
      <c r="AZ222" s="239"/>
    </row>
    <row r="223" spans="1:52" x14ac:dyDescent="0.2">
      <c r="A223" s="8" t="s">
        <v>237</v>
      </c>
      <c r="B223" s="33">
        <f>IFERROR(VLOOKUP(A223,lajit!B:D,3,0),"")</f>
        <v>97</v>
      </c>
      <c r="C223" s="9"/>
      <c r="D223" s="9"/>
      <c r="E223" s="9"/>
      <c r="F223" s="9">
        <v>1</v>
      </c>
      <c r="G223" s="9"/>
      <c r="H223" s="9">
        <v>1</v>
      </c>
      <c r="I223" s="9"/>
      <c r="J223" s="9"/>
      <c r="K223" s="9"/>
      <c r="L223" s="9"/>
      <c r="M223" s="9"/>
      <c r="N223" s="9"/>
      <c r="O223" s="9">
        <v>1</v>
      </c>
      <c r="P223" s="9"/>
      <c r="Q223" s="9"/>
      <c r="R223" s="9">
        <v>2</v>
      </c>
      <c r="S223" s="9"/>
      <c r="T223" s="11"/>
      <c r="U223" s="11"/>
      <c r="V223" s="11"/>
      <c r="W223" s="11">
        <v>1</v>
      </c>
      <c r="X223" s="11"/>
      <c r="Y223" s="9"/>
      <c r="Z223" s="9"/>
      <c r="AA223" s="9"/>
      <c r="AB223" s="9" t="str">
        <f>IFERROR(VLOOKUP(A223,apu!A:B,2,0),"")</f>
        <v/>
      </c>
      <c r="AC223" s="9">
        <f>IFERROR(VLOOKUP(A223,apu!E:F,2,0),"")</f>
        <v>1</v>
      </c>
      <c r="AD223" s="9" t="str">
        <f>IFERROR(VLOOKUP(A223,apu!I:J,2,0),"")</f>
        <v/>
      </c>
      <c r="AE223" s="9">
        <f>IFERROR(VLOOKUP(A223,apu!M:N,2,0),"")</f>
        <v>2</v>
      </c>
      <c r="AF223" s="9" t="str">
        <f>IFERROR(VLOOKUP(A223,apu!Q:R,2,0),"")</f>
        <v/>
      </c>
      <c r="AG223" s="9" t="str">
        <f>IFERROR(VLOOKUP(A223,apu!U:V,2,0),"")</f>
        <v/>
      </c>
      <c r="AH223" s="9" t="str">
        <f>IFERROR(VLOOKUP(A223,apu!Y:Z,2,0),"")</f>
        <v/>
      </c>
      <c r="AI223" s="9" t="str">
        <f>IFERROR(VLOOKUP(A223,apu!AC:AD,2,0),"")</f>
        <v/>
      </c>
      <c r="AJ223" s="9" t="str">
        <f>IFERROR(VLOOKUP(A223,apu!AG:AH,2,0),"")</f>
        <v/>
      </c>
      <c r="AK223" s="9">
        <f>IFERROR(VLOOKUP(A223,apu!AK:AL,2,0),"")</f>
        <v>1</v>
      </c>
      <c r="AL223" s="9">
        <f>IFERROR(VLOOKUP(A223,apu!AO:AP,2,0),"")</f>
        <v>1</v>
      </c>
      <c r="AM223" s="9">
        <f>IFERROR(VLOOKUP(A223,apu!AS:AT,2,0),"")</f>
        <v>2</v>
      </c>
      <c r="AN223" s="9">
        <f>IFERROR(VLOOKUP(A223,apu!AW:AX,2,0),"")</f>
        <v>1</v>
      </c>
      <c r="AO223" s="9" t="str">
        <f>IFERROR(VLOOKUP(A223,apu!BA:BB,2,0),"")</f>
        <v/>
      </c>
      <c r="AP223" s="39">
        <f t="shared" si="16"/>
        <v>14</v>
      </c>
      <c r="AQ223" s="38">
        <v>219</v>
      </c>
      <c r="AR223" s="2">
        <f t="shared" si="17"/>
        <v>3</v>
      </c>
      <c r="AS223" s="2">
        <v>208</v>
      </c>
      <c r="AT223" s="2">
        <f t="shared" si="18"/>
        <v>11</v>
      </c>
      <c r="AU223" s="2">
        <v>220</v>
      </c>
      <c r="AV223" s="2">
        <f t="shared" si="19"/>
        <v>-8</v>
      </c>
      <c r="AW223" s="2">
        <f t="shared" si="20"/>
        <v>-12</v>
      </c>
      <c r="AX223" s="130">
        <v>223</v>
      </c>
      <c r="AY223" s="33">
        <v>89</v>
      </c>
      <c r="AZ223" s="239"/>
    </row>
    <row r="224" spans="1:52" x14ac:dyDescent="0.2">
      <c r="A224" s="8" t="s">
        <v>240</v>
      </c>
      <c r="B224" s="33">
        <f>IFERROR(VLOOKUP(A224,lajit!B:D,3,0),"")</f>
        <v>411</v>
      </c>
      <c r="C224" s="9"/>
      <c r="D224" s="9"/>
      <c r="E224" s="9"/>
      <c r="F224" s="9"/>
      <c r="G224" s="9"/>
      <c r="H224" s="9"/>
      <c r="I224" s="9"/>
      <c r="J224" s="9"/>
      <c r="K224" s="9"/>
      <c r="L224" s="9">
        <v>1</v>
      </c>
      <c r="M224" s="9"/>
      <c r="N224" s="9"/>
      <c r="O224" s="9"/>
      <c r="P224" s="9"/>
      <c r="Q224" s="9">
        <v>1</v>
      </c>
      <c r="R224" s="9">
        <v>1</v>
      </c>
      <c r="S224" s="9"/>
      <c r="T224" s="11"/>
      <c r="U224" s="11">
        <v>2</v>
      </c>
      <c r="V224" s="11"/>
      <c r="W224" s="11"/>
      <c r="X224" s="11"/>
      <c r="Y224" s="9"/>
      <c r="Z224" s="9"/>
      <c r="AA224" s="9">
        <v>1</v>
      </c>
      <c r="AB224" s="9">
        <f>IFERROR(VLOOKUP(A224,apu!A:B,2,0),"")</f>
        <v>1</v>
      </c>
      <c r="AC224" s="9">
        <f>IFERROR(VLOOKUP(A224,apu!E:F,2,0),"")</f>
        <v>9</v>
      </c>
      <c r="AD224" s="9">
        <f>IFERROR(VLOOKUP(A224,apu!I:J,2,0),"")</f>
        <v>2</v>
      </c>
      <c r="AE224" s="9">
        <f>IFERROR(VLOOKUP(A224,apu!M:N,2,0),"")</f>
        <v>2</v>
      </c>
      <c r="AF224" s="9" t="str">
        <f>IFERROR(VLOOKUP(A224,apu!Q:R,2,0),"")</f>
        <v/>
      </c>
      <c r="AG224" s="9">
        <f>IFERROR(VLOOKUP(A224,apu!U:V,2,0),"")</f>
        <v>2</v>
      </c>
      <c r="AH224" s="9" t="str">
        <f>IFERROR(VLOOKUP(A224,apu!Y:Z,2,0),"")</f>
        <v/>
      </c>
      <c r="AI224" s="9">
        <f>IFERROR(VLOOKUP(A224,apu!AC:AD,2,0),"")</f>
        <v>1</v>
      </c>
      <c r="AJ224" s="9" t="str">
        <f>IFERROR(VLOOKUP(A224,apu!AG:AH,2,0),"")</f>
        <v/>
      </c>
      <c r="AK224" s="9">
        <f>IFERROR(VLOOKUP(A224,apu!AK:AL,2,0),"")</f>
        <v>4</v>
      </c>
      <c r="AL224" s="9">
        <f>IFERROR(VLOOKUP(A224,apu!AO:AP,2,0),"")</f>
        <v>1</v>
      </c>
      <c r="AM224" s="9" t="str">
        <f>IFERROR(VLOOKUP(A224,apu!AS:AT,2,0),"")</f>
        <v/>
      </c>
      <c r="AN224" s="9" t="str">
        <f>IFERROR(VLOOKUP(A224,apu!AW:AX,2,0),"")</f>
        <v/>
      </c>
      <c r="AO224" s="9">
        <f>IFERROR(VLOOKUP(A224,apu!BA:BB,2,0),"")</f>
        <v>2</v>
      </c>
      <c r="AP224" s="39">
        <f t="shared" si="16"/>
        <v>30</v>
      </c>
      <c r="AQ224" s="38">
        <v>220</v>
      </c>
      <c r="AR224" s="2">
        <f t="shared" si="17"/>
        <v>1</v>
      </c>
      <c r="AS224" s="2">
        <v>236</v>
      </c>
      <c r="AT224" s="2">
        <f t="shared" si="18"/>
        <v>29</v>
      </c>
      <c r="AU224" s="2">
        <v>213</v>
      </c>
      <c r="AV224" s="2">
        <f t="shared" si="19"/>
        <v>-28</v>
      </c>
      <c r="AW224" s="2">
        <f t="shared" si="20"/>
        <v>23</v>
      </c>
      <c r="AX224" s="130">
        <v>224</v>
      </c>
      <c r="AY224" s="33">
        <v>382</v>
      </c>
      <c r="AZ224" s="239"/>
    </row>
    <row r="225" spans="1:52" x14ac:dyDescent="0.2">
      <c r="A225" s="8" t="s">
        <v>238</v>
      </c>
      <c r="B225" s="33">
        <f>IFERROR(VLOOKUP(A225,lajit!B:D,3,0),"")</f>
        <v>415</v>
      </c>
      <c r="C225" s="9"/>
      <c r="D225" s="9"/>
      <c r="E225" s="9"/>
      <c r="F225" s="9"/>
      <c r="G225" s="9"/>
      <c r="H225" s="9"/>
      <c r="I225" s="9"/>
      <c r="J225" s="9">
        <v>2</v>
      </c>
      <c r="K225" s="9"/>
      <c r="L225" s="9"/>
      <c r="M225" s="9"/>
      <c r="N225" s="9">
        <v>1</v>
      </c>
      <c r="O225" s="9">
        <v>1</v>
      </c>
      <c r="P225" s="9">
        <v>1</v>
      </c>
      <c r="Q225" s="9"/>
      <c r="R225" s="9"/>
      <c r="S225" s="9"/>
      <c r="T225" s="11"/>
      <c r="U225" s="11">
        <v>1</v>
      </c>
      <c r="V225" s="11"/>
      <c r="W225" s="11"/>
      <c r="X225" s="11"/>
      <c r="Y225" s="9"/>
      <c r="Z225" s="9"/>
      <c r="AA225" s="9"/>
      <c r="AB225" s="9" t="str">
        <f>IFERROR(VLOOKUP(A225,apu!A:B,2,0),"")</f>
        <v/>
      </c>
      <c r="AC225" s="9" t="str">
        <f>IFERROR(VLOOKUP(A225,apu!E:F,2,0),"")</f>
        <v/>
      </c>
      <c r="AD225" s="9" t="str">
        <f>IFERROR(VLOOKUP(A225,apu!I:J,2,0),"")</f>
        <v/>
      </c>
      <c r="AE225" s="9" t="str">
        <f>IFERROR(VLOOKUP(A225,apu!M:N,2,0),"")</f>
        <v/>
      </c>
      <c r="AF225" s="9" t="str">
        <f>IFERROR(VLOOKUP(A225,apu!Q:R,2,0),"")</f>
        <v/>
      </c>
      <c r="AG225" s="9" t="str">
        <f>IFERROR(VLOOKUP(A225,apu!U:V,2,0),"")</f>
        <v/>
      </c>
      <c r="AH225" s="9" t="str">
        <f>IFERROR(VLOOKUP(A225,apu!Y:Z,2,0),"")</f>
        <v/>
      </c>
      <c r="AI225" s="9" t="str">
        <f>IFERROR(VLOOKUP(A225,apu!AC:AD,2,0),"")</f>
        <v/>
      </c>
      <c r="AJ225" s="9" t="str">
        <f>IFERROR(VLOOKUP(A225,apu!AG:AH,2,0),"")</f>
        <v/>
      </c>
      <c r="AK225" s="9" t="str">
        <f>IFERROR(VLOOKUP(A225,apu!AK:AL,2,0),"")</f>
        <v/>
      </c>
      <c r="AL225" s="9" t="str">
        <f>IFERROR(VLOOKUP(A225,apu!AO:AP,2,0),"")</f>
        <v/>
      </c>
      <c r="AM225" s="9" t="str">
        <f>IFERROR(VLOOKUP(A225,apu!AS:AT,2,0),"")</f>
        <v/>
      </c>
      <c r="AN225" s="9" t="str">
        <f>IFERROR(VLOOKUP(A225,apu!AW:AX,2,0),"")</f>
        <v/>
      </c>
      <c r="AO225" s="9" t="str">
        <f>IFERROR(VLOOKUP(A225,apu!BA:BB,2,0),"")</f>
        <v/>
      </c>
      <c r="AP225" s="39">
        <f t="shared" si="16"/>
        <v>6</v>
      </c>
      <c r="AQ225" s="38">
        <v>221</v>
      </c>
      <c r="AR225" s="2">
        <f t="shared" si="17"/>
        <v>4</v>
      </c>
      <c r="AS225" s="2">
        <v>203</v>
      </c>
      <c r="AT225" s="2">
        <f t="shared" si="18"/>
        <v>2</v>
      </c>
      <c r="AU225" s="2">
        <v>234</v>
      </c>
      <c r="AV225" s="2">
        <f t="shared" si="19"/>
        <v>2</v>
      </c>
      <c r="AW225" s="2">
        <f t="shared" si="20"/>
        <v>-31</v>
      </c>
      <c r="AX225" s="130">
        <v>225</v>
      </c>
      <c r="AY225" s="33">
        <v>385</v>
      </c>
      <c r="AZ225" s="239"/>
    </row>
    <row r="226" spans="1:52" x14ac:dyDescent="0.2">
      <c r="A226" s="25" t="s">
        <v>302</v>
      </c>
      <c r="B226" s="33">
        <f>IFERROR(VLOOKUP(A226,lajit!B:D,3,0),"")</f>
        <v>432</v>
      </c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11"/>
      <c r="U226" s="11"/>
      <c r="V226" s="11"/>
      <c r="W226" s="11"/>
      <c r="X226" s="11">
        <v>6</v>
      </c>
      <c r="Y226" s="9"/>
      <c r="Z226" s="9"/>
      <c r="AA226" s="9"/>
      <c r="AB226" s="9" t="str">
        <f>IFERROR(VLOOKUP(A226,apu!A:B,2,0),"")</f>
        <v/>
      </c>
      <c r="AC226" s="9" t="str">
        <f>IFERROR(VLOOKUP(A226,apu!E:F,2,0),"")</f>
        <v/>
      </c>
      <c r="AD226" s="9">
        <f>IFERROR(VLOOKUP(A226,apu!I:J,2,0),"")</f>
        <v>1</v>
      </c>
      <c r="AE226" s="9" t="str">
        <f>IFERROR(VLOOKUP(A226,apu!M:N,2,0),"")</f>
        <v/>
      </c>
      <c r="AF226" s="9" t="str">
        <f>IFERROR(VLOOKUP(A226,apu!Q:R,2,0),"")</f>
        <v/>
      </c>
      <c r="AG226" s="9" t="str">
        <f>IFERROR(VLOOKUP(A226,apu!U:V,2,0),"")</f>
        <v/>
      </c>
      <c r="AH226" s="9" t="str">
        <f>IFERROR(VLOOKUP(A226,apu!Y:Z,2,0),"")</f>
        <v/>
      </c>
      <c r="AI226" s="9" t="str">
        <f>IFERROR(VLOOKUP(A226,apu!AC:AD,2,0),"")</f>
        <v/>
      </c>
      <c r="AJ226" s="9" t="str">
        <f>IFERROR(VLOOKUP(A226,apu!AG:AH,2,0),"")</f>
        <v/>
      </c>
      <c r="AK226" s="9" t="str">
        <f>IFERROR(VLOOKUP(A226,apu!AK:AL,2,0),"")</f>
        <v/>
      </c>
      <c r="AL226" s="9">
        <f>IFERROR(VLOOKUP(A226,apu!AO:AP,2,0),"")</f>
        <v>4</v>
      </c>
      <c r="AM226" s="9" t="str">
        <f>IFERROR(VLOOKUP(A226,apu!AS:AT,2,0),"")</f>
        <v/>
      </c>
      <c r="AN226" s="9" t="str">
        <f>IFERROR(VLOOKUP(A226,apu!AW:AX,2,0),"")</f>
        <v/>
      </c>
      <c r="AO226" s="9" t="str">
        <f>IFERROR(VLOOKUP(A226,apu!BA:BB,2,0),"")</f>
        <v/>
      </c>
      <c r="AP226" s="39">
        <f t="shared" si="16"/>
        <v>11</v>
      </c>
      <c r="AQ226" s="38">
        <v>222</v>
      </c>
      <c r="AR226" s="2">
        <f t="shared" si="17"/>
        <v>0</v>
      </c>
      <c r="AS226" s="2">
        <v>251</v>
      </c>
      <c r="AT226" s="2">
        <f t="shared" si="18"/>
        <v>11</v>
      </c>
      <c r="AU226" s="2">
        <v>212</v>
      </c>
      <c r="AV226" s="2">
        <f t="shared" si="19"/>
        <v>-11</v>
      </c>
      <c r="AW226" s="2">
        <f t="shared" si="20"/>
        <v>39</v>
      </c>
      <c r="AX226" s="130">
        <v>226</v>
      </c>
      <c r="AY226" s="33">
        <v>401</v>
      </c>
      <c r="AZ226" s="239"/>
    </row>
    <row r="227" spans="1:52" x14ac:dyDescent="0.2">
      <c r="A227" s="8" t="s">
        <v>239</v>
      </c>
      <c r="B227" s="33">
        <f>IFERROR(VLOOKUP(A227,lajit!B:D,3,0),"")</f>
        <v>484</v>
      </c>
      <c r="C227" s="9"/>
      <c r="D227" s="9"/>
      <c r="E227" s="9"/>
      <c r="F227" s="9"/>
      <c r="G227" s="9"/>
      <c r="H227" s="9"/>
      <c r="I227" s="9">
        <v>6</v>
      </c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11"/>
      <c r="U227" s="11"/>
      <c r="V227" s="11"/>
      <c r="W227" s="11"/>
      <c r="X227" s="11"/>
      <c r="Y227" s="9"/>
      <c r="Z227" s="9"/>
      <c r="AA227" s="9"/>
      <c r="AB227" s="9" t="str">
        <f>IFERROR(VLOOKUP(A227,apu!A:B,2,0),"")</f>
        <v/>
      </c>
      <c r="AC227" s="9" t="str">
        <f>IFERROR(VLOOKUP(A227,apu!E:F,2,0),"")</f>
        <v/>
      </c>
      <c r="AD227" s="9" t="str">
        <f>IFERROR(VLOOKUP(A227,apu!I:J,2,0),"")</f>
        <v/>
      </c>
      <c r="AE227" s="9" t="str">
        <f>IFERROR(VLOOKUP(A227,apu!M:N,2,0),"")</f>
        <v/>
      </c>
      <c r="AF227" s="9" t="str">
        <f>IFERROR(VLOOKUP(A227,apu!Q:R,2,0),"")</f>
        <v/>
      </c>
      <c r="AG227" s="9" t="str">
        <f>IFERROR(VLOOKUP(A227,apu!U:V,2,0),"")</f>
        <v/>
      </c>
      <c r="AH227" s="9" t="str">
        <f>IFERROR(VLOOKUP(A227,apu!Y:Z,2,0),"")</f>
        <v/>
      </c>
      <c r="AI227" s="9" t="str">
        <f>IFERROR(VLOOKUP(A227,apu!AC:AD,2,0),"")</f>
        <v/>
      </c>
      <c r="AJ227" s="9" t="str">
        <f>IFERROR(VLOOKUP(A227,apu!AG:AH,2,0),"")</f>
        <v/>
      </c>
      <c r="AK227" s="9" t="str">
        <f>IFERROR(VLOOKUP(A227,apu!AK:AL,2,0),"")</f>
        <v/>
      </c>
      <c r="AL227" s="9" t="str">
        <f>IFERROR(VLOOKUP(A227,apu!AO:AP,2,0),"")</f>
        <v/>
      </c>
      <c r="AM227" s="9" t="str">
        <f>IFERROR(VLOOKUP(A227,apu!AS:AT,2,0),"")</f>
        <v/>
      </c>
      <c r="AN227" s="9" t="str">
        <f>IFERROR(VLOOKUP(A227,apu!AW:AX,2,0),"")</f>
        <v/>
      </c>
      <c r="AO227" s="9" t="str">
        <f>IFERROR(VLOOKUP(A227,apu!BA:BB,2,0),"")</f>
        <v/>
      </c>
      <c r="AP227" s="39">
        <f t="shared" si="16"/>
        <v>6</v>
      </c>
      <c r="AQ227" s="38">
        <v>223</v>
      </c>
      <c r="AR227" s="2">
        <f t="shared" si="17"/>
        <v>6</v>
      </c>
      <c r="AS227" s="2">
        <v>197</v>
      </c>
      <c r="AT227" s="2">
        <f t="shared" si="18"/>
        <v>0</v>
      </c>
      <c r="AU227" s="2">
        <v>253</v>
      </c>
      <c r="AV227" s="2">
        <f t="shared" si="19"/>
        <v>6</v>
      </c>
      <c r="AW227" s="2">
        <f t="shared" si="20"/>
        <v>-56</v>
      </c>
      <c r="AX227" s="130">
        <v>227</v>
      </c>
      <c r="AY227" s="33">
        <v>451</v>
      </c>
      <c r="AZ227" s="239"/>
    </row>
    <row r="228" spans="1:52" x14ac:dyDescent="0.2">
      <c r="A228" s="8" t="s">
        <v>245</v>
      </c>
      <c r="B228" s="33">
        <f>IFERROR(VLOOKUP(A228,lajit!B:D,3,0),"")</f>
        <v>251</v>
      </c>
      <c r="C228" s="9">
        <v>1</v>
      </c>
      <c r="D228" s="9"/>
      <c r="E228" s="9"/>
      <c r="F228" s="9"/>
      <c r="G228" s="9">
        <v>1</v>
      </c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>
        <v>1</v>
      </c>
      <c r="S228" s="9"/>
      <c r="T228" s="11"/>
      <c r="U228" s="11">
        <v>1</v>
      </c>
      <c r="V228" s="11"/>
      <c r="W228" s="11"/>
      <c r="X228" s="11"/>
      <c r="Y228" s="9">
        <v>1</v>
      </c>
      <c r="Z228" s="9"/>
      <c r="AA228" s="9"/>
      <c r="AB228" s="9" t="str">
        <f>IFERROR(VLOOKUP(A228,apu!A:B,2,0),"")</f>
        <v/>
      </c>
      <c r="AC228" s="9" t="str">
        <f>IFERROR(VLOOKUP(A228,apu!E:F,2,0),"")</f>
        <v/>
      </c>
      <c r="AD228" s="9" t="str">
        <f>IFERROR(VLOOKUP(A228,apu!I:J,2,0),"")</f>
        <v/>
      </c>
      <c r="AE228" s="9" t="str">
        <f>IFERROR(VLOOKUP(A228,apu!M:N,2,0),"")</f>
        <v/>
      </c>
      <c r="AF228" s="9" t="str">
        <f>IFERROR(VLOOKUP(A228,apu!Q:R,2,0),"")</f>
        <v/>
      </c>
      <c r="AG228" s="9" t="str">
        <f>IFERROR(VLOOKUP(A228,apu!U:V,2,0),"")</f>
        <v/>
      </c>
      <c r="AH228" s="9" t="str">
        <f>IFERROR(VLOOKUP(A228,apu!Y:Z,2,0),"")</f>
        <v/>
      </c>
      <c r="AI228" s="9" t="str">
        <f>IFERROR(VLOOKUP(A228,apu!AC:AD,2,0),"")</f>
        <v/>
      </c>
      <c r="AJ228" s="9" t="str">
        <f>IFERROR(VLOOKUP(A228,apu!AG:AH,2,0),"")</f>
        <v/>
      </c>
      <c r="AK228" s="9" t="str">
        <f>IFERROR(VLOOKUP(A228,apu!AK:AL,2,0),"")</f>
        <v/>
      </c>
      <c r="AL228" s="9" t="str">
        <f>IFERROR(VLOOKUP(A228,apu!AO:AP,2,0),"")</f>
        <v/>
      </c>
      <c r="AM228" s="9" t="str">
        <f>IFERROR(VLOOKUP(A228,apu!AS:AT,2,0),"")</f>
        <v/>
      </c>
      <c r="AN228" s="9" t="str">
        <f>IFERROR(VLOOKUP(A228,apu!AW:AX,2,0),"")</f>
        <v/>
      </c>
      <c r="AO228" s="9" t="str">
        <f>IFERROR(VLOOKUP(A228,apu!BA:BB,2,0),"")</f>
        <v/>
      </c>
      <c r="AP228" s="39">
        <f t="shared" si="16"/>
        <v>5</v>
      </c>
      <c r="AQ228" s="38">
        <v>224</v>
      </c>
      <c r="AR228" s="2">
        <f t="shared" si="17"/>
        <v>2</v>
      </c>
      <c r="AS228" s="2">
        <v>217</v>
      </c>
      <c r="AT228" s="2">
        <f t="shared" si="18"/>
        <v>3</v>
      </c>
      <c r="AU228" s="2">
        <v>222</v>
      </c>
      <c r="AV228" s="2">
        <f t="shared" si="19"/>
        <v>-1</v>
      </c>
      <c r="AW228" s="2">
        <f t="shared" si="20"/>
        <v>-5</v>
      </c>
      <c r="AX228" s="130">
        <v>232</v>
      </c>
      <c r="AY228" s="33">
        <v>216</v>
      </c>
      <c r="AZ228" s="239"/>
    </row>
    <row r="229" spans="1:52" x14ac:dyDescent="0.2">
      <c r="A229" s="8" t="s">
        <v>246</v>
      </c>
      <c r="B229" s="33">
        <f>IFERROR(VLOOKUP(A229,lajit!B:D,3,0),"")</f>
        <v>344</v>
      </c>
      <c r="C229" s="9"/>
      <c r="D229" s="9"/>
      <c r="E229" s="9"/>
      <c r="F229" s="9"/>
      <c r="G229" s="9"/>
      <c r="H229" s="9">
        <v>5</v>
      </c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11"/>
      <c r="U229" s="11"/>
      <c r="V229" s="11"/>
      <c r="W229" s="11"/>
      <c r="X229" s="11"/>
      <c r="Y229" s="9"/>
      <c r="Z229" s="9"/>
      <c r="AA229" s="9"/>
      <c r="AB229" s="9" t="str">
        <f>IFERROR(VLOOKUP(A229,apu!A:B,2,0),"")</f>
        <v/>
      </c>
      <c r="AC229" s="9" t="str">
        <f>IFERROR(VLOOKUP(A229,apu!E:F,2,0),"")</f>
        <v/>
      </c>
      <c r="AD229" s="9" t="str">
        <f>IFERROR(VLOOKUP(A229,apu!I:J,2,0),"")</f>
        <v/>
      </c>
      <c r="AE229" s="9" t="str">
        <f>IFERROR(VLOOKUP(A229,apu!M:N,2,0),"")</f>
        <v/>
      </c>
      <c r="AF229" s="9" t="str">
        <f>IFERROR(VLOOKUP(A229,apu!Q:R,2,0),"")</f>
        <v/>
      </c>
      <c r="AG229" s="9" t="str">
        <f>IFERROR(VLOOKUP(A229,apu!U:V,2,0),"")</f>
        <v/>
      </c>
      <c r="AH229" s="9" t="str">
        <f>IFERROR(VLOOKUP(A229,apu!Y:Z,2,0),"")</f>
        <v/>
      </c>
      <c r="AI229" s="9" t="str">
        <f>IFERROR(VLOOKUP(A229,apu!AC:AD,2,0),"")</f>
        <v/>
      </c>
      <c r="AJ229" s="9" t="str">
        <f>IFERROR(VLOOKUP(A229,apu!AG:AH,2,0),"")</f>
        <v/>
      </c>
      <c r="AK229" s="9" t="str">
        <f>IFERROR(VLOOKUP(A229,apu!AK:AL,2,0),"")</f>
        <v/>
      </c>
      <c r="AL229" s="9" t="str">
        <f>IFERROR(VLOOKUP(A229,apu!AO:AP,2,0),"")</f>
        <v/>
      </c>
      <c r="AM229" s="9" t="str">
        <f>IFERROR(VLOOKUP(A229,apu!AS:AT,2,0),"")</f>
        <v/>
      </c>
      <c r="AN229" s="9" t="str">
        <f>IFERROR(VLOOKUP(A229,apu!AW:AX,2,0),"")</f>
        <v/>
      </c>
      <c r="AO229" s="9" t="str">
        <f>IFERROR(VLOOKUP(A229,apu!BA:BB,2,0),"")</f>
        <v/>
      </c>
      <c r="AP229" s="39">
        <f t="shared" si="16"/>
        <v>5</v>
      </c>
      <c r="AQ229" s="38">
        <v>225</v>
      </c>
      <c r="AR229" s="2">
        <f t="shared" si="17"/>
        <v>5</v>
      </c>
      <c r="AS229" s="2">
        <v>199</v>
      </c>
      <c r="AT229" s="2">
        <f t="shared" si="18"/>
        <v>0</v>
      </c>
      <c r="AU229" s="2">
        <v>251</v>
      </c>
      <c r="AV229" s="2">
        <f t="shared" si="19"/>
        <v>5</v>
      </c>
      <c r="AW229" s="2">
        <f t="shared" si="20"/>
        <v>-52</v>
      </c>
      <c r="AX229" s="130">
        <v>233</v>
      </c>
      <c r="AY229" s="33">
        <v>321</v>
      </c>
      <c r="AZ229" s="239"/>
    </row>
    <row r="230" spans="1:52" x14ac:dyDescent="0.2">
      <c r="A230" s="8" t="s">
        <v>247</v>
      </c>
      <c r="B230" s="33">
        <f>IFERROR(VLOOKUP(A230,lajit!B:D,3,0),"")</f>
        <v>354</v>
      </c>
      <c r="C230" s="9"/>
      <c r="D230" s="9"/>
      <c r="E230" s="9"/>
      <c r="F230" s="9"/>
      <c r="G230" s="9"/>
      <c r="H230" s="9">
        <v>2</v>
      </c>
      <c r="I230" s="9"/>
      <c r="J230" s="9"/>
      <c r="K230" s="9"/>
      <c r="L230" s="9"/>
      <c r="M230" s="9"/>
      <c r="N230" s="9"/>
      <c r="O230" s="9"/>
      <c r="P230" s="9">
        <v>1</v>
      </c>
      <c r="Q230" s="9">
        <v>1</v>
      </c>
      <c r="R230" s="9"/>
      <c r="S230" s="9"/>
      <c r="T230" s="11"/>
      <c r="U230" s="11"/>
      <c r="V230" s="11"/>
      <c r="W230" s="11"/>
      <c r="X230" s="11"/>
      <c r="Y230" s="9">
        <v>1</v>
      </c>
      <c r="Z230" s="9"/>
      <c r="AA230" s="9"/>
      <c r="AB230" s="9" t="str">
        <f>IFERROR(VLOOKUP(A230,apu!A:B,2,0),"")</f>
        <v/>
      </c>
      <c r="AC230" s="9" t="str">
        <f>IFERROR(VLOOKUP(A230,apu!E:F,2,0),"")</f>
        <v/>
      </c>
      <c r="AD230" s="9" t="str">
        <f>IFERROR(VLOOKUP(A230,apu!I:J,2,0),"")</f>
        <v/>
      </c>
      <c r="AE230" s="9" t="str">
        <f>IFERROR(VLOOKUP(A230,apu!M:N,2,0),"")</f>
        <v/>
      </c>
      <c r="AF230" s="9" t="str">
        <f>IFERROR(VLOOKUP(A230,apu!Q:R,2,0),"")</f>
        <v/>
      </c>
      <c r="AG230" s="9" t="str">
        <f>IFERROR(VLOOKUP(A230,apu!U:V,2,0),"")</f>
        <v/>
      </c>
      <c r="AH230" s="9" t="str">
        <f>IFERROR(VLOOKUP(A230,apu!Y:Z,2,0),"")</f>
        <v/>
      </c>
      <c r="AI230" s="9" t="str">
        <f>IFERROR(VLOOKUP(A230,apu!AC:AD,2,0),"")</f>
        <v/>
      </c>
      <c r="AJ230" s="9" t="str">
        <f>IFERROR(VLOOKUP(A230,apu!AG:AH,2,0),"")</f>
        <v/>
      </c>
      <c r="AK230" s="9" t="str">
        <f>IFERROR(VLOOKUP(A230,apu!AK:AL,2,0),"")</f>
        <v/>
      </c>
      <c r="AL230" s="9" t="str">
        <f>IFERROR(VLOOKUP(A230,apu!AO:AP,2,0),"")</f>
        <v/>
      </c>
      <c r="AM230" s="9" t="str">
        <f>IFERROR(VLOOKUP(A230,apu!AS:AT,2,0),"")</f>
        <v/>
      </c>
      <c r="AN230" s="9" t="str">
        <f>IFERROR(VLOOKUP(A230,apu!AW:AX,2,0),"")</f>
        <v/>
      </c>
      <c r="AO230" s="9">
        <f>IFERROR(VLOOKUP(A230,apu!BA:BB,2,0),"")</f>
        <v>1</v>
      </c>
      <c r="AP230" s="39">
        <f t="shared" si="16"/>
        <v>6</v>
      </c>
      <c r="AQ230" s="38">
        <v>226</v>
      </c>
      <c r="AR230" s="2">
        <f t="shared" si="17"/>
        <v>2</v>
      </c>
      <c r="AS230" s="2">
        <v>221</v>
      </c>
      <c r="AT230" s="2">
        <f t="shared" si="18"/>
        <v>4</v>
      </c>
      <c r="AU230" s="2">
        <v>224</v>
      </c>
      <c r="AV230" s="2">
        <f t="shared" si="19"/>
        <v>-2</v>
      </c>
      <c r="AW230" s="2">
        <f t="shared" si="20"/>
        <v>-3</v>
      </c>
      <c r="AX230" s="130">
        <v>234</v>
      </c>
      <c r="AY230" s="33">
        <v>331</v>
      </c>
      <c r="AZ230" s="239"/>
    </row>
    <row r="231" spans="1:52" x14ac:dyDescent="0.2">
      <c r="A231" s="8" t="s">
        <v>249</v>
      </c>
      <c r="B231" s="33">
        <f>IFERROR(VLOOKUP(A231,lajit!B:D,3,0),"")</f>
        <v>394</v>
      </c>
      <c r="C231" s="9"/>
      <c r="D231" s="9"/>
      <c r="E231" s="9"/>
      <c r="F231" s="9"/>
      <c r="G231" s="9"/>
      <c r="H231" s="9"/>
      <c r="I231" s="9"/>
      <c r="J231" s="9"/>
      <c r="K231" s="9"/>
      <c r="L231" s="9">
        <v>2</v>
      </c>
      <c r="M231" s="9"/>
      <c r="N231" s="9"/>
      <c r="O231" s="9"/>
      <c r="P231" s="9"/>
      <c r="Q231" s="9">
        <v>1</v>
      </c>
      <c r="R231" s="9"/>
      <c r="S231" s="9"/>
      <c r="T231" s="11"/>
      <c r="U231" s="11"/>
      <c r="V231" s="11"/>
      <c r="W231" s="11"/>
      <c r="X231" s="11"/>
      <c r="Y231" s="9"/>
      <c r="Z231" s="9"/>
      <c r="AA231" s="9">
        <v>2</v>
      </c>
      <c r="AB231" s="9" t="str">
        <f>IFERROR(VLOOKUP(A231,apu!A:B,2,0),"")</f>
        <v/>
      </c>
      <c r="AC231" s="9">
        <f>IFERROR(VLOOKUP(A231,apu!E:F,2,0),"")</f>
        <v>1</v>
      </c>
      <c r="AD231" s="9">
        <f>IFERROR(VLOOKUP(A231,apu!I:J,2,0),"")</f>
        <v>1</v>
      </c>
      <c r="AE231" s="9">
        <f>IFERROR(VLOOKUP(A231,apu!M:N,2,0),"")</f>
        <v>2</v>
      </c>
      <c r="AF231" s="9" t="str">
        <f>IFERROR(VLOOKUP(A231,apu!Q:R,2,0),"")</f>
        <v/>
      </c>
      <c r="AG231" s="9">
        <f>IFERROR(VLOOKUP(A231,apu!U:V,2,0),"")</f>
        <v>1</v>
      </c>
      <c r="AH231" s="9" t="str">
        <f>IFERROR(VLOOKUP(A231,apu!Y:Z,2,0),"")</f>
        <v/>
      </c>
      <c r="AI231" s="9" t="str">
        <f>IFERROR(VLOOKUP(A231,apu!AC:AD,2,0),"")</f>
        <v/>
      </c>
      <c r="AJ231" s="9">
        <f>IFERROR(VLOOKUP(A231,apu!AG:AH,2,0),"")</f>
        <v>2</v>
      </c>
      <c r="AK231" s="9">
        <f>IFERROR(VLOOKUP(A231,apu!AK:AL,2,0),"")</f>
        <v>1</v>
      </c>
      <c r="AL231" s="9" t="str">
        <f>IFERROR(VLOOKUP(A231,apu!AO:AP,2,0),"")</f>
        <v/>
      </c>
      <c r="AM231" s="9" t="str">
        <f>IFERROR(VLOOKUP(A231,apu!AS:AT,2,0),"")</f>
        <v/>
      </c>
      <c r="AN231" s="9" t="str">
        <f>IFERROR(VLOOKUP(A231,apu!AW:AX,2,0),"")</f>
        <v/>
      </c>
      <c r="AO231" s="9" t="str">
        <f>IFERROR(VLOOKUP(A231,apu!BA:BB,2,0),"")</f>
        <v/>
      </c>
      <c r="AP231" s="39">
        <f t="shared" si="16"/>
        <v>13</v>
      </c>
      <c r="AQ231" s="38">
        <v>227</v>
      </c>
      <c r="AR231" s="2">
        <f t="shared" si="17"/>
        <v>2</v>
      </c>
      <c r="AS231" s="2">
        <v>222</v>
      </c>
      <c r="AT231" s="2">
        <f t="shared" si="18"/>
        <v>11</v>
      </c>
      <c r="AU231" s="2">
        <v>226</v>
      </c>
      <c r="AV231" s="2">
        <f t="shared" si="19"/>
        <v>-9</v>
      </c>
      <c r="AW231" s="2">
        <f t="shared" si="20"/>
        <v>-4</v>
      </c>
      <c r="AX231" s="130">
        <v>235</v>
      </c>
      <c r="AY231" s="33">
        <v>367</v>
      </c>
      <c r="AZ231" s="239"/>
    </row>
    <row r="232" spans="1:52" x14ac:dyDescent="0.2">
      <c r="A232" s="8" t="s">
        <v>248</v>
      </c>
      <c r="B232" s="33">
        <f>IFERROR(VLOOKUP(A232,lajit!B:D,3,0),"")</f>
        <v>424</v>
      </c>
      <c r="C232" s="9"/>
      <c r="D232" s="9"/>
      <c r="E232" s="9"/>
      <c r="F232" s="9">
        <v>1</v>
      </c>
      <c r="G232" s="9">
        <v>1</v>
      </c>
      <c r="H232" s="9"/>
      <c r="I232" s="9">
        <v>1</v>
      </c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11"/>
      <c r="U232" s="11">
        <v>1</v>
      </c>
      <c r="V232" s="11">
        <v>1</v>
      </c>
      <c r="W232" s="11"/>
      <c r="X232" s="11"/>
      <c r="Y232" s="9"/>
      <c r="Z232" s="9"/>
      <c r="AA232" s="9"/>
      <c r="AB232" s="9" t="str">
        <f>IFERROR(VLOOKUP(A232,apu!A:B,2,0),"")</f>
        <v/>
      </c>
      <c r="AC232" s="9" t="str">
        <f>IFERROR(VLOOKUP(A232,apu!E:F,2,0),"")</f>
        <v/>
      </c>
      <c r="AD232" s="9" t="str">
        <f>IFERROR(VLOOKUP(A232,apu!I:J,2,0),"")</f>
        <v/>
      </c>
      <c r="AE232" s="9" t="str">
        <f>IFERROR(VLOOKUP(A232,apu!M:N,2,0),"")</f>
        <v/>
      </c>
      <c r="AF232" s="9" t="str">
        <f>IFERROR(VLOOKUP(A232,apu!Q:R,2,0),"")</f>
        <v/>
      </c>
      <c r="AG232" s="9" t="str">
        <f>IFERROR(VLOOKUP(A232,apu!U:V,2,0),"")</f>
        <v/>
      </c>
      <c r="AH232" s="9" t="str">
        <f>IFERROR(VLOOKUP(A232,apu!Y:Z,2,0),"")</f>
        <v/>
      </c>
      <c r="AI232" s="9" t="str">
        <f>IFERROR(VLOOKUP(A232,apu!AC:AD,2,0),"")</f>
        <v/>
      </c>
      <c r="AJ232" s="9" t="str">
        <f>IFERROR(VLOOKUP(A232,apu!AG:AH,2,0),"")</f>
        <v/>
      </c>
      <c r="AK232" s="9" t="str">
        <f>IFERROR(VLOOKUP(A232,apu!AK:AL,2,0),"")</f>
        <v/>
      </c>
      <c r="AL232" s="9" t="str">
        <f>IFERROR(VLOOKUP(A232,apu!AO:AP,2,0),"")</f>
        <v/>
      </c>
      <c r="AM232" s="9" t="str">
        <f>IFERROR(VLOOKUP(A232,apu!AS:AT,2,0),"")</f>
        <v/>
      </c>
      <c r="AN232" s="9" t="str">
        <f>IFERROR(VLOOKUP(A232,apu!AW:AX,2,0),"")</f>
        <v/>
      </c>
      <c r="AO232" s="9" t="str">
        <f>IFERROR(VLOOKUP(A232,apu!BA:BB,2,0),"")</f>
        <v/>
      </c>
      <c r="AP232" s="39">
        <f t="shared" si="16"/>
        <v>5</v>
      </c>
      <c r="AQ232" s="38">
        <v>228</v>
      </c>
      <c r="AR232" s="2">
        <f t="shared" si="17"/>
        <v>3</v>
      </c>
      <c r="AS232" s="2">
        <v>213</v>
      </c>
      <c r="AT232" s="2">
        <f t="shared" si="18"/>
        <v>2</v>
      </c>
      <c r="AU232" s="2">
        <v>235</v>
      </c>
      <c r="AV232" s="2">
        <f t="shared" si="19"/>
        <v>1</v>
      </c>
      <c r="AW232" s="2">
        <f t="shared" si="20"/>
        <v>-22</v>
      </c>
      <c r="AX232" s="130">
        <v>236</v>
      </c>
      <c r="AY232" s="33">
        <v>389</v>
      </c>
      <c r="AZ232" s="239"/>
    </row>
    <row r="233" spans="1:52" x14ac:dyDescent="0.2">
      <c r="A233" s="8" t="s">
        <v>250</v>
      </c>
      <c r="B233" s="33">
        <f>IFERROR(VLOOKUP(A233,lajit!B:D,3,0),"")</f>
        <v>7</v>
      </c>
      <c r="C233" s="9"/>
      <c r="D233" s="9">
        <v>2</v>
      </c>
      <c r="E233" s="9"/>
      <c r="F233" s="9"/>
      <c r="G233" s="9"/>
      <c r="H233" s="9"/>
      <c r="I233" s="9"/>
      <c r="J233" s="9"/>
      <c r="K233" s="9"/>
      <c r="L233" s="9"/>
      <c r="M233" s="9"/>
      <c r="N233" s="9">
        <v>1</v>
      </c>
      <c r="O233" s="9"/>
      <c r="P233" s="9"/>
      <c r="Q233" s="9"/>
      <c r="R233" s="9"/>
      <c r="S233" s="9"/>
      <c r="T233" s="11"/>
      <c r="U233" s="11"/>
      <c r="V233" s="11"/>
      <c r="W233" s="11"/>
      <c r="X233" s="11"/>
      <c r="Y233" s="9"/>
      <c r="Z233" s="9">
        <v>1</v>
      </c>
      <c r="AA233" s="9"/>
      <c r="AB233" s="9" t="str">
        <f>IFERROR(VLOOKUP(A233,apu!A:B,2,0),"")</f>
        <v/>
      </c>
      <c r="AC233" s="9" t="str">
        <f>IFERROR(VLOOKUP(A233,apu!E:F,2,0),"")</f>
        <v/>
      </c>
      <c r="AD233" s="9">
        <f>IFERROR(VLOOKUP(A233,apu!I:J,2,0),"")</f>
        <v>1</v>
      </c>
      <c r="AE233" s="9" t="str">
        <f>IFERROR(VLOOKUP(A233,apu!M:N,2,0),"")</f>
        <v/>
      </c>
      <c r="AF233" s="9">
        <f>IFERROR(VLOOKUP(A233,apu!Q:R,2,0),"")</f>
        <v>1</v>
      </c>
      <c r="AG233" s="9" t="str">
        <f>IFERROR(VLOOKUP(A233,apu!U:V,2,0),"")</f>
        <v/>
      </c>
      <c r="AH233" s="9" t="str">
        <f>IFERROR(VLOOKUP(A233,apu!Y:Z,2,0),"")</f>
        <v/>
      </c>
      <c r="AI233" s="9" t="str">
        <f>IFERROR(VLOOKUP(A233,apu!AC:AD,2,0),"")</f>
        <v/>
      </c>
      <c r="AJ233" s="9" t="str">
        <f>IFERROR(VLOOKUP(A233,apu!AG:AH,2,0),"")</f>
        <v/>
      </c>
      <c r="AK233" s="9" t="str">
        <f>IFERROR(VLOOKUP(A233,apu!AK:AL,2,0),"")</f>
        <v/>
      </c>
      <c r="AL233" s="9" t="str">
        <f>IFERROR(VLOOKUP(A233,apu!AO:AP,2,0),"")</f>
        <v/>
      </c>
      <c r="AM233" s="9" t="str">
        <f>IFERROR(VLOOKUP(A233,apu!AS:AT,2,0),"")</f>
        <v/>
      </c>
      <c r="AN233" s="9" t="str">
        <f>IFERROR(VLOOKUP(A233,apu!AW:AX,2,0),"")</f>
        <v/>
      </c>
      <c r="AO233" s="9" t="str">
        <f>IFERROR(VLOOKUP(A233,apu!BA:BB,2,0),"")</f>
        <v/>
      </c>
      <c r="AP233" s="39">
        <f t="shared" si="16"/>
        <v>6</v>
      </c>
      <c r="AQ233" s="38">
        <v>229</v>
      </c>
      <c r="AR233" s="2">
        <f t="shared" si="17"/>
        <v>3</v>
      </c>
      <c r="AS233" s="2">
        <v>207</v>
      </c>
      <c r="AT233" s="2">
        <f t="shared" si="18"/>
        <v>3</v>
      </c>
      <c r="AU233" s="2">
        <v>237</v>
      </c>
      <c r="AV233" s="2">
        <f t="shared" si="19"/>
        <v>0</v>
      </c>
      <c r="AW233" s="2">
        <f t="shared" si="20"/>
        <v>-30</v>
      </c>
      <c r="AX233" s="130">
        <v>237</v>
      </c>
      <c r="AY233" s="33">
        <v>7</v>
      </c>
      <c r="AZ233" s="239"/>
    </row>
    <row r="234" spans="1:52" x14ac:dyDescent="0.2">
      <c r="A234" s="8" t="s">
        <v>251</v>
      </c>
      <c r="B234" s="33">
        <f>IFERROR(VLOOKUP(A234,lajit!B:D,3,0),"")</f>
        <v>19</v>
      </c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11">
        <v>4</v>
      </c>
      <c r="U234" s="11"/>
      <c r="V234" s="11"/>
      <c r="W234" s="11"/>
      <c r="X234" s="11"/>
      <c r="Y234" s="9"/>
      <c r="Z234" s="9"/>
      <c r="AA234" s="9"/>
      <c r="AB234" s="9" t="str">
        <f>IFERROR(VLOOKUP(A234,apu!A:B,2,0),"")</f>
        <v/>
      </c>
      <c r="AC234" s="9" t="str">
        <f>IFERROR(VLOOKUP(A234,apu!E:F,2,0),"")</f>
        <v/>
      </c>
      <c r="AD234" s="9" t="str">
        <f>IFERROR(VLOOKUP(A234,apu!I:J,2,0),"")</f>
        <v/>
      </c>
      <c r="AE234" s="9" t="str">
        <f>IFERROR(VLOOKUP(A234,apu!M:N,2,0),"")</f>
        <v/>
      </c>
      <c r="AF234" s="9" t="str">
        <f>IFERROR(VLOOKUP(A234,apu!Q:R,2,0),"")</f>
        <v/>
      </c>
      <c r="AG234" s="9" t="str">
        <f>IFERROR(VLOOKUP(A234,apu!U:V,2,0),"")</f>
        <v/>
      </c>
      <c r="AH234" s="9" t="str">
        <f>IFERROR(VLOOKUP(A234,apu!Y:Z,2,0),"")</f>
        <v/>
      </c>
      <c r="AI234" s="9" t="str">
        <f>IFERROR(VLOOKUP(A234,apu!AC:AD,2,0),"")</f>
        <v/>
      </c>
      <c r="AJ234" s="9" t="str">
        <f>IFERROR(VLOOKUP(A234,apu!AG:AH,2,0),"")</f>
        <v/>
      </c>
      <c r="AK234" s="9" t="str">
        <f>IFERROR(VLOOKUP(A234,apu!AK:AL,2,0),"")</f>
        <v/>
      </c>
      <c r="AL234" s="9" t="str">
        <f>IFERROR(VLOOKUP(A234,apu!AO:AP,2,0),"")</f>
        <v/>
      </c>
      <c r="AM234" s="9" t="str">
        <f>IFERROR(VLOOKUP(A234,apu!AS:AT,2,0),"")</f>
        <v/>
      </c>
      <c r="AN234" s="9" t="str">
        <f>IFERROR(VLOOKUP(A234,apu!AW:AX,2,0),"")</f>
        <v/>
      </c>
      <c r="AO234" s="9" t="str">
        <f>IFERROR(VLOOKUP(A234,apu!BA:BB,2,0),"")</f>
        <v/>
      </c>
      <c r="AP234" s="39">
        <f t="shared" si="16"/>
        <v>4</v>
      </c>
      <c r="AQ234" s="38">
        <v>230</v>
      </c>
      <c r="AR234" s="2">
        <f t="shared" si="17"/>
        <v>0</v>
      </c>
      <c r="AS234" s="2">
        <v>237</v>
      </c>
      <c r="AT234" s="2">
        <f t="shared" si="18"/>
        <v>4</v>
      </c>
      <c r="AU234" s="2">
        <v>216</v>
      </c>
      <c r="AV234" s="2">
        <f t="shared" si="19"/>
        <v>-4</v>
      </c>
      <c r="AW234" s="2">
        <f t="shared" si="20"/>
        <v>21</v>
      </c>
      <c r="AX234" s="130">
        <v>238</v>
      </c>
      <c r="AY234" s="33">
        <v>18</v>
      </c>
      <c r="AZ234" s="239"/>
    </row>
    <row r="235" spans="1:52" x14ac:dyDescent="0.2">
      <c r="A235" s="8" t="s">
        <v>252</v>
      </c>
      <c r="B235" s="33">
        <f>IFERROR(VLOOKUP(A235,lajit!B:D,3,0),"")</f>
        <v>30</v>
      </c>
      <c r="C235" s="9"/>
      <c r="D235" s="9"/>
      <c r="E235" s="9"/>
      <c r="F235" s="9"/>
      <c r="G235" s="9"/>
      <c r="H235" s="9">
        <v>4</v>
      </c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11"/>
      <c r="U235" s="11"/>
      <c r="V235" s="11"/>
      <c r="W235" s="11"/>
      <c r="X235" s="11"/>
      <c r="Y235" s="9"/>
      <c r="Z235" s="9"/>
      <c r="AA235" s="9"/>
      <c r="AB235" s="9" t="str">
        <f>IFERROR(VLOOKUP(A235,apu!A:B,2,0),"")</f>
        <v/>
      </c>
      <c r="AC235" s="9" t="str">
        <f>IFERROR(VLOOKUP(A235,apu!E:F,2,0),"")</f>
        <v/>
      </c>
      <c r="AD235" s="9" t="str">
        <f>IFERROR(VLOOKUP(A235,apu!I:J,2,0),"")</f>
        <v/>
      </c>
      <c r="AE235" s="9" t="str">
        <f>IFERROR(VLOOKUP(A235,apu!M:N,2,0),"")</f>
        <v/>
      </c>
      <c r="AF235" s="9">
        <f>IFERROR(VLOOKUP(A235,apu!Q:R,2,0),"")</f>
        <v>3</v>
      </c>
      <c r="AG235" s="9" t="str">
        <f>IFERROR(VLOOKUP(A235,apu!U:V,2,0),"")</f>
        <v/>
      </c>
      <c r="AH235" s="9" t="str">
        <f>IFERROR(VLOOKUP(A235,apu!Y:Z,2,0),"")</f>
        <v/>
      </c>
      <c r="AI235" s="9" t="str">
        <f>IFERROR(VLOOKUP(A235,apu!AC:AD,2,0),"")</f>
        <v/>
      </c>
      <c r="AJ235" s="9" t="str">
        <f>IFERROR(VLOOKUP(A235,apu!AG:AH,2,0),"")</f>
        <v/>
      </c>
      <c r="AK235" s="9" t="str">
        <f>IFERROR(VLOOKUP(A235,apu!AK:AL,2,0),"")</f>
        <v/>
      </c>
      <c r="AL235" s="9" t="str">
        <f>IFERROR(VLOOKUP(A235,apu!AO:AP,2,0),"")</f>
        <v/>
      </c>
      <c r="AM235" s="9" t="str">
        <f>IFERROR(VLOOKUP(A235,apu!AS:AT,2,0),"")</f>
        <v/>
      </c>
      <c r="AN235" s="9" t="str">
        <f>IFERROR(VLOOKUP(A235,apu!AW:AX,2,0),"")</f>
        <v/>
      </c>
      <c r="AO235" s="9" t="str">
        <f>IFERROR(VLOOKUP(A235,apu!BA:BB,2,0),"")</f>
        <v/>
      </c>
      <c r="AP235" s="39">
        <f t="shared" si="16"/>
        <v>7</v>
      </c>
      <c r="AQ235" s="38">
        <v>231</v>
      </c>
      <c r="AR235" s="2">
        <f t="shared" si="17"/>
        <v>4</v>
      </c>
      <c r="AS235" s="2">
        <v>202</v>
      </c>
      <c r="AT235" s="2">
        <f t="shared" si="18"/>
        <v>3</v>
      </c>
      <c r="AU235" s="2">
        <v>242</v>
      </c>
      <c r="AV235" s="2">
        <f t="shared" si="19"/>
        <v>1</v>
      </c>
      <c r="AW235" s="2">
        <f t="shared" si="20"/>
        <v>-40</v>
      </c>
      <c r="AX235" s="130">
        <v>239</v>
      </c>
      <c r="AY235" s="33">
        <v>28</v>
      </c>
      <c r="AZ235" s="239"/>
    </row>
    <row r="236" spans="1:52" ht="15" customHeight="1" x14ac:dyDescent="0.2">
      <c r="A236" s="3" t="s">
        <v>253</v>
      </c>
      <c r="B236" s="33">
        <f>IFERROR(VLOOKUP(A236,lajit!B:D,3,0),"")</f>
        <v>123</v>
      </c>
      <c r="C236" s="9"/>
      <c r="D236" s="9"/>
      <c r="E236" s="9">
        <v>1</v>
      </c>
      <c r="F236" s="9">
        <v>1</v>
      </c>
      <c r="G236" s="9">
        <v>1</v>
      </c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11">
        <v>1</v>
      </c>
      <c r="U236" s="11"/>
      <c r="V236" s="11"/>
      <c r="W236" s="11"/>
      <c r="X236" s="11"/>
      <c r="Y236" s="9"/>
      <c r="Z236" s="9"/>
      <c r="AA236" s="9"/>
      <c r="AB236" s="9" t="str">
        <f>IFERROR(VLOOKUP(A236,apu!A:B,2,0),"")</f>
        <v/>
      </c>
      <c r="AC236" s="9" t="str">
        <f>IFERROR(VLOOKUP(A236,apu!E:F,2,0),"")</f>
        <v/>
      </c>
      <c r="AD236" s="9" t="str">
        <f>IFERROR(VLOOKUP(A236,apu!I:J,2,0),"")</f>
        <v/>
      </c>
      <c r="AE236" s="9" t="str">
        <f>IFERROR(VLOOKUP(A236,apu!M:N,2,0),"")</f>
        <v/>
      </c>
      <c r="AF236" s="9" t="str">
        <f>IFERROR(VLOOKUP(A236,apu!Q:R,2,0),"")</f>
        <v/>
      </c>
      <c r="AG236" s="9" t="str">
        <f>IFERROR(VLOOKUP(A236,apu!U:V,2,0),"")</f>
        <v/>
      </c>
      <c r="AH236" s="9" t="str">
        <f>IFERROR(VLOOKUP(A236,apu!Y:Z,2,0),"")</f>
        <v/>
      </c>
      <c r="AI236" s="9">
        <f>IFERROR(VLOOKUP(A236,apu!AC:AD,2,0),"")</f>
        <v>1</v>
      </c>
      <c r="AJ236" s="9" t="str">
        <f>IFERROR(VLOOKUP(A236,apu!AG:AH,2,0),"")</f>
        <v/>
      </c>
      <c r="AK236" s="9" t="str">
        <f>IFERROR(VLOOKUP(A236,apu!AK:AL,2,0),"")</f>
        <v/>
      </c>
      <c r="AL236" s="9" t="str">
        <f>IFERROR(VLOOKUP(A236,apu!AO:AP,2,0),"")</f>
        <v/>
      </c>
      <c r="AM236" s="9" t="str">
        <f>IFERROR(VLOOKUP(A236,apu!AS:AT,2,0),"")</f>
        <v/>
      </c>
      <c r="AN236" s="9" t="str">
        <f>IFERROR(VLOOKUP(A236,apu!AW:AX,2,0),"")</f>
        <v/>
      </c>
      <c r="AO236" s="9" t="str">
        <f>IFERROR(VLOOKUP(A236,apu!BA:BB,2,0),"")</f>
        <v/>
      </c>
      <c r="AP236" s="39">
        <f t="shared" si="16"/>
        <v>5</v>
      </c>
      <c r="AQ236" s="38">
        <v>232</v>
      </c>
      <c r="AR236" s="2">
        <f t="shared" si="17"/>
        <v>3</v>
      </c>
      <c r="AS236" s="2">
        <v>209</v>
      </c>
      <c r="AT236" s="2">
        <f t="shared" si="18"/>
        <v>2</v>
      </c>
      <c r="AU236" s="2">
        <v>239</v>
      </c>
      <c r="AV236" s="2">
        <f t="shared" si="19"/>
        <v>1</v>
      </c>
      <c r="AW236" s="2">
        <f t="shared" si="20"/>
        <v>-30</v>
      </c>
      <c r="AX236" s="130">
        <v>240</v>
      </c>
      <c r="AY236" s="33">
        <v>114</v>
      </c>
      <c r="AZ236" s="239"/>
    </row>
    <row r="237" spans="1:52" ht="15" customHeight="1" x14ac:dyDescent="0.2">
      <c r="A237" s="3" t="s">
        <v>255</v>
      </c>
      <c r="B237" s="33">
        <f>IFERROR(VLOOKUP(A237,lajit!B:D,3,0),"")</f>
        <v>379</v>
      </c>
      <c r="C237" s="9"/>
      <c r="D237" s="9"/>
      <c r="E237" s="9"/>
      <c r="F237" s="9"/>
      <c r="G237" s="9"/>
      <c r="H237" s="9"/>
      <c r="I237" s="9"/>
      <c r="J237" s="9"/>
      <c r="K237" s="9"/>
      <c r="L237" s="9">
        <v>1</v>
      </c>
      <c r="M237" s="9"/>
      <c r="N237" s="9"/>
      <c r="O237" s="9"/>
      <c r="P237" s="9"/>
      <c r="Q237" s="9">
        <v>2</v>
      </c>
      <c r="R237" s="9"/>
      <c r="S237" s="9"/>
      <c r="T237" s="11">
        <v>1</v>
      </c>
      <c r="U237" s="11"/>
      <c r="V237" s="11"/>
      <c r="W237" s="11"/>
      <c r="X237" s="11"/>
      <c r="Y237" s="9"/>
      <c r="Z237" s="9"/>
      <c r="AA237" s="9"/>
      <c r="AB237" s="9" t="str">
        <f>IFERROR(VLOOKUP(A237,apu!A:B,2,0),"")</f>
        <v/>
      </c>
      <c r="AC237" s="9" t="str">
        <f>IFERROR(VLOOKUP(A237,apu!E:F,2,0),"")</f>
        <v/>
      </c>
      <c r="AD237" s="9" t="str">
        <f>IFERROR(VLOOKUP(A237,apu!I:J,2,0),"")</f>
        <v/>
      </c>
      <c r="AE237" s="9" t="str">
        <f>IFERROR(VLOOKUP(A237,apu!M:N,2,0),"")</f>
        <v/>
      </c>
      <c r="AF237" s="9" t="str">
        <f>IFERROR(VLOOKUP(A237,apu!Q:R,2,0),"")</f>
        <v/>
      </c>
      <c r="AG237" s="9" t="str">
        <f>IFERROR(VLOOKUP(A237,apu!U:V,2,0),"")</f>
        <v/>
      </c>
      <c r="AH237" s="9" t="str">
        <f>IFERROR(VLOOKUP(A237,apu!Y:Z,2,0),"")</f>
        <v/>
      </c>
      <c r="AI237" s="9" t="str">
        <f>IFERROR(VLOOKUP(A237,apu!AC:AD,2,0),"")</f>
        <v/>
      </c>
      <c r="AJ237" s="9">
        <f>IFERROR(VLOOKUP(A237,apu!AG:AH,2,0),"")</f>
        <v>1</v>
      </c>
      <c r="AK237" s="9" t="str">
        <f>IFERROR(VLOOKUP(A237,apu!AK:AL,2,0),"")</f>
        <v/>
      </c>
      <c r="AL237" s="9" t="str">
        <f>IFERROR(VLOOKUP(A237,apu!AO:AP,2,0),"")</f>
        <v/>
      </c>
      <c r="AM237" s="9" t="str">
        <f>IFERROR(VLOOKUP(A237,apu!AS:AT,2,0),"")</f>
        <v/>
      </c>
      <c r="AN237" s="9">
        <f>IFERROR(VLOOKUP(A237,apu!AW:AX,2,0),"")</f>
        <v>2</v>
      </c>
      <c r="AO237" s="9" t="str">
        <f>IFERROR(VLOOKUP(A237,apu!BA:BB,2,0),"")</f>
        <v/>
      </c>
      <c r="AP237" s="39">
        <f t="shared" si="16"/>
        <v>7</v>
      </c>
      <c r="AQ237" s="38">
        <v>233</v>
      </c>
      <c r="AR237" s="2">
        <f t="shared" si="17"/>
        <v>1</v>
      </c>
      <c r="AS237" s="2">
        <v>235</v>
      </c>
      <c r="AT237" s="2">
        <f t="shared" si="18"/>
        <v>6</v>
      </c>
      <c r="AU237" s="2">
        <v>225</v>
      </c>
      <c r="AV237" s="2">
        <f t="shared" si="19"/>
        <v>-5</v>
      </c>
      <c r="AW237" s="2">
        <f t="shared" si="20"/>
        <v>10</v>
      </c>
      <c r="AX237" s="130">
        <v>242</v>
      </c>
      <c r="AY237" s="33">
        <v>347</v>
      </c>
      <c r="AZ237" s="239"/>
    </row>
    <row r="238" spans="1:52" x14ac:dyDescent="0.2">
      <c r="A238" s="8" t="s">
        <v>256</v>
      </c>
      <c r="B238" s="33">
        <f>IFERROR(VLOOKUP(A238,lajit!B:D,3,0),"")</f>
        <v>425</v>
      </c>
      <c r="C238" s="9"/>
      <c r="D238" s="9"/>
      <c r="E238" s="9">
        <v>2</v>
      </c>
      <c r="F238" s="9"/>
      <c r="G238" s="9"/>
      <c r="H238" s="9"/>
      <c r="I238" s="9"/>
      <c r="J238" s="9"/>
      <c r="K238" s="9"/>
      <c r="L238" s="9"/>
      <c r="M238" s="9">
        <v>2</v>
      </c>
      <c r="N238" s="9"/>
      <c r="O238" s="9"/>
      <c r="P238" s="9"/>
      <c r="Q238" s="9"/>
      <c r="R238" s="9"/>
      <c r="S238" s="9"/>
      <c r="T238" s="11"/>
      <c r="U238" s="11"/>
      <c r="V238" s="11"/>
      <c r="W238" s="11"/>
      <c r="X238" s="11"/>
      <c r="Y238" s="9"/>
      <c r="Z238" s="9"/>
      <c r="AA238" s="9"/>
      <c r="AB238" s="9" t="str">
        <f>IFERROR(VLOOKUP(A238,apu!A:B,2,0),"")</f>
        <v/>
      </c>
      <c r="AC238" s="9" t="str">
        <f>IFERROR(VLOOKUP(A238,apu!E:F,2,0),"")</f>
        <v/>
      </c>
      <c r="AD238" s="9" t="str">
        <f>IFERROR(VLOOKUP(A238,apu!I:J,2,0),"")</f>
        <v/>
      </c>
      <c r="AE238" s="9">
        <f>IFERROR(VLOOKUP(A238,apu!M:N,2,0),"")</f>
        <v>1</v>
      </c>
      <c r="AF238" s="9" t="str">
        <f>IFERROR(VLOOKUP(A238,apu!Q:R,2,0),"")</f>
        <v/>
      </c>
      <c r="AG238" s="9" t="str">
        <f>IFERROR(VLOOKUP(A238,apu!U:V,2,0),"")</f>
        <v/>
      </c>
      <c r="AH238" s="9" t="str">
        <f>IFERROR(VLOOKUP(A238,apu!Y:Z,2,0),"")</f>
        <v/>
      </c>
      <c r="AI238" s="9" t="str">
        <f>IFERROR(VLOOKUP(A238,apu!AC:AD,2,0),"")</f>
        <v/>
      </c>
      <c r="AJ238" s="9" t="str">
        <f>IFERROR(VLOOKUP(A238,apu!AG:AH,2,0),"")</f>
        <v/>
      </c>
      <c r="AK238" s="9" t="str">
        <f>IFERROR(VLOOKUP(A238,apu!AK:AL,2,0),"")</f>
        <v/>
      </c>
      <c r="AL238" s="9" t="str">
        <f>IFERROR(VLOOKUP(A238,apu!AO:AP,2,0),"")</f>
        <v/>
      </c>
      <c r="AM238" s="9" t="str">
        <f>IFERROR(VLOOKUP(A238,apu!AS:AT,2,0),"")</f>
        <v/>
      </c>
      <c r="AN238" s="9" t="str">
        <f>IFERROR(VLOOKUP(A238,apu!AW:AX,2,0),"")</f>
        <v/>
      </c>
      <c r="AO238" s="9" t="str">
        <f>IFERROR(VLOOKUP(A238,apu!BA:BB,2,0),"")</f>
        <v/>
      </c>
      <c r="AP238" s="39">
        <f t="shared" si="16"/>
        <v>5</v>
      </c>
      <c r="AQ238" s="38">
        <v>234</v>
      </c>
      <c r="AR238" s="2">
        <f t="shared" si="17"/>
        <v>4</v>
      </c>
      <c r="AS238" s="2">
        <v>204</v>
      </c>
      <c r="AT238" s="2">
        <f t="shared" si="18"/>
        <v>1</v>
      </c>
      <c r="AU238" s="2">
        <v>252</v>
      </c>
      <c r="AV238" s="2">
        <f t="shared" si="19"/>
        <v>3</v>
      </c>
      <c r="AW238" s="2">
        <f t="shared" si="20"/>
        <v>-48</v>
      </c>
      <c r="AX238" s="130">
        <v>243</v>
      </c>
      <c r="AY238" s="33">
        <v>395</v>
      </c>
      <c r="AZ238" s="239"/>
    </row>
    <row r="239" spans="1:52" x14ac:dyDescent="0.2">
      <c r="A239" s="8" t="s">
        <v>258</v>
      </c>
      <c r="B239" s="33">
        <f>IFERROR(VLOOKUP(A239,lajit!B:D,3,0),"")</f>
        <v>51</v>
      </c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11">
        <v>3</v>
      </c>
      <c r="U239" s="11"/>
      <c r="V239" s="11"/>
      <c r="W239" s="11"/>
      <c r="X239" s="11"/>
      <c r="Y239" s="9"/>
      <c r="Z239" s="9"/>
      <c r="AA239" s="9"/>
      <c r="AB239" s="9" t="str">
        <f>IFERROR(VLOOKUP(A239,apu!A:B,2,0),"")</f>
        <v/>
      </c>
      <c r="AC239" s="9" t="str">
        <f>IFERROR(VLOOKUP(A239,apu!E:F,2,0),"")</f>
        <v/>
      </c>
      <c r="AD239" s="9" t="str">
        <f>IFERROR(VLOOKUP(A239,apu!I:J,2,0),"")</f>
        <v/>
      </c>
      <c r="AE239" s="9" t="str">
        <f>IFERROR(VLOOKUP(A239,apu!M:N,2,0),"")</f>
        <v/>
      </c>
      <c r="AF239" s="9" t="str">
        <f>IFERROR(VLOOKUP(A239,apu!Q:R,2,0),"")</f>
        <v/>
      </c>
      <c r="AG239" s="9" t="str">
        <f>IFERROR(VLOOKUP(A239,apu!U:V,2,0),"")</f>
        <v/>
      </c>
      <c r="AH239" s="9" t="str">
        <f>IFERROR(VLOOKUP(A239,apu!Y:Z,2,0),"")</f>
        <v/>
      </c>
      <c r="AI239" s="9" t="str">
        <f>IFERROR(VLOOKUP(A239,apu!AC:AD,2,0),"")</f>
        <v/>
      </c>
      <c r="AJ239" s="9" t="str">
        <f>IFERROR(VLOOKUP(A239,apu!AG:AH,2,0),"")</f>
        <v/>
      </c>
      <c r="AK239" s="9" t="str">
        <f>IFERROR(VLOOKUP(A239,apu!AK:AL,2,0),"")</f>
        <v/>
      </c>
      <c r="AL239" s="9" t="str">
        <f>IFERROR(VLOOKUP(A239,apu!AO:AP,2,0),"")</f>
        <v/>
      </c>
      <c r="AM239" s="9" t="str">
        <f>IFERROR(VLOOKUP(A239,apu!AS:AT,2,0),"")</f>
        <v/>
      </c>
      <c r="AN239" s="9" t="str">
        <f>IFERROR(VLOOKUP(A239,apu!AW:AX,2,0),"")</f>
        <v/>
      </c>
      <c r="AO239" s="9" t="str">
        <f>IFERROR(VLOOKUP(A239,apu!BA:BB,2,0),"")</f>
        <v/>
      </c>
      <c r="AP239" s="39">
        <f t="shared" si="16"/>
        <v>3</v>
      </c>
      <c r="AQ239" s="38">
        <v>235</v>
      </c>
      <c r="AR239" s="2">
        <f t="shared" si="17"/>
        <v>0</v>
      </c>
      <c r="AS239" s="2">
        <v>238</v>
      </c>
      <c r="AT239" s="2">
        <f t="shared" si="18"/>
        <v>3</v>
      </c>
      <c r="AU239" s="2">
        <v>218</v>
      </c>
      <c r="AV239" s="2">
        <f t="shared" si="19"/>
        <v>-3</v>
      </c>
      <c r="AW239" s="2">
        <f t="shared" si="20"/>
        <v>20</v>
      </c>
      <c r="AX239" s="130">
        <v>244</v>
      </c>
      <c r="AY239" s="33">
        <v>47</v>
      </c>
      <c r="AZ239" s="239"/>
    </row>
    <row r="240" spans="1:52" x14ac:dyDescent="0.2">
      <c r="A240" s="8" t="s">
        <v>257</v>
      </c>
      <c r="B240" s="33">
        <f>IFERROR(VLOOKUP(A240,lajit!B:D,3,0),"")</f>
        <v>64</v>
      </c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11"/>
      <c r="U240" s="11"/>
      <c r="V240" s="11"/>
      <c r="W240" s="11">
        <v>1</v>
      </c>
      <c r="X240" s="11"/>
      <c r="Y240" s="9"/>
      <c r="Z240" s="9">
        <v>2</v>
      </c>
      <c r="AA240" s="9"/>
      <c r="AB240" s="9" t="str">
        <f>IFERROR(VLOOKUP(A240,apu!A:B,2,0),"")</f>
        <v/>
      </c>
      <c r="AC240" s="9" t="str">
        <f>IFERROR(VLOOKUP(A240,apu!E:F,2,0),"")</f>
        <v/>
      </c>
      <c r="AD240" s="9" t="str">
        <f>IFERROR(VLOOKUP(A240,apu!I:J,2,0),"")</f>
        <v/>
      </c>
      <c r="AE240" s="9" t="str">
        <f>IFERROR(VLOOKUP(A240,apu!M:N,2,0),"")</f>
        <v/>
      </c>
      <c r="AF240" s="9" t="str">
        <f>IFERROR(VLOOKUP(A240,apu!Q:R,2,0),"")</f>
        <v/>
      </c>
      <c r="AG240" s="9" t="str">
        <f>IFERROR(VLOOKUP(A240,apu!U:V,2,0),"")</f>
        <v/>
      </c>
      <c r="AH240" s="9" t="str">
        <f>IFERROR(VLOOKUP(A240,apu!Y:Z,2,0),"")</f>
        <v/>
      </c>
      <c r="AI240" s="9" t="str">
        <f>IFERROR(VLOOKUP(A240,apu!AC:AD,2,0),"")</f>
        <v/>
      </c>
      <c r="AJ240" s="9" t="str">
        <f>IFERROR(VLOOKUP(A240,apu!AG:AH,2,0),"")</f>
        <v/>
      </c>
      <c r="AK240" s="9" t="str">
        <f>IFERROR(VLOOKUP(A240,apu!AK:AL,2,0),"")</f>
        <v/>
      </c>
      <c r="AL240" s="9" t="str">
        <f>IFERROR(VLOOKUP(A240,apu!AO:AP,2,0),"")</f>
        <v/>
      </c>
      <c r="AM240" s="9" t="str">
        <f>IFERROR(VLOOKUP(A240,apu!AS:AT,2,0),"")</f>
        <v/>
      </c>
      <c r="AN240" s="9" t="str">
        <f>IFERROR(VLOOKUP(A240,apu!AW:AX,2,0),"")</f>
        <v/>
      </c>
      <c r="AO240" s="9" t="str">
        <f>IFERROR(VLOOKUP(A240,apu!BA:BB,2,0),"")</f>
        <v/>
      </c>
      <c r="AP240" s="39">
        <f t="shared" si="16"/>
        <v>3</v>
      </c>
      <c r="AQ240" s="38">
        <v>236</v>
      </c>
      <c r="AR240" s="2">
        <f t="shared" si="17"/>
        <v>0</v>
      </c>
      <c r="AS240" s="2">
        <v>239</v>
      </c>
      <c r="AT240" s="2">
        <f t="shared" si="18"/>
        <v>3</v>
      </c>
      <c r="AU240" s="2">
        <v>219</v>
      </c>
      <c r="AV240" s="2">
        <f t="shared" si="19"/>
        <v>-3</v>
      </c>
      <c r="AW240" s="2">
        <f t="shared" si="20"/>
        <v>20</v>
      </c>
      <c r="AX240" s="130">
        <v>245</v>
      </c>
      <c r="AY240" s="33">
        <v>59</v>
      </c>
      <c r="AZ240" s="239"/>
    </row>
    <row r="241" spans="1:52" x14ac:dyDescent="0.2">
      <c r="A241" s="8" t="s">
        <v>260</v>
      </c>
      <c r="B241" s="33">
        <f>IFERROR(VLOOKUP(A241,lajit!B:D,3,0),"")</f>
        <v>213</v>
      </c>
      <c r="C241" s="9"/>
      <c r="D241" s="9">
        <v>1</v>
      </c>
      <c r="E241" s="9"/>
      <c r="F241" s="9"/>
      <c r="G241" s="9"/>
      <c r="H241" s="9"/>
      <c r="I241" s="9"/>
      <c r="J241" s="9"/>
      <c r="K241" s="9">
        <v>1</v>
      </c>
      <c r="L241" s="9"/>
      <c r="M241" s="9"/>
      <c r="N241" s="9"/>
      <c r="O241" s="9"/>
      <c r="P241" s="9"/>
      <c r="Q241" s="9"/>
      <c r="R241" s="9"/>
      <c r="S241" s="9"/>
      <c r="T241" s="11"/>
      <c r="U241" s="11">
        <v>1</v>
      </c>
      <c r="V241" s="11"/>
      <c r="W241" s="11"/>
      <c r="X241" s="11"/>
      <c r="Y241" s="9"/>
      <c r="Z241" s="9"/>
      <c r="AA241" s="9"/>
      <c r="AB241" s="9" t="str">
        <f>IFERROR(VLOOKUP(A241,apu!A:B,2,0),"")</f>
        <v/>
      </c>
      <c r="AC241" s="9" t="str">
        <f>IFERROR(VLOOKUP(A241,apu!E:F,2,0),"")</f>
        <v/>
      </c>
      <c r="AD241" s="9" t="str">
        <f>IFERROR(VLOOKUP(A241,apu!I:J,2,0),"")</f>
        <v/>
      </c>
      <c r="AE241" s="9">
        <f>IFERROR(VLOOKUP(A241,apu!M:N,2,0),"")</f>
        <v>1</v>
      </c>
      <c r="AF241" s="9" t="str">
        <f>IFERROR(VLOOKUP(A241,apu!Q:R,2,0),"")</f>
        <v/>
      </c>
      <c r="AG241" s="9" t="str">
        <f>IFERROR(VLOOKUP(A241,apu!U:V,2,0),"")</f>
        <v/>
      </c>
      <c r="AH241" s="9" t="str">
        <f>IFERROR(VLOOKUP(A241,apu!Y:Z,2,0),"")</f>
        <v/>
      </c>
      <c r="AI241" s="9" t="str">
        <f>IFERROR(VLOOKUP(A241,apu!AC:AD,2,0),"")</f>
        <v/>
      </c>
      <c r="AJ241" s="9" t="str">
        <f>IFERROR(VLOOKUP(A241,apu!AG:AH,2,0),"")</f>
        <v/>
      </c>
      <c r="AK241" s="9" t="str">
        <f>IFERROR(VLOOKUP(A241,apu!AK:AL,2,0),"")</f>
        <v/>
      </c>
      <c r="AL241" s="9" t="str">
        <f>IFERROR(VLOOKUP(A241,apu!AO:AP,2,0),"")</f>
        <v/>
      </c>
      <c r="AM241" s="9" t="str">
        <f>IFERROR(VLOOKUP(A241,apu!AS:AT,2,0),"")</f>
        <v/>
      </c>
      <c r="AN241" s="9" t="str">
        <f>IFERROR(VLOOKUP(A241,apu!AW:AX,2,0),"")</f>
        <v/>
      </c>
      <c r="AO241" s="9" t="str">
        <f>IFERROR(VLOOKUP(A241,apu!BA:BB,2,0),"")</f>
        <v/>
      </c>
      <c r="AP241" s="39">
        <f t="shared" si="16"/>
        <v>4</v>
      </c>
      <c r="AQ241" s="38">
        <v>237</v>
      </c>
      <c r="AR241" s="2">
        <f t="shared" si="17"/>
        <v>2</v>
      </c>
      <c r="AS241" s="2">
        <v>216</v>
      </c>
      <c r="AT241" s="2">
        <f t="shared" si="18"/>
        <v>2</v>
      </c>
      <c r="AU241" s="2">
        <v>240</v>
      </c>
      <c r="AV241" s="2">
        <f t="shared" si="19"/>
        <v>0</v>
      </c>
      <c r="AW241" s="2">
        <f t="shared" si="20"/>
        <v>-24</v>
      </c>
      <c r="AX241" s="130">
        <v>247</v>
      </c>
      <c r="AY241" s="33">
        <v>198</v>
      </c>
      <c r="AZ241" s="239"/>
    </row>
    <row r="242" spans="1:52" x14ac:dyDescent="0.2">
      <c r="A242" s="8" t="s">
        <v>263</v>
      </c>
      <c r="B242" s="33">
        <f>IFERROR(VLOOKUP(A242,lajit!B:D,3,0),"")</f>
        <v>337</v>
      </c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>
        <v>1</v>
      </c>
      <c r="T242" s="11"/>
      <c r="U242" s="11"/>
      <c r="V242" s="11"/>
      <c r="W242" s="11"/>
      <c r="X242" s="11"/>
      <c r="Y242" s="9"/>
      <c r="Z242" s="9"/>
      <c r="AA242" s="9">
        <v>2</v>
      </c>
      <c r="AB242" s="9" t="str">
        <f>IFERROR(VLOOKUP(A242,apu!A:B,2,0),"")</f>
        <v/>
      </c>
      <c r="AC242" s="9">
        <f>IFERROR(VLOOKUP(A242,apu!E:F,2,0),"")</f>
        <v>1</v>
      </c>
      <c r="AD242" s="9" t="str">
        <f>IFERROR(VLOOKUP(A242,apu!I:J,2,0),"")</f>
        <v/>
      </c>
      <c r="AE242" s="9" t="str">
        <f>IFERROR(VLOOKUP(A242,apu!M:N,2,0),"")</f>
        <v/>
      </c>
      <c r="AF242" s="9" t="str">
        <f>IFERROR(VLOOKUP(A242,apu!Q:R,2,0),"")</f>
        <v/>
      </c>
      <c r="AG242" s="9" t="str">
        <f>IFERROR(VLOOKUP(A242,apu!U:V,2,0),"")</f>
        <v/>
      </c>
      <c r="AH242" s="9" t="str">
        <f>IFERROR(VLOOKUP(A242,apu!Y:Z,2,0),"")</f>
        <v/>
      </c>
      <c r="AI242" s="9" t="str">
        <f>IFERROR(VLOOKUP(A242,apu!AC:AD,2,0),"")</f>
        <v/>
      </c>
      <c r="AJ242" s="9">
        <f>IFERROR(VLOOKUP(A242,apu!AG:AH,2,0),"")</f>
        <v>1</v>
      </c>
      <c r="AK242" s="9">
        <f>IFERROR(VLOOKUP(A242,apu!AK:AL,2,0),"")</f>
        <v>1</v>
      </c>
      <c r="AL242" s="9">
        <f>IFERROR(VLOOKUP(A242,apu!AO:AP,2,0),"")</f>
        <v>3</v>
      </c>
      <c r="AM242" s="9">
        <f>IFERROR(VLOOKUP(A242,apu!AS:AT,2,0),"")</f>
        <v>1</v>
      </c>
      <c r="AN242" s="9">
        <f>IFERROR(VLOOKUP(A242,apu!AW:AX,2,0),"")</f>
        <v>3</v>
      </c>
      <c r="AO242" s="9">
        <f>IFERROR(VLOOKUP(A242,apu!BA:BB,2,0),"")</f>
        <v>1</v>
      </c>
      <c r="AP242" s="39">
        <f t="shared" si="16"/>
        <v>14</v>
      </c>
      <c r="AQ242" s="38">
        <v>238</v>
      </c>
      <c r="AR242" s="2">
        <f t="shared" si="17"/>
        <v>0</v>
      </c>
      <c r="AS242" s="2">
        <v>249</v>
      </c>
      <c r="AT242" s="2">
        <f t="shared" si="18"/>
        <v>14</v>
      </c>
      <c r="AU242" s="2">
        <v>223</v>
      </c>
      <c r="AV242" s="2">
        <f t="shared" si="19"/>
        <v>-14</v>
      </c>
      <c r="AW242" s="2">
        <f t="shared" si="20"/>
        <v>26</v>
      </c>
      <c r="AX242" s="130">
        <v>248</v>
      </c>
      <c r="AY242" s="33">
        <v>317</v>
      </c>
      <c r="AZ242" s="239"/>
    </row>
    <row r="243" spans="1:52" x14ac:dyDescent="0.2">
      <c r="A243" s="8" t="s">
        <v>261</v>
      </c>
      <c r="B243" s="33">
        <f>IFERROR(VLOOKUP(A243,lajit!B:D,3,0),"")</f>
        <v>438</v>
      </c>
      <c r="C243" s="9"/>
      <c r="D243" s="9">
        <v>1</v>
      </c>
      <c r="E243" s="9"/>
      <c r="F243" s="9">
        <v>1</v>
      </c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11"/>
      <c r="U243" s="11"/>
      <c r="V243" s="11"/>
      <c r="W243" s="11"/>
      <c r="X243" s="11"/>
      <c r="Y243" s="9">
        <v>1</v>
      </c>
      <c r="Z243" s="9"/>
      <c r="AA243" s="9"/>
      <c r="AB243" s="9">
        <f>IFERROR(VLOOKUP(A243,apu!A:B,2,0),"")</f>
        <v>1</v>
      </c>
      <c r="AC243" s="9" t="str">
        <f>IFERROR(VLOOKUP(A243,apu!E:F,2,0),"")</f>
        <v/>
      </c>
      <c r="AD243" s="9" t="str">
        <f>IFERROR(VLOOKUP(A243,apu!I:J,2,0),"")</f>
        <v/>
      </c>
      <c r="AE243" s="9" t="str">
        <f>IFERROR(VLOOKUP(A243,apu!M:N,2,0),"")</f>
        <v/>
      </c>
      <c r="AF243" s="9" t="str">
        <f>IFERROR(VLOOKUP(A243,apu!Q:R,2,0),"")</f>
        <v/>
      </c>
      <c r="AG243" s="9" t="str">
        <f>IFERROR(VLOOKUP(A243,apu!U:V,2,0),"")</f>
        <v/>
      </c>
      <c r="AH243" s="9" t="str">
        <f>IFERROR(VLOOKUP(A243,apu!Y:Z,2,0),"")</f>
        <v/>
      </c>
      <c r="AI243" s="9" t="str">
        <f>IFERROR(VLOOKUP(A243,apu!AC:AD,2,0),"")</f>
        <v/>
      </c>
      <c r="AJ243" s="9" t="str">
        <f>IFERROR(VLOOKUP(A243,apu!AG:AH,2,0),"")</f>
        <v/>
      </c>
      <c r="AK243" s="9" t="str">
        <f>IFERROR(VLOOKUP(A243,apu!AK:AL,2,0),"")</f>
        <v/>
      </c>
      <c r="AL243" s="9" t="str">
        <f>IFERROR(VLOOKUP(A243,apu!AO:AP,2,0),"")</f>
        <v/>
      </c>
      <c r="AM243" s="9" t="str">
        <f>IFERROR(VLOOKUP(A243,apu!AS:AT,2,0),"")</f>
        <v/>
      </c>
      <c r="AN243" s="9" t="str">
        <f>IFERROR(VLOOKUP(A243,apu!AW:AX,2,0),"")</f>
        <v/>
      </c>
      <c r="AO243" s="9">
        <f>IFERROR(VLOOKUP(A243,apu!BA:BB,2,0),"")</f>
        <v>1</v>
      </c>
      <c r="AP243" s="39">
        <f t="shared" si="16"/>
        <v>5</v>
      </c>
      <c r="AQ243" s="38">
        <v>239</v>
      </c>
      <c r="AR243" s="2">
        <f t="shared" si="17"/>
        <v>2</v>
      </c>
      <c r="AS243" s="2">
        <v>224</v>
      </c>
      <c r="AT243" s="2">
        <f t="shared" si="18"/>
        <v>3</v>
      </c>
      <c r="AU243" s="2">
        <v>241</v>
      </c>
      <c r="AV243" s="2">
        <f t="shared" si="19"/>
        <v>-1</v>
      </c>
      <c r="AW243" s="2">
        <f t="shared" si="20"/>
        <v>-17</v>
      </c>
      <c r="AX243" s="130">
        <v>249</v>
      </c>
      <c r="AY243" s="33">
        <v>407</v>
      </c>
      <c r="AZ243" s="239"/>
    </row>
    <row r="244" spans="1:52" x14ac:dyDescent="0.2">
      <c r="A244" s="8" t="s">
        <v>262</v>
      </c>
      <c r="B244" s="33">
        <f>IFERROR(VLOOKUP(A244,lajit!B:D,3,0),"")</f>
        <v>482</v>
      </c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11"/>
      <c r="U244" s="11">
        <v>3</v>
      </c>
      <c r="V244" s="11"/>
      <c r="W244" s="11"/>
      <c r="X244" s="11"/>
      <c r="Y244" s="9"/>
      <c r="Z244" s="9"/>
      <c r="AA244" s="9"/>
      <c r="AB244" s="9" t="str">
        <f>IFERROR(VLOOKUP(A244,apu!A:B,2,0),"")</f>
        <v/>
      </c>
      <c r="AC244" s="9" t="str">
        <f>IFERROR(VLOOKUP(A244,apu!E:F,2,0),"")</f>
        <v/>
      </c>
      <c r="AD244" s="9" t="str">
        <f>IFERROR(VLOOKUP(A244,apu!I:J,2,0),"")</f>
        <v/>
      </c>
      <c r="AE244" s="9" t="str">
        <f>IFERROR(VLOOKUP(A244,apu!M:N,2,0),"")</f>
        <v/>
      </c>
      <c r="AF244" s="9" t="str">
        <f>IFERROR(VLOOKUP(A244,apu!Q:R,2,0),"")</f>
        <v/>
      </c>
      <c r="AG244" s="9" t="str">
        <f>IFERROR(VLOOKUP(A244,apu!U:V,2,0),"")</f>
        <v/>
      </c>
      <c r="AH244" s="9">
        <f>IFERROR(VLOOKUP(A244,apu!Y:Z,2,0),"")</f>
        <v>1</v>
      </c>
      <c r="AI244" s="9" t="str">
        <f>IFERROR(VLOOKUP(A244,apu!AC:AD,2,0),"")</f>
        <v/>
      </c>
      <c r="AJ244" s="9" t="str">
        <f>IFERROR(VLOOKUP(A244,apu!AG:AH,2,0),"")</f>
        <v/>
      </c>
      <c r="AK244" s="9" t="str">
        <f>IFERROR(VLOOKUP(A244,apu!AK:AL,2,0),"")</f>
        <v/>
      </c>
      <c r="AL244" s="9" t="str">
        <f>IFERROR(VLOOKUP(A244,apu!AO:AP,2,0),"")</f>
        <v/>
      </c>
      <c r="AM244" s="9" t="str">
        <f>IFERROR(VLOOKUP(A244,apu!AS:AT,2,0),"")</f>
        <v/>
      </c>
      <c r="AN244" s="9" t="str">
        <f>IFERROR(VLOOKUP(A244,apu!AW:AX,2,0),"")</f>
        <v/>
      </c>
      <c r="AO244" s="9" t="str">
        <f>IFERROR(VLOOKUP(A244,apu!BA:BB,2,0),"")</f>
        <v/>
      </c>
      <c r="AP244" s="39">
        <f t="shared" si="16"/>
        <v>4</v>
      </c>
      <c r="AQ244" s="38">
        <v>240</v>
      </c>
      <c r="AR244" s="2">
        <f t="shared" si="17"/>
        <v>0</v>
      </c>
      <c r="AS244" s="2">
        <v>253</v>
      </c>
      <c r="AT244" s="2">
        <f t="shared" si="18"/>
        <v>4</v>
      </c>
      <c r="AU244" s="2">
        <v>227</v>
      </c>
      <c r="AV244" s="2">
        <f t="shared" si="19"/>
        <v>-4</v>
      </c>
      <c r="AW244" s="2">
        <f t="shared" si="20"/>
        <v>26</v>
      </c>
      <c r="AX244" s="130">
        <v>250</v>
      </c>
      <c r="AY244" s="33">
        <v>449</v>
      </c>
      <c r="AZ244" s="239"/>
    </row>
    <row r="245" spans="1:52" x14ac:dyDescent="0.2">
      <c r="A245" s="8" t="s">
        <v>306</v>
      </c>
      <c r="B245" s="33">
        <f>IFERROR(VLOOKUP(A245,lajit!B:D,3,0),"")</f>
        <v>118</v>
      </c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11"/>
      <c r="U245" s="11"/>
      <c r="V245" s="11"/>
      <c r="W245" s="11">
        <v>2</v>
      </c>
      <c r="X245" s="11"/>
      <c r="Y245" s="9"/>
      <c r="Z245" s="9"/>
      <c r="AA245" s="9"/>
      <c r="AB245" s="9" t="str">
        <f>IFERROR(VLOOKUP(A245,apu!A:B,2,0),"")</f>
        <v/>
      </c>
      <c r="AC245" s="9" t="str">
        <f>IFERROR(VLOOKUP(A245,apu!E:F,2,0),"")</f>
        <v/>
      </c>
      <c r="AD245" s="9" t="str">
        <f>IFERROR(VLOOKUP(A245,apu!I:J,2,0),"")</f>
        <v/>
      </c>
      <c r="AE245" s="9" t="str">
        <f>IFERROR(VLOOKUP(A245,apu!M:N,2,0),"")</f>
        <v/>
      </c>
      <c r="AF245" s="9" t="str">
        <f>IFERROR(VLOOKUP(A245,apu!Q:R,2,0),"")</f>
        <v/>
      </c>
      <c r="AG245" s="9" t="str">
        <f>IFERROR(VLOOKUP(A245,apu!U:V,2,0),"")</f>
        <v/>
      </c>
      <c r="AH245" s="9" t="str">
        <f>IFERROR(VLOOKUP(A245,apu!Y:Z,2,0),"")</f>
        <v/>
      </c>
      <c r="AI245" s="9" t="str">
        <f>IFERROR(VLOOKUP(A245,apu!AC:AD,2,0),"")</f>
        <v/>
      </c>
      <c r="AJ245" s="9" t="str">
        <f>IFERROR(VLOOKUP(A245,apu!AG:AH,2,0),"")</f>
        <v/>
      </c>
      <c r="AK245" s="9" t="str">
        <f>IFERROR(VLOOKUP(A245,apu!AK:AL,2,0),"")</f>
        <v/>
      </c>
      <c r="AL245" s="9" t="str">
        <f>IFERROR(VLOOKUP(A245,apu!AO:AP,2,0),"")</f>
        <v/>
      </c>
      <c r="AM245" s="9" t="str">
        <f>IFERROR(VLOOKUP(A245,apu!AS:AT,2,0),"")</f>
        <v/>
      </c>
      <c r="AN245" s="9" t="str">
        <f>IFERROR(VLOOKUP(A245,apu!AW:AX,2,0),"")</f>
        <v/>
      </c>
      <c r="AO245" s="9" t="str">
        <f>IFERROR(VLOOKUP(A245,apu!BA:BB,2,0),"")</f>
        <v/>
      </c>
      <c r="AP245" s="39">
        <f t="shared" si="16"/>
        <v>2</v>
      </c>
      <c r="AQ245" s="38">
        <v>249</v>
      </c>
      <c r="AR245" s="2">
        <f t="shared" si="17"/>
        <v>0</v>
      </c>
      <c r="AS245" s="2">
        <v>241</v>
      </c>
      <c r="AT245" s="2">
        <f t="shared" si="18"/>
        <v>2</v>
      </c>
      <c r="AU245" s="2">
        <v>230</v>
      </c>
      <c r="AV245" s="2">
        <f t="shared" si="19"/>
        <v>-2</v>
      </c>
      <c r="AW245" s="2">
        <f t="shared" si="20"/>
        <v>11</v>
      </c>
      <c r="AX245" s="130">
        <v>252</v>
      </c>
      <c r="AY245" s="33">
        <v>107</v>
      </c>
      <c r="AZ245" s="239"/>
    </row>
    <row r="246" spans="1:52" x14ac:dyDescent="0.2">
      <c r="A246" s="8" t="s">
        <v>267</v>
      </c>
      <c r="B246" s="33">
        <f>IFERROR(VLOOKUP(A246,lajit!B:D,3,0),"")</f>
        <v>237</v>
      </c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>
        <v>2</v>
      </c>
      <c r="R246" s="9"/>
      <c r="S246" s="9"/>
      <c r="T246" s="11"/>
      <c r="U246" s="11"/>
      <c r="V246" s="11"/>
      <c r="W246" s="11"/>
      <c r="X246" s="11"/>
      <c r="Y246" s="9"/>
      <c r="Z246" s="9"/>
      <c r="AA246" s="9"/>
      <c r="AB246" s="9" t="str">
        <f>IFERROR(VLOOKUP(A246,apu!A:B,2,0),"")</f>
        <v/>
      </c>
      <c r="AC246" s="9" t="str">
        <f>IFERROR(VLOOKUP(A246,apu!E:F,2,0),"")</f>
        <v/>
      </c>
      <c r="AD246" s="9" t="str">
        <f>IFERROR(VLOOKUP(A246,apu!I:J,2,0),"")</f>
        <v/>
      </c>
      <c r="AE246" s="9" t="str">
        <f>IFERROR(VLOOKUP(A246,apu!M:N,2,0),"")</f>
        <v/>
      </c>
      <c r="AF246" s="9">
        <f>IFERROR(VLOOKUP(A246,apu!Q:R,2,0),"")</f>
        <v>1</v>
      </c>
      <c r="AG246" s="9" t="str">
        <f>IFERROR(VLOOKUP(A246,apu!U:V,2,0),"")</f>
        <v/>
      </c>
      <c r="AH246" s="9" t="str">
        <f>IFERROR(VLOOKUP(A246,apu!Y:Z,2,0),"")</f>
        <v/>
      </c>
      <c r="AI246" s="9" t="str">
        <f>IFERROR(VLOOKUP(A246,apu!AC:AD,2,0),"")</f>
        <v/>
      </c>
      <c r="AJ246" s="9" t="str">
        <f>IFERROR(VLOOKUP(A246,apu!AG:AH,2,0),"")</f>
        <v/>
      </c>
      <c r="AK246" s="9" t="str">
        <f>IFERROR(VLOOKUP(A246,apu!AK:AL,2,0),"")</f>
        <v/>
      </c>
      <c r="AL246" s="9" t="str">
        <f>IFERROR(VLOOKUP(A246,apu!AO:AP,2,0),"")</f>
        <v/>
      </c>
      <c r="AM246" s="9" t="str">
        <f>IFERROR(VLOOKUP(A246,apu!AS:AT,2,0),"")</f>
        <v/>
      </c>
      <c r="AN246" s="9" t="str">
        <f>IFERROR(VLOOKUP(A246,apu!AW:AX,2,0),"")</f>
        <v/>
      </c>
      <c r="AO246" s="9" t="str">
        <f>IFERROR(VLOOKUP(A246,apu!BA:BB,2,0),"")</f>
        <v/>
      </c>
      <c r="AP246" s="39">
        <f t="shared" si="16"/>
        <v>3</v>
      </c>
      <c r="AQ246" s="38">
        <v>241</v>
      </c>
      <c r="AR246" s="2">
        <f t="shared" si="17"/>
        <v>0</v>
      </c>
      <c r="AS246" s="2">
        <v>243</v>
      </c>
      <c r="AT246" s="2">
        <f t="shared" si="18"/>
        <v>3</v>
      </c>
      <c r="AU246" s="2">
        <v>232</v>
      </c>
      <c r="AV246" s="2">
        <f t="shared" si="19"/>
        <v>-3</v>
      </c>
      <c r="AW246" s="2">
        <f t="shared" si="20"/>
        <v>11</v>
      </c>
      <c r="AX246" s="130">
        <v>255</v>
      </c>
      <c r="AY246" s="33">
        <v>219</v>
      </c>
      <c r="AZ246" s="239"/>
    </row>
    <row r="247" spans="1:52" x14ac:dyDescent="0.2">
      <c r="A247" s="8" t="s">
        <v>268</v>
      </c>
      <c r="B247" s="33">
        <f>IFERROR(VLOOKUP(A247,lajit!B:D,3,0),"")</f>
        <v>293</v>
      </c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11"/>
      <c r="U247" s="11"/>
      <c r="V247" s="11"/>
      <c r="W247" s="11"/>
      <c r="X247" s="11"/>
      <c r="Y247" s="9"/>
      <c r="Z247" s="9"/>
      <c r="AA247" s="9">
        <v>2</v>
      </c>
      <c r="AB247" s="9" t="str">
        <f>IFERROR(VLOOKUP(A247,apu!A:B,2,0),"")</f>
        <v/>
      </c>
      <c r="AC247" s="9" t="str">
        <f>IFERROR(VLOOKUP(A247,apu!E:F,2,0),"")</f>
        <v/>
      </c>
      <c r="AD247" s="9" t="str">
        <f>IFERROR(VLOOKUP(A247,apu!I:J,2,0),"")</f>
        <v/>
      </c>
      <c r="AE247" s="9" t="str">
        <f>IFERROR(VLOOKUP(A247,apu!M:N,2,0),"")</f>
        <v/>
      </c>
      <c r="AF247" s="9">
        <f>IFERROR(VLOOKUP(A247,apu!Q:R,2,0),"")</f>
        <v>1</v>
      </c>
      <c r="AG247" s="9">
        <f>IFERROR(VLOOKUP(A247,apu!U:V,2,0),"")</f>
        <v>1</v>
      </c>
      <c r="AH247" s="9">
        <f>IFERROR(VLOOKUP(A247,apu!Y:Z,2,0),"")</f>
        <v>3</v>
      </c>
      <c r="AI247" s="9">
        <f>IFERROR(VLOOKUP(A247,apu!AC:AD,2,0),"")</f>
        <v>2</v>
      </c>
      <c r="AJ247" s="9">
        <f>IFERROR(VLOOKUP(A247,apu!AG:AH,2,0),"")</f>
        <v>1</v>
      </c>
      <c r="AK247" s="9">
        <f>IFERROR(VLOOKUP(A247,apu!AK:AL,2,0),"")</f>
        <v>1</v>
      </c>
      <c r="AL247" s="9">
        <f>IFERROR(VLOOKUP(A247,apu!AO:AP,2,0),"")</f>
        <v>2</v>
      </c>
      <c r="AM247" s="9">
        <f>IFERROR(VLOOKUP(A247,apu!AS:AT,2,0),"")</f>
        <v>2</v>
      </c>
      <c r="AN247" s="9">
        <f>IFERROR(VLOOKUP(A247,apu!AW:AX,2,0),"")</f>
        <v>1</v>
      </c>
      <c r="AO247" s="9" t="str">
        <f>IFERROR(VLOOKUP(A247,apu!BA:BB,2,0),"")</f>
        <v/>
      </c>
      <c r="AP247" s="39">
        <f t="shared" si="16"/>
        <v>16</v>
      </c>
      <c r="AQ247" s="38">
        <v>242</v>
      </c>
      <c r="AR247" s="2">
        <f t="shared" si="17"/>
        <v>0</v>
      </c>
      <c r="AS247" s="2">
        <v>245</v>
      </c>
      <c r="AT247" s="2">
        <f t="shared" si="18"/>
        <v>16</v>
      </c>
      <c r="AU247" s="2">
        <v>233</v>
      </c>
      <c r="AV247" s="2">
        <f t="shared" si="19"/>
        <v>-16</v>
      </c>
      <c r="AW247" s="2">
        <f t="shared" si="20"/>
        <v>12</v>
      </c>
      <c r="AX247" s="130">
        <v>256</v>
      </c>
      <c r="AY247" s="33">
        <v>273</v>
      </c>
      <c r="AZ247" s="239"/>
    </row>
    <row r="248" spans="1:52" x14ac:dyDescent="0.2">
      <c r="A248" s="8" t="s">
        <v>269</v>
      </c>
      <c r="B248" s="33">
        <f>IFERROR(VLOOKUP(A248,lajit!B:D,3,0),"")</f>
        <v>319</v>
      </c>
      <c r="C248" s="9">
        <v>2</v>
      </c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11"/>
      <c r="U248" s="11"/>
      <c r="V248" s="11"/>
      <c r="W248" s="11"/>
      <c r="X248" s="11"/>
      <c r="Y248" s="9"/>
      <c r="Z248" s="9"/>
      <c r="AA248" s="9"/>
      <c r="AB248" s="9" t="str">
        <f>IFERROR(VLOOKUP(A248,apu!A:B,2,0),"")</f>
        <v/>
      </c>
      <c r="AC248" s="9">
        <f>IFERROR(VLOOKUP(A248,apu!E:F,2,0),"")</f>
        <v>1</v>
      </c>
      <c r="AD248" s="9">
        <f>IFERROR(VLOOKUP(A248,apu!I:J,2,0),"")</f>
        <v>1</v>
      </c>
      <c r="AE248" s="9" t="str">
        <f>IFERROR(VLOOKUP(A248,apu!M:N,2,0),"")</f>
        <v/>
      </c>
      <c r="AF248" s="9" t="str">
        <f>IFERROR(VLOOKUP(A248,apu!Q:R,2,0),"")</f>
        <v/>
      </c>
      <c r="AG248" s="9" t="str">
        <f>IFERROR(VLOOKUP(A248,apu!U:V,2,0),"")</f>
        <v/>
      </c>
      <c r="AH248" s="9" t="str">
        <f>IFERROR(VLOOKUP(A248,apu!Y:Z,2,0),"")</f>
        <v/>
      </c>
      <c r="AI248" s="9" t="str">
        <f>IFERROR(VLOOKUP(A248,apu!AC:AD,2,0),"")</f>
        <v/>
      </c>
      <c r="AJ248" s="9" t="str">
        <f>IFERROR(VLOOKUP(A248,apu!AG:AH,2,0),"")</f>
        <v/>
      </c>
      <c r="AK248" s="9" t="str">
        <f>IFERROR(VLOOKUP(A248,apu!AK:AL,2,0),"")</f>
        <v/>
      </c>
      <c r="AL248" s="9" t="str">
        <f>IFERROR(VLOOKUP(A248,apu!AO:AP,2,0),"")</f>
        <v/>
      </c>
      <c r="AM248" s="9" t="str">
        <f>IFERROR(VLOOKUP(A248,apu!AS:AT,2,0),"")</f>
        <v/>
      </c>
      <c r="AN248" s="9" t="str">
        <f>IFERROR(VLOOKUP(A248,apu!AW:AX,2,0),"")</f>
        <v/>
      </c>
      <c r="AO248" s="9" t="str">
        <f>IFERROR(VLOOKUP(A248,apu!BA:BB,2,0),"")</f>
        <v/>
      </c>
      <c r="AP248" s="39">
        <f t="shared" si="16"/>
        <v>4</v>
      </c>
      <c r="AQ248" s="38">
        <v>243</v>
      </c>
      <c r="AR248" s="2">
        <f t="shared" si="17"/>
        <v>2</v>
      </c>
      <c r="AS248" s="2">
        <v>218</v>
      </c>
      <c r="AT248" s="2">
        <f t="shared" si="18"/>
        <v>2</v>
      </c>
      <c r="AU248" s="2">
        <v>248</v>
      </c>
      <c r="AV248" s="2">
        <f t="shared" si="19"/>
        <v>0</v>
      </c>
      <c r="AW248" s="2">
        <f t="shared" si="20"/>
        <v>-30</v>
      </c>
      <c r="AX248" s="130">
        <v>257</v>
      </c>
      <c r="AY248" s="33">
        <v>299</v>
      </c>
      <c r="AZ248" s="239"/>
    </row>
    <row r="249" spans="1:52" x14ac:dyDescent="0.2">
      <c r="A249" s="8" t="s">
        <v>270</v>
      </c>
      <c r="B249" s="33">
        <f>IFERROR(VLOOKUP(A249,lajit!B:D,3,0),"")</f>
        <v>334</v>
      </c>
      <c r="C249" s="9">
        <v>2</v>
      </c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11"/>
      <c r="U249" s="11"/>
      <c r="V249" s="11"/>
      <c r="W249" s="11"/>
      <c r="X249" s="11"/>
      <c r="Y249" s="9"/>
      <c r="Z249" s="9"/>
      <c r="AA249" s="9"/>
      <c r="AB249" s="9" t="str">
        <f>IFERROR(VLOOKUP(A249,apu!A:B,2,0),"")</f>
        <v/>
      </c>
      <c r="AC249" s="9" t="str">
        <f>IFERROR(VLOOKUP(A249,apu!E:F,2,0),"")</f>
        <v/>
      </c>
      <c r="AD249" s="9" t="str">
        <f>IFERROR(VLOOKUP(A249,apu!I:J,2,0),"")</f>
        <v/>
      </c>
      <c r="AE249" s="9" t="str">
        <f>IFERROR(VLOOKUP(A249,apu!M:N,2,0),"")</f>
        <v/>
      </c>
      <c r="AF249" s="9" t="str">
        <f>IFERROR(VLOOKUP(A249,apu!Q:R,2,0),"")</f>
        <v/>
      </c>
      <c r="AG249" s="9" t="str">
        <f>IFERROR(VLOOKUP(A249,apu!U:V,2,0),"")</f>
        <v/>
      </c>
      <c r="AH249" s="9" t="str">
        <f>IFERROR(VLOOKUP(A249,apu!Y:Z,2,0),"")</f>
        <v/>
      </c>
      <c r="AI249" s="9" t="str">
        <f>IFERROR(VLOOKUP(A249,apu!AC:AD,2,0),"")</f>
        <v/>
      </c>
      <c r="AJ249" s="9" t="str">
        <f>IFERROR(VLOOKUP(A249,apu!AG:AH,2,0),"")</f>
        <v/>
      </c>
      <c r="AK249" s="9">
        <f>IFERROR(VLOOKUP(A249,apu!AK:AL,2,0),"")</f>
        <v>5</v>
      </c>
      <c r="AL249" s="9" t="str">
        <f>IFERROR(VLOOKUP(A249,apu!AO:AP,2,0),"")</f>
        <v/>
      </c>
      <c r="AM249" s="9" t="str">
        <f>IFERROR(VLOOKUP(A249,apu!AS:AT,2,0),"")</f>
        <v/>
      </c>
      <c r="AN249" s="9" t="str">
        <f>IFERROR(VLOOKUP(A249,apu!AW:AX,2,0),"")</f>
        <v/>
      </c>
      <c r="AO249" s="9" t="str">
        <f>IFERROR(VLOOKUP(A249,apu!BA:BB,2,0),"")</f>
        <v/>
      </c>
      <c r="AP249" s="39">
        <f t="shared" si="16"/>
        <v>7</v>
      </c>
      <c r="AQ249" s="38">
        <v>244</v>
      </c>
      <c r="AR249" s="2">
        <f t="shared" si="17"/>
        <v>2</v>
      </c>
      <c r="AS249" s="2">
        <v>219</v>
      </c>
      <c r="AT249" s="2">
        <f t="shared" si="18"/>
        <v>5</v>
      </c>
      <c r="AU249" s="2">
        <v>250</v>
      </c>
      <c r="AV249" s="2">
        <f t="shared" si="19"/>
        <v>-3</v>
      </c>
      <c r="AW249" s="2">
        <f t="shared" si="20"/>
        <v>-31</v>
      </c>
      <c r="AX249" s="130">
        <v>258</v>
      </c>
      <c r="AY249" s="33">
        <v>314</v>
      </c>
      <c r="AZ249" s="239"/>
    </row>
    <row r="250" spans="1:52" ht="12.75" customHeight="1" x14ac:dyDescent="0.2">
      <c r="A250" s="8" t="s">
        <v>271</v>
      </c>
      <c r="B250" s="33">
        <f>IFERROR(VLOOKUP(A250,lajit!B:D,3,0),"")</f>
        <v>474</v>
      </c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>
        <v>1</v>
      </c>
      <c r="S250" s="9"/>
      <c r="T250" s="11"/>
      <c r="U250" s="11"/>
      <c r="V250" s="11"/>
      <c r="W250" s="11"/>
      <c r="X250" s="11">
        <v>1</v>
      </c>
      <c r="Y250" s="9"/>
      <c r="Z250" s="9"/>
      <c r="AA250" s="9"/>
      <c r="AB250" s="9" t="str">
        <f>IFERROR(VLOOKUP(A250,apu!A:B,2,0),"")</f>
        <v/>
      </c>
      <c r="AC250" s="9" t="str">
        <f>IFERROR(VLOOKUP(A250,apu!E:F,2,0),"")</f>
        <v/>
      </c>
      <c r="AD250" s="9" t="str">
        <f>IFERROR(VLOOKUP(A250,apu!I:J,2,0),"")</f>
        <v/>
      </c>
      <c r="AE250" s="9" t="str">
        <f>IFERROR(VLOOKUP(A250,apu!M:N,2,0),"")</f>
        <v/>
      </c>
      <c r="AF250" s="9" t="str">
        <f>IFERROR(VLOOKUP(A250,apu!Q:R,2,0),"")</f>
        <v/>
      </c>
      <c r="AG250" s="9" t="str">
        <f>IFERROR(VLOOKUP(A250,apu!U:V,2,0),"")</f>
        <v/>
      </c>
      <c r="AH250" s="9" t="str">
        <f>IFERROR(VLOOKUP(A250,apu!Y:Z,2,0),"")</f>
        <v/>
      </c>
      <c r="AI250" s="9" t="str">
        <f>IFERROR(VLOOKUP(A250,apu!AC:AD,2,0),"")</f>
        <v/>
      </c>
      <c r="AJ250" s="9" t="str">
        <f>IFERROR(VLOOKUP(A250,apu!AG:AH,2,0),"")</f>
        <v/>
      </c>
      <c r="AK250" s="9" t="str">
        <f>IFERROR(VLOOKUP(A250,apu!AK:AL,2,0),"")</f>
        <v/>
      </c>
      <c r="AL250" s="9" t="str">
        <f>IFERROR(VLOOKUP(A250,apu!AO:AP,2,0),"")</f>
        <v/>
      </c>
      <c r="AM250" s="9" t="str">
        <f>IFERROR(VLOOKUP(A250,apu!AS:AT,2,0),"")</f>
        <v/>
      </c>
      <c r="AN250" s="9" t="str">
        <f>IFERROR(VLOOKUP(A250,apu!AW:AX,2,0),"")</f>
        <v/>
      </c>
      <c r="AO250" s="9" t="str">
        <f>IFERROR(VLOOKUP(A250,apu!BA:BB,2,0),"")</f>
        <v/>
      </c>
      <c r="AP250" s="39">
        <f t="shared" si="16"/>
        <v>2</v>
      </c>
      <c r="AQ250" s="38">
        <v>245</v>
      </c>
      <c r="AR250" s="2">
        <f t="shared" si="17"/>
        <v>0</v>
      </c>
      <c r="AS250" s="2">
        <v>252</v>
      </c>
      <c r="AT250" s="2">
        <f t="shared" si="18"/>
        <v>2</v>
      </c>
      <c r="AU250" s="2">
        <v>236</v>
      </c>
      <c r="AV250" s="2">
        <f t="shared" si="19"/>
        <v>-2</v>
      </c>
      <c r="AW250" s="2">
        <f t="shared" si="20"/>
        <v>16</v>
      </c>
      <c r="AX250" s="130">
        <v>259</v>
      </c>
      <c r="AY250" s="33">
        <v>441</v>
      </c>
      <c r="AZ250" s="239"/>
    </row>
    <row r="251" spans="1:52" ht="15" customHeight="1" x14ac:dyDescent="0.2">
      <c r="A251" s="3" t="s">
        <v>273</v>
      </c>
      <c r="B251" s="33">
        <f>IFERROR(VLOOKUP(A251,lajit!B:D,3,0),"")</f>
        <v>65</v>
      </c>
      <c r="C251" s="9">
        <v>1</v>
      </c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11"/>
      <c r="U251" s="11"/>
      <c r="V251" s="11"/>
      <c r="W251" s="11"/>
      <c r="X251" s="11"/>
      <c r="Y251" s="9"/>
      <c r="Z251" s="9"/>
      <c r="AA251" s="9"/>
      <c r="AB251" s="9" t="str">
        <f>IFERROR(VLOOKUP(A251,apu!A:B,2,0),"")</f>
        <v/>
      </c>
      <c r="AC251" s="9" t="str">
        <f>IFERROR(VLOOKUP(A251,apu!E:F,2,0),"")</f>
        <v/>
      </c>
      <c r="AD251" s="9" t="str">
        <f>IFERROR(VLOOKUP(A251,apu!I:J,2,0),"")</f>
        <v/>
      </c>
      <c r="AE251" s="9" t="str">
        <f>IFERROR(VLOOKUP(A251,apu!M:N,2,0),"")</f>
        <v/>
      </c>
      <c r="AF251" s="9" t="str">
        <f>IFERROR(VLOOKUP(A251,apu!Q:R,2,0),"")</f>
        <v/>
      </c>
      <c r="AG251" s="9" t="str">
        <f>IFERROR(VLOOKUP(A251,apu!U:V,2,0),"")</f>
        <v/>
      </c>
      <c r="AH251" s="9" t="str">
        <f>IFERROR(VLOOKUP(A251,apu!Y:Z,2,0),"")</f>
        <v/>
      </c>
      <c r="AI251" s="9" t="str">
        <f>IFERROR(VLOOKUP(A251,apu!AC:AD,2,0),"")</f>
        <v/>
      </c>
      <c r="AJ251" s="9" t="str">
        <f>IFERROR(VLOOKUP(A251,apu!AG:AH,2,0),"")</f>
        <v/>
      </c>
      <c r="AK251" s="9" t="str">
        <f>IFERROR(VLOOKUP(A251,apu!AK:AL,2,0),"")</f>
        <v/>
      </c>
      <c r="AL251" s="9" t="str">
        <f>IFERROR(VLOOKUP(A251,apu!AO:AP,2,0),"")</f>
        <v/>
      </c>
      <c r="AM251" s="9" t="str">
        <f>IFERROR(VLOOKUP(A251,apu!AS:AT,2,0),"")</f>
        <v/>
      </c>
      <c r="AN251" s="9" t="str">
        <f>IFERROR(VLOOKUP(A251,apu!AW:AX,2,0),"")</f>
        <v/>
      </c>
      <c r="AO251" s="9" t="str">
        <f>IFERROR(VLOOKUP(A251,apu!BA:BB,2,0),"")</f>
        <v/>
      </c>
      <c r="AP251" s="39">
        <f t="shared" si="16"/>
        <v>1</v>
      </c>
      <c r="AQ251" s="38">
        <v>246</v>
      </c>
      <c r="AR251" s="2">
        <f t="shared" si="17"/>
        <v>1</v>
      </c>
      <c r="AS251" s="2">
        <v>227</v>
      </c>
      <c r="AT251" s="2">
        <f t="shared" si="18"/>
        <v>0</v>
      </c>
      <c r="AU251" s="2">
        <v>243</v>
      </c>
      <c r="AV251" s="2">
        <f t="shared" si="19"/>
        <v>1</v>
      </c>
      <c r="AW251" s="2">
        <f t="shared" si="20"/>
        <v>-16</v>
      </c>
      <c r="AX251" s="130">
        <v>263</v>
      </c>
      <c r="AY251" s="33">
        <v>60</v>
      </c>
      <c r="AZ251" s="239"/>
    </row>
    <row r="252" spans="1:52" x14ac:dyDescent="0.2">
      <c r="A252" s="8" t="s">
        <v>305</v>
      </c>
      <c r="B252" s="33">
        <f>IFERROR(VLOOKUP(A252,lajit!B:D,3,0),"")</f>
        <v>69</v>
      </c>
      <c r="C252" s="9">
        <v>1</v>
      </c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11"/>
      <c r="U252" s="11"/>
      <c r="V252" s="11"/>
      <c r="W252" s="11"/>
      <c r="X252" s="11"/>
      <c r="Y252" s="9"/>
      <c r="Z252" s="9"/>
      <c r="AA252" s="9"/>
      <c r="AB252" s="9" t="str">
        <f>IFERROR(VLOOKUP(A252,apu!A:B,2,0),"")</f>
        <v/>
      </c>
      <c r="AC252" s="9" t="str">
        <f>IFERROR(VLOOKUP(A252,apu!E:F,2,0),"")</f>
        <v/>
      </c>
      <c r="AD252" s="9" t="str">
        <f>IFERROR(VLOOKUP(A252,apu!I:J,2,0),"")</f>
        <v/>
      </c>
      <c r="AE252" s="9" t="str">
        <f>IFERROR(VLOOKUP(A252,apu!M:N,2,0),"")</f>
        <v/>
      </c>
      <c r="AF252" s="9" t="str">
        <f>IFERROR(VLOOKUP(A252,apu!Q:R,2,0),"")</f>
        <v/>
      </c>
      <c r="AG252" s="9" t="str">
        <f>IFERROR(VLOOKUP(A252,apu!U:V,2,0),"")</f>
        <v/>
      </c>
      <c r="AH252" s="9" t="str">
        <f>IFERROR(VLOOKUP(A252,apu!Y:Z,2,0),"")</f>
        <v/>
      </c>
      <c r="AI252" s="9" t="str">
        <f>IFERROR(VLOOKUP(A252,apu!AC:AD,2,0),"")</f>
        <v/>
      </c>
      <c r="AJ252" s="9" t="str">
        <f>IFERROR(VLOOKUP(A252,apu!AG:AH,2,0),"")</f>
        <v/>
      </c>
      <c r="AK252" s="9" t="str">
        <f>IFERROR(VLOOKUP(A252,apu!AK:AL,2,0),"")</f>
        <v/>
      </c>
      <c r="AL252" s="9" t="str">
        <f>IFERROR(VLOOKUP(A252,apu!AO:AP,2,0),"")</f>
        <v/>
      </c>
      <c r="AM252" s="9" t="str">
        <f>IFERROR(VLOOKUP(A252,apu!AS:AT,2,0),"")</f>
        <v/>
      </c>
      <c r="AN252" s="9" t="str">
        <f>IFERROR(VLOOKUP(A252,apu!AW:AX,2,0),"")</f>
        <v/>
      </c>
      <c r="AO252" s="9" t="str">
        <f>IFERROR(VLOOKUP(A252,apu!BA:BB,2,0),"")</f>
        <v/>
      </c>
      <c r="AP252" s="39">
        <f t="shared" si="16"/>
        <v>1</v>
      </c>
      <c r="AQ252" s="38">
        <v>247</v>
      </c>
      <c r="AR252" s="2">
        <f t="shared" si="17"/>
        <v>1</v>
      </c>
      <c r="AS252" s="2">
        <v>228</v>
      </c>
      <c r="AT252" s="2">
        <f t="shared" si="18"/>
        <v>0</v>
      </c>
      <c r="AU252" s="2">
        <v>244</v>
      </c>
      <c r="AV252" s="2">
        <f t="shared" si="19"/>
        <v>1</v>
      </c>
      <c r="AW252" s="2">
        <f t="shared" si="20"/>
        <v>-16</v>
      </c>
      <c r="AX252" s="130">
        <v>264</v>
      </c>
      <c r="AY252" s="33">
        <v>64</v>
      </c>
      <c r="AZ252" s="239"/>
    </row>
    <row r="253" spans="1:52" x14ac:dyDescent="0.2">
      <c r="A253" s="8" t="s">
        <v>274</v>
      </c>
      <c r="B253" s="33">
        <f>IFERROR(VLOOKUP(A253,lajit!B:D,3,0),"")</f>
        <v>93</v>
      </c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>
        <v>1</v>
      </c>
      <c r="Q253" s="9"/>
      <c r="R253" s="9"/>
      <c r="S253" s="9"/>
      <c r="T253" s="11"/>
      <c r="U253" s="11"/>
      <c r="V253" s="11"/>
      <c r="W253" s="11"/>
      <c r="X253" s="11"/>
      <c r="Y253" s="9"/>
      <c r="Z253" s="9"/>
      <c r="AA253" s="9"/>
      <c r="AB253" s="9" t="str">
        <f>IFERROR(VLOOKUP(A253,apu!A:B,2,0),"")</f>
        <v/>
      </c>
      <c r="AC253" s="9" t="str">
        <f>IFERROR(VLOOKUP(A253,apu!E:F,2,0),"")</f>
        <v/>
      </c>
      <c r="AD253" s="9" t="str">
        <f>IFERROR(VLOOKUP(A253,apu!I:J,2,0),"")</f>
        <v/>
      </c>
      <c r="AE253" s="9" t="str">
        <f>IFERROR(VLOOKUP(A253,apu!M:N,2,0),"")</f>
        <v/>
      </c>
      <c r="AF253" s="9" t="str">
        <f>IFERROR(VLOOKUP(A253,apu!Q:R,2,0),"")</f>
        <v/>
      </c>
      <c r="AG253" s="9" t="str">
        <f>IFERROR(VLOOKUP(A253,apu!U:V,2,0),"")</f>
        <v/>
      </c>
      <c r="AH253" s="9" t="str">
        <f>IFERROR(VLOOKUP(A253,apu!Y:Z,2,0),"")</f>
        <v/>
      </c>
      <c r="AI253" s="9" t="str">
        <f>IFERROR(VLOOKUP(A253,apu!AC:AD,2,0),"")</f>
        <v/>
      </c>
      <c r="AJ253" s="9" t="str">
        <f>IFERROR(VLOOKUP(A253,apu!AG:AH,2,0),"")</f>
        <v/>
      </c>
      <c r="AK253" s="9" t="str">
        <f>IFERROR(VLOOKUP(A253,apu!AK:AL,2,0),"")</f>
        <v/>
      </c>
      <c r="AL253" s="9" t="str">
        <f>IFERROR(VLOOKUP(A253,apu!AO:AP,2,0),"")</f>
        <v/>
      </c>
      <c r="AM253" s="9">
        <f>IFERROR(VLOOKUP(A253,apu!AS:AT,2,0),"")</f>
        <v>6</v>
      </c>
      <c r="AN253" s="9" t="str">
        <f>IFERROR(VLOOKUP(A253,apu!AW:AX,2,0),"")</f>
        <v/>
      </c>
      <c r="AO253" s="9" t="str">
        <f>IFERROR(VLOOKUP(A253,apu!BA:BB,2,0),"")</f>
        <v/>
      </c>
      <c r="AP253" s="39">
        <f t="shared" si="16"/>
        <v>7</v>
      </c>
      <c r="AQ253" s="38">
        <v>248</v>
      </c>
      <c r="AR253" s="2">
        <f t="shared" si="17"/>
        <v>0</v>
      </c>
      <c r="AS253" s="2">
        <v>240</v>
      </c>
      <c r="AT253" s="2">
        <f t="shared" si="18"/>
        <v>7</v>
      </c>
      <c r="AU253" s="2">
        <v>238</v>
      </c>
      <c r="AV253" s="2">
        <f t="shared" si="19"/>
        <v>-7</v>
      </c>
      <c r="AW253" s="2">
        <f t="shared" si="20"/>
        <v>2</v>
      </c>
      <c r="AX253" s="130">
        <v>265</v>
      </c>
      <c r="AY253" s="33">
        <v>85</v>
      </c>
      <c r="AZ253" s="239"/>
    </row>
    <row r="254" spans="1:52" x14ac:dyDescent="0.2">
      <c r="A254" s="8" t="s">
        <v>279</v>
      </c>
      <c r="B254" s="33">
        <f>IFERROR(VLOOKUP(A254,lajit!B:D,3,0),"")</f>
        <v>207</v>
      </c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>
        <v>1</v>
      </c>
      <c r="N254" s="9"/>
      <c r="O254" s="9"/>
      <c r="P254" s="9"/>
      <c r="Q254" s="9"/>
      <c r="R254" s="9"/>
      <c r="S254" s="9"/>
      <c r="T254" s="11"/>
      <c r="U254" s="11"/>
      <c r="V254" s="11"/>
      <c r="W254" s="11"/>
      <c r="X254" s="11"/>
      <c r="Y254" s="9"/>
      <c r="Z254" s="9"/>
      <c r="AA254" s="9"/>
      <c r="AB254" s="9" t="str">
        <f>IFERROR(VLOOKUP(A254,apu!A:B,2,0),"")</f>
        <v/>
      </c>
      <c r="AC254" s="9" t="str">
        <f>IFERROR(VLOOKUP(A254,apu!E:F,2,0),"")</f>
        <v/>
      </c>
      <c r="AD254" s="9" t="str">
        <f>IFERROR(VLOOKUP(A254,apu!I:J,2,0),"")</f>
        <v/>
      </c>
      <c r="AE254" s="9" t="str">
        <f>IFERROR(VLOOKUP(A254,apu!M:N,2,0),"")</f>
        <v/>
      </c>
      <c r="AF254" s="9" t="str">
        <f>IFERROR(VLOOKUP(A254,apu!Q:R,2,0),"")</f>
        <v/>
      </c>
      <c r="AG254" s="9" t="str">
        <f>IFERROR(VLOOKUP(A254,apu!U:V,2,0),"")</f>
        <v/>
      </c>
      <c r="AH254" s="9" t="str">
        <f>IFERROR(VLOOKUP(A254,apu!Y:Z,2,0),"")</f>
        <v/>
      </c>
      <c r="AI254" s="9" t="str">
        <f>IFERROR(VLOOKUP(A254,apu!AC:AD,2,0),"")</f>
        <v/>
      </c>
      <c r="AJ254" s="9" t="str">
        <f>IFERROR(VLOOKUP(A254,apu!AG:AH,2,0),"")</f>
        <v/>
      </c>
      <c r="AK254" s="9" t="str">
        <f>IFERROR(VLOOKUP(A254,apu!AK:AL,2,0),"")</f>
        <v/>
      </c>
      <c r="AL254" s="9" t="str">
        <f>IFERROR(VLOOKUP(A254,apu!AO:AP,2,0),"")</f>
        <v/>
      </c>
      <c r="AM254" s="9" t="str">
        <f>IFERROR(VLOOKUP(A254,apu!AS:AT,2,0),"")</f>
        <v/>
      </c>
      <c r="AN254" s="9" t="str">
        <f>IFERROR(VLOOKUP(A254,apu!AW:AX,2,0),"")</f>
        <v/>
      </c>
      <c r="AO254" s="9" t="str">
        <f>IFERROR(VLOOKUP(A254,apu!BA:BB,2,0),"")</f>
        <v/>
      </c>
      <c r="AP254" s="39">
        <f t="shared" si="16"/>
        <v>1</v>
      </c>
      <c r="AQ254" s="38">
        <v>250</v>
      </c>
      <c r="AR254" s="2">
        <f t="shared" si="17"/>
        <v>1</v>
      </c>
      <c r="AS254" s="2">
        <v>231</v>
      </c>
      <c r="AT254" s="2">
        <f t="shared" si="18"/>
        <v>0</v>
      </c>
      <c r="AU254" s="2">
        <v>245</v>
      </c>
      <c r="AV254" s="2">
        <f t="shared" si="19"/>
        <v>1</v>
      </c>
      <c r="AW254" s="2">
        <f t="shared" si="20"/>
        <v>-14</v>
      </c>
      <c r="AX254" s="130">
        <v>269</v>
      </c>
      <c r="AY254" s="33">
        <v>174</v>
      </c>
      <c r="AZ254" s="239"/>
    </row>
    <row r="255" spans="1:52" x14ac:dyDescent="0.2">
      <c r="A255" s="8" t="s">
        <v>307</v>
      </c>
      <c r="B255" s="33">
        <f>IFERROR(VLOOKUP(A255,lajit!B:D,3,0),"")</f>
        <v>230</v>
      </c>
      <c r="C255" s="9"/>
      <c r="D255" s="9"/>
      <c r="E255" s="9"/>
      <c r="F255" s="9"/>
      <c r="G255" s="9"/>
      <c r="H255" s="9"/>
      <c r="I255" s="9"/>
      <c r="J255" s="9"/>
      <c r="K255" s="9"/>
      <c r="L255" s="9">
        <v>1</v>
      </c>
      <c r="M255" s="9"/>
      <c r="N255" s="9"/>
      <c r="O255" s="9"/>
      <c r="P255" s="9"/>
      <c r="Q255" s="9"/>
      <c r="R255" s="9"/>
      <c r="S255" s="9"/>
      <c r="T255" s="11"/>
      <c r="U255" s="11"/>
      <c r="V255" s="11"/>
      <c r="W255" s="11"/>
      <c r="X255" s="11"/>
      <c r="Y255" s="9"/>
      <c r="Z255" s="9"/>
      <c r="AA255" s="9"/>
      <c r="AB255" s="9" t="str">
        <f>IFERROR(VLOOKUP(A255,apu!A:B,2,0),"")</f>
        <v/>
      </c>
      <c r="AC255" s="9" t="str">
        <f>IFERROR(VLOOKUP(A255,apu!E:F,2,0),"")</f>
        <v/>
      </c>
      <c r="AD255" s="9" t="str">
        <f>IFERROR(VLOOKUP(A255,apu!I:J,2,0),"")</f>
        <v/>
      </c>
      <c r="AE255" s="9" t="str">
        <f>IFERROR(VLOOKUP(A255,apu!M:N,2,0),"")</f>
        <v/>
      </c>
      <c r="AF255" s="9" t="str">
        <f>IFERROR(VLOOKUP(A255,apu!Q:R,2,0),"")</f>
        <v/>
      </c>
      <c r="AG255" s="9" t="str">
        <f>IFERROR(VLOOKUP(A255,apu!U:V,2,0),"")</f>
        <v/>
      </c>
      <c r="AH255" s="9" t="str">
        <f>IFERROR(VLOOKUP(A255,apu!Y:Z,2,0),"")</f>
        <v/>
      </c>
      <c r="AI255" s="9" t="str">
        <f>IFERROR(VLOOKUP(A255,apu!AC:AD,2,0),"")</f>
        <v/>
      </c>
      <c r="AJ255" s="9" t="str">
        <f>IFERROR(VLOOKUP(A255,apu!AG:AH,2,0),"")</f>
        <v/>
      </c>
      <c r="AK255" s="9" t="str">
        <f>IFERROR(VLOOKUP(A255,apu!AK:AL,2,0),"")</f>
        <v/>
      </c>
      <c r="AL255" s="9" t="str">
        <f>IFERROR(VLOOKUP(A255,apu!AO:AP,2,0),"")</f>
        <v/>
      </c>
      <c r="AM255" s="9" t="str">
        <f>IFERROR(VLOOKUP(A255,apu!AS:AT,2,0),"")</f>
        <v/>
      </c>
      <c r="AN255" s="9" t="str">
        <f>IFERROR(VLOOKUP(A255,apu!AW:AX,2,0),"")</f>
        <v/>
      </c>
      <c r="AO255" s="9" t="str">
        <f>IFERROR(VLOOKUP(A255,apu!BA:BB,2,0),"")</f>
        <v/>
      </c>
      <c r="AP255" s="39">
        <f t="shared" si="16"/>
        <v>1</v>
      </c>
      <c r="AQ255" s="38">
        <v>251</v>
      </c>
      <c r="AR255" s="2">
        <f t="shared" si="17"/>
        <v>1</v>
      </c>
      <c r="AS255" s="2">
        <v>232</v>
      </c>
      <c r="AT255" s="2">
        <f t="shared" si="18"/>
        <v>0</v>
      </c>
      <c r="AU255" s="2">
        <v>246</v>
      </c>
      <c r="AV255" s="2">
        <f t="shared" si="19"/>
        <v>1</v>
      </c>
      <c r="AW255" s="2">
        <f t="shared" si="20"/>
        <v>-14</v>
      </c>
      <c r="AX255" s="130">
        <v>271</v>
      </c>
      <c r="AY255" s="33">
        <v>223</v>
      </c>
      <c r="AZ255" s="239"/>
    </row>
    <row r="256" spans="1:52" x14ac:dyDescent="0.2">
      <c r="A256" s="8" t="s">
        <v>281</v>
      </c>
      <c r="B256" s="33">
        <f>IFERROR(VLOOKUP(A256,lajit!B:D,3,0),"")</f>
        <v>258</v>
      </c>
      <c r="C256" s="9"/>
      <c r="D256" s="9">
        <v>1</v>
      </c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11"/>
      <c r="U256" s="11"/>
      <c r="V256" s="11"/>
      <c r="W256" s="11"/>
      <c r="X256" s="11"/>
      <c r="Y256" s="9"/>
      <c r="Z256" s="9"/>
      <c r="AA256" s="9"/>
      <c r="AB256" s="9" t="str">
        <f>IFERROR(VLOOKUP(A256,apu!A:B,2,0),"")</f>
        <v/>
      </c>
      <c r="AC256" s="9" t="str">
        <f>IFERROR(VLOOKUP(A256,apu!E:F,2,0),"")</f>
        <v/>
      </c>
      <c r="AD256" s="9" t="str">
        <f>IFERROR(VLOOKUP(A256,apu!I:J,2,0),"")</f>
        <v/>
      </c>
      <c r="AE256" s="9" t="str">
        <f>IFERROR(VLOOKUP(A256,apu!M:N,2,0),"")</f>
        <v/>
      </c>
      <c r="AF256" s="9" t="str">
        <f>IFERROR(VLOOKUP(A256,apu!Q:R,2,0),"")</f>
        <v/>
      </c>
      <c r="AG256" s="9" t="str">
        <f>IFERROR(VLOOKUP(A256,apu!U:V,2,0),"")</f>
        <v/>
      </c>
      <c r="AH256" s="9" t="str">
        <f>IFERROR(VLOOKUP(A256,apu!Y:Z,2,0),"")</f>
        <v/>
      </c>
      <c r="AI256" s="9" t="str">
        <f>IFERROR(VLOOKUP(A256,apu!AC:AD,2,0),"")</f>
        <v/>
      </c>
      <c r="AJ256" s="9" t="str">
        <f>IFERROR(VLOOKUP(A256,apu!AG:AH,2,0),"")</f>
        <v/>
      </c>
      <c r="AK256" s="9" t="str">
        <f>IFERROR(VLOOKUP(A256,apu!AK:AL,2,0),"")</f>
        <v/>
      </c>
      <c r="AL256" s="9" t="str">
        <f>IFERROR(VLOOKUP(A256,apu!AO:AP,2,0),"")</f>
        <v/>
      </c>
      <c r="AM256" s="9" t="str">
        <f>IFERROR(VLOOKUP(A256,apu!AS:AT,2,0),"")</f>
        <v/>
      </c>
      <c r="AN256" s="9">
        <f>IFERROR(VLOOKUP(A256,apu!AW:AX,2,0),"")</f>
        <v>2</v>
      </c>
      <c r="AO256" s="9" t="str">
        <f>IFERROR(VLOOKUP(A256,apu!BA:BB,2,0),"")</f>
        <v/>
      </c>
      <c r="AP256" s="39">
        <f t="shared" si="16"/>
        <v>3</v>
      </c>
      <c r="AQ256" s="38">
        <v>252</v>
      </c>
      <c r="AR256" s="2">
        <f t="shared" si="17"/>
        <v>1</v>
      </c>
      <c r="AS256" s="2">
        <v>233</v>
      </c>
      <c r="AT256" s="2">
        <f t="shared" si="18"/>
        <v>2</v>
      </c>
      <c r="AU256" s="2">
        <v>247</v>
      </c>
      <c r="AV256" s="2">
        <f t="shared" si="19"/>
        <v>-1</v>
      </c>
      <c r="AW256" s="2">
        <f t="shared" si="20"/>
        <v>-14</v>
      </c>
      <c r="AX256" s="130">
        <v>272</v>
      </c>
      <c r="AY256" s="33">
        <v>241</v>
      </c>
      <c r="AZ256" s="239"/>
    </row>
    <row r="257" spans="1:52" x14ac:dyDescent="0.2">
      <c r="A257" s="8" t="s">
        <v>284</v>
      </c>
      <c r="B257" s="33">
        <f>IFERROR(VLOOKUP(A257,lajit!B:D,3,0),"")</f>
        <v>325</v>
      </c>
      <c r="C257" s="9"/>
      <c r="D257" s="9"/>
      <c r="E257" s="9"/>
      <c r="F257" s="9">
        <v>1</v>
      </c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11"/>
      <c r="U257" s="11"/>
      <c r="V257" s="11"/>
      <c r="W257" s="11"/>
      <c r="X257" s="11"/>
      <c r="Y257" s="9"/>
      <c r="Z257" s="9"/>
      <c r="AA257" s="9"/>
      <c r="AB257" s="9" t="str">
        <f>IFERROR(VLOOKUP(A257,apu!A:B,2,0),"")</f>
        <v/>
      </c>
      <c r="AC257" s="9" t="str">
        <f>IFERROR(VLOOKUP(A257,apu!E:F,2,0),"")</f>
        <v/>
      </c>
      <c r="AD257" s="9" t="str">
        <f>IFERROR(VLOOKUP(A257,apu!I:J,2,0),"")</f>
        <v/>
      </c>
      <c r="AE257" s="9" t="str">
        <f>IFERROR(VLOOKUP(A257,apu!M:N,2,0),"")</f>
        <v/>
      </c>
      <c r="AF257" s="9" t="str">
        <f>IFERROR(VLOOKUP(A257,apu!Q:R,2,0),"")</f>
        <v/>
      </c>
      <c r="AG257" s="9" t="str">
        <f>IFERROR(VLOOKUP(A257,apu!U:V,2,0),"")</f>
        <v/>
      </c>
      <c r="AH257" s="9" t="str">
        <f>IFERROR(VLOOKUP(A257,apu!Y:Z,2,0),"")</f>
        <v/>
      </c>
      <c r="AI257" s="9" t="str">
        <f>IFERROR(VLOOKUP(A257,apu!AC:AD,2,0),"")</f>
        <v/>
      </c>
      <c r="AJ257" s="9" t="str">
        <f>IFERROR(VLOOKUP(A257,apu!AG:AH,2,0),"")</f>
        <v/>
      </c>
      <c r="AK257" s="9" t="str">
        <f>IFERROR(VLOOKUP(A257,apu!AK:AL,2,0),"")</f>
        <v/>
      </c>
      <c r="AL257" s="9" t="str">
        <f>IFERROR(VLOOKUP(A257,apu!AO:AP,2,0),"")</f>
        <v/>
      </c>
      <c r="AM257" s="9" t="str">
        <f>IFERROR(VLOOKUP(A257,apu!AS:AT,2,0),"")</f>
        <v/>
      </c>
      <c r="AN257" s="9" t="str">
        <f>IFERROR(VLOOKUP(A257,apu!AW:AX,2,0),"")</f>
        <v/>
      </c>
      <c r="AO257" s="9" t="str">
        <f>IFERROR(VLOOKUP(A257,apu!BA:BB,2,0),"")</f>
        <v/>
      </c>
      <c r="AP257" s="39">
        <f t="shared" si="16"/>
        <v>1</v>
      </c>
      <c r="AQ257" s="38">
        <v>253</v>
      </c>
      <c r="AR257" s="2">
        <f t="shared" si="17"/>
        <v>1</v>
      </c>
      <c r="AS257" s="2">
        <v>234</v>
      </c>
      <c r="AT257" s="2">
        <f t="shared" si="18"/>
        <v>0</v>
      </c>
      <c r="AU257" s="2">
        <v>249</v>
      </c>
      <c r="AV257" s="2">
        <f t="shared" si="19"/>
        <v>1</v>
      </c>
      <c r="AW257" s="2">
        <f t="shared" si="20"/>
        <v>-15</v>
      </c>
      <c r="AX257" s="130">
        <v>275</v>
      </c>
      <c r="AY257" s="33">
        <v>305</v>
      </c>
      <c r="AZ257" s="239"/>
    </row>
    <row r="258" spans="1:52" x14ac:dyDescent="0.2">
      <c r="A258" s="10" t="s">
        <v>676</v>
      </c>
      <c r="B258" s="33">
        <f>IFERROR(VLOOKUP(A258,lajit!B:D,3,0),"")</f>
        <v>17</v>
      </c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11"/>
      <c r="U258" s="11"/>
      <c r="V258" s="11"/>
      <c r="W258" s="11"/>
      <c r="X258" s="11"/>
      <c r="Y258" s="9"/>
      <c r="Z258" s="9"/>
      <c r="AA258" s="9"/>
      <c r="AB258" s="9" t="str">
        <f>IFERROR(VLOOKUP(A258,apu!A:B,2,0),"")</f>
        <v/>
      </c>
      <c r="AC258" s="9">
        <f>IFERROR(VLOOKUP(A258,apu!E:F,2,0),"")</f>
        <v>1</v>
      </c>
      <c r="AD258" s="9" t="str">
        <f>IFERROR(VLOOKUP(A258,apu!I:J,2,0),"")</f>
        <v/>
      </c>
      <c r="AE258" s="9" t="str">
        <f>IFERROR(VLOOKUP(A258,apu!M:N,2,0),"")</f>
        <v/>
      </c>
      <c r="AF258" s="9" t="str">
        <f>IFERROR(VLOOKUP(A258,apu!Q:R,2,0),"")</f>
        <v/>
      </c>
      <c r="AG258" s="9" t="str">
        <f>IFERROR(VLOOKUP(A258,apu!U:V,2,0),"")</f>
        <v/>
      </c>
      <c r="AH258" s="9" t="str">
        <f>IFERROR(VLOOKUP(A258,apu!Y:Z,2,0),"")</f>
        <v/>
      </c>
      <c r="AI258" s="9" t="str">
        <f>IFERROR(VLOOKUP(A258,apu!AC:AD,2,0),"")</f>
        <v/>
      </c>
      <c r="AJ258" s="9" t="str">
        <f>IFERROR(VLOOKUP(A258,apu!AG:AH,2,0),"")</f>
        <v/>
      </c>
      <c r="AK258" s="9">
        <f>IFERROR(VLOOKUP(A258,apu!AK:AL,2,0),"")</f>
        <v>2</v>
      </c>
      <c r="AL258" s="9" t="str">
        <f>IFERROR(VLOOKUP(A258,apu!AO:AP,2,0),"")</f>
        <v/>
      </c>
      <c r="AM258" s="9" t="str">
        <f>IFERROR(VLOOKUP(A258,apu!AS:AT,2,0),"")</f>
        <v/>
      </c>
      <c r="AN258" s="9" t="str">
        <f>IFERROR(VLOOKUP(A258,apu!AW:AX,2,0),"")</f>
        <v/>
      </c>
      <c r="AO258" s="9" t="str">
        <f>IFERROR(VLOOKUP(A258,apu!BA:BB,2,0),"")</f>
        <v/>
      </c>
      <c r="AP258" s="39">
        <f t="shared" ref="AP258:AP271" si="21">SUM(C258:AO258)</f>
        <v>3</v>
      </c>
      <c r="AQ258" s="38"/>
      <c r="AR258" s="2">
        <f t="shared" si="17"/>
        <v>0</v>
      </c>
      <c r="AT258" s="2">
        <f t="shared" si="18"/>
        <v>3</v>
      </c>
      <c r="AV258" s="2">
        <f t="shared" si="19"/>
        <v>-3</v>
      </c>
      <c r="AW258" s="2">
        <f t="shared" si="20"/>
        <v>0</v>
      </c>
      <c r="AX258" s="130">
        <v>278</v>
      </c>
      <c r="AY258" s="33"/>
      <c r="AZ258" s="239"/>
    </row>
    <row r="259" spans="1:52" x14ac:dyDescent="0.2">
      <c r="A259" s="10" t="s">
        <v>4414</v>
      </c>
      <c r="B259" s="33">
        <f>IFERROR(VLOOKUP(A259,lajit!B:D,3,0),"")</f>
        <v>440</v>
      </c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11"/>
      <c r="U259" s="11"/>
      <c r="V259" s="11"/>
      <c r="W259" s="11"/>
      <c r="X259" s="11"/>
      <c r="Y259" s="9"/>
      <c r="Z259" s="9"/>
      <c r="AA259" s="9"/>
      <c r="AB259" s="9" t="str">
        <f>IFERROR(VLOOKUP(A259,apu!A:B,2,0),"")</f>
        <v/>
      </c>
      <c r="AC259" s="9" t="str">
        <f>IFERROR(VLOOKUP(A259,apu!E:F,2,0),"")</f>
        <v/>
      </c>
      <c r="AD259" s="9">
        <f>IFERROR(VLOOKUP(A259,apu!I:J,2,0),"")</f>
        <v>1</v>
      </c>
      <c r="AE259" s="9" t="str">
        <f>IFERROR(VLOOKUP(A259,apu!M:N,2,0),"")</f>
        <v/>
      </c>
      <c r="AF259" s="9" t="str">
        <f>IFERROR(VLOOKUP(A259,apu!Q:R,2,0),"")</f>
        <v/>
      </c>
      <c r="AG259" s="9" t="str">
        <f>IFERROR(VLOOKUP(A259,apu!U:V,2,0),"")</f>
        <v/>
      </c>
      <c r="AH259" s="9" t="str">
        <f>IFERROR(VLOOKUP(A259,apu!Y:Z,2,0),"")</f>
        <v/>
      </c>
      <c r="AI259" s="9" t="str">
        <f>IFERROR(VLOOKUP(A259,apu!AC:AD,2,0),"")</f>
        <v/>
      </c>
      <c r="AJ259" s="9" t="str">
        <f>IFERROR(VLOOKUP(A259,apu!AG:AH,2,0),"")</f>
        <v/>
      </c>
      <c r="AK259" s="9" t="str">
        <f>IFERROR(VLOOKUP(A259,apu!AK:AL,2,0),"")</f>
        <v/>
      </c>
      <c r="AL259" s="9" t="str">
        <f>IFERROR(VLOOKUP(A259,apu!AO:AP,2,0),"")</f>
        <v/>
      </c>
      <c r="AM259" s="9" t="str">
        <f>IFERROR(VLOOKUP(A259,apu!AS:AT,2,0),"")</f>
        <v/>
      </c>
      <c r="AN259" s="9" t="str">
        <f>IFERROR(VLOOKUP(A259,apu!AW:AX,2,0),"")</f>
        <v/>
      </c>
      <c r="AO259" s="9">
        <f>IFERROR(VLOOKUP(A259,apu!BA:BB,2,0),"")</f>
        <v>1</v>
      </c>
      <c r="AP259" s="39">
        <f t="shared" si="21"/>
        <v>2</v>
      </c>
      <c r="AQ259" s="38"/>
      <c r="AR259" s="2">
        <f t="shared" si="17"/>
        <v>0</v>
      </c>
      <c r="AT259" s="2">
        <f t="shared" si="18"/>
        <v>2</v>
      </c>
      <c r="AV259" s="2">
        <f t="shared" si="19"/>
        <v>-2</v>
      </c>
      <c r="AW259" s="2">
        <f t="shared" si="20"/>
        <v>0</v>
      </c>
      <c r="AX259" s="130">
        <v>279</v>
      </c>
      <c r="AY259" s="33"/>
      <c r="AZ259" s="239"/>
    </row>
    <row r="260" spans="1:52" x14ac:dyDescent="0.2">
      <c r="A260" s="10" t="s">
        <v>2474</v>
      </c>
      <c r="B260" s="33">
        <f>IFERROR(VLOOKUP(A260,lajit!B:D,3,0),"")</f>
        <v>225</v>
      </c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11"/>
      <c r="U260" s="11"/>
      <c r="V260" s="11"/>
      <c r="W260" s="11"/>
      <c r="X260" s="11"/>
      <c r="Y260" s="9"/>
      <c r="Z260" s="9"/>
      <c r="AA260" s="9"/>
      <c r="AB260" s="9" t="str">
        <f>IFERROR(VLOOKUP(A260,apu!A:B,2,0),"")</f>
        <v/>
      </c>
      <c r="AC260" s="9" t="str">
        <f>IFERROR(VLOOKUP(A260,apu!E:F,2,0),"")</f>
        <v/>
      </c>
      <c r="AD260" s="9" t="str">
        <f>IFERROR(VLOOKUP(A260,apu!I:J,2,0),"")</f>
        <v/>
      </c>
      <c r="AE260" s="9">
        <f>IFERROR(VLOOKUP(A260,apu!M:N,2,0),"")</f>
        <v>1</v>
      </c>
      <c r="AF260" s="9">
        <f>IFERROR(VLOOKUP(A260,apu!Q:R,2,0),"")</f>
        <v>1</v>
      </c>
      <c r="AG260" s="9">
        <f>IFERROR(VLOOKUP(A260,apu!U:V,2,0),"")</f>
        <v>1</v>
      </c>
      <c r="AH260" s="9" t="str">
        <f>IFERROR(VLOOKUP(A260,apu!Y:Z,2,0),"")</f>
        <v/>
      </c>
      <c r="AI260" s="9" t="str">
        <f>IFERROR(VLOOKUP(A260,apu!AC:AD,2,0),"")</f>
        <v/>
      </c>
      <c r="AJ260" s="9" t="str">
        <f>IFERROR(VLOOKUP(A260,apu!AG:AH,2,0),"")</f>
        <v/>
      </c>
      <c r="AK260" s="9" t="str">
        <f>IFERROR(VLOOKUP(A260,apu!AK:AL,2,0),"")</f>
        <v/>
      </c>
      <c r="AL260" s="9" t="str">
        <f>IFERROR(VLOOKUP(A260,apu!AO:AP,2,0),"")</f>
        <v/>
      </c>
      <c r="AM260" s="9" t="str">
        <f>IFERROR(VLOOKUP(A260,apu!AS:AT,2,0),"")</f>
        <v/>
      </c>
      <c r="AN260" s="9" t="str">
        <f>IFERROR(VLOOKUP(A260,apu!AW:AX,2,0),"")</f>
        <v/>
      </c>
      <c r="AO260" s="9" t="str">
        <f>IFERROR(VLOOKUP(A260,apu!BA:BB,2,0),"")</f>
        <v/>
      </c>
      <c r="AP260" s="39">
        <f t="shared" si="21"/>
        <v>3</v>
      </c>
      <c r="AQ260" s="38"/>
      <c r="AR260" s="2">
        <f t="shared" ref="AR260:AR271" si="22">SUM(C260:O260)</f>
        <v>0</v>
      </c>
      <c r="AT260" s="2">
        <f t="shared" ref="AT260:AT271" si="23">SUM(P260:AO260)</f>
        <v>3</v>
      </c>
      <c r="AV260" s="2">
        <f t="shared" ref="AV260:AV271" si="24">AR260-AT260</f>
        <v>-3</v>
      </c>
      <c r="AW260" s="2">
        <f t="shared" ref="AW260:AW271" si="25">AS260-AU260</f>
        <v>0</v>
      </c>
      <c r="AX260" s="130">
        <v>280</v>
      </c>
      <c r="AY260" s="33"/>
      <c r="AZ260" s="239"/>
    </row>
    <row r="261" spans="1:52" x14ac:dyDescent="0.2">
      <c r="A261" s="10" t="s">
        <v>1395</v>
      </c>
      <c r="B261" s="33">
        <f>IFERROR(VLOOKUP(A261,lajit!B:D,3,0),"")</f>
        <v>89</v>
      </c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11"/>
      <c r="U261" s="11"/>
      <c r="V261" s="11"/>
      <c r="W261" s="11"/>
      <c r="X261" s="11"/>
      <c r="Y261" s="9"/>
      <c r="Z261" s="9"/>
      <c r="AA261" s="9"/>
      <c r="AB261" s="9" t="str">
        <f>IFERROR(VLOOKUP(A261,apu!A:B,2,0),"")</f>
        <v/>
      </c>
      <c r="AC261" s="9" t="str">
        <f>IFERROR(VLOOKUP(A261,apu!E:F,2,0),"")</f>
        <v/>
      </c>
      <c r="AD261" s="9" t="str">
        <f>IFERROR(VLOOKUP(A261,apu!I:J,2,0),"")</f>
        <v/>
      </c>
      <c r="AE261" s="9">
        <f>IFERROR(VLOOKUP(A261,apu!M:N,2,0),"")</f>
        <v>1</v>
      </c>
      <c r="AF261" s="9" t="str">
        <f>IFERROR(VLOOKUP(A261,apu!Q:R,2,0),"")</f>
        <v/>
      </c>
      <c r="AG261" s="9">
        <f>IFERROR(VLOOKUP(A261,apu!U:V,2,0),"")</f>
        <v>4</v>
      </c>
      <c r="AH261" s="9">
        <f>IFERROR(VLOOKUP(A261,apu!Y:Z,2,0),"")</f>
        <v>2</v>
      </c>
      <c r="AI261" s="9" t="str">
        <f>IFERROR(VLOOKUP(A261,apu!AC:AD,2,0),"")</f>
        <v/>
      </c>
      <c r="AJ261" s="9" t="str">
        <f>IFERROR(VLOOKUP(A261,apu!AG:AH,2,0),"")</f>
        <v/>
      </c>
      <c r="AK261" s="9" t="str">
        <f>IFERROR(VLOOKUP(A261,apu!AK:AL,2,0),"")</f>
        <v/>
      </c>
      <c r="AL261" s="9">
        <f>IFERROR(VLOOKUP(A261,apu!AO:AP,2,0),"")</f>
        <v>1</v>
      </c>
      <c r="AM261" s="9" t="str">
        <f>IFERROR(VLOOKUP(A261,apu!AS:AT,2,0),"")</f>
        <v/>
      </c>
      <c r="AN261" s="9">
        <f>IFERROR(VLOOKUP(A261,apu!AW:AX,2,0),"")</f>
        <v>4</v>
      </c>
      <c r="AO261" s="9">
        <f>IFERROR(VLOOKUP(A261,apu!BA:BB,2,0),"")</f>
        <v>5</v>
      </c>
      <c r="AP261" s="39">
        <f t="shared" si="21"/>
        <v>17</v>
      </c>
      <c r="AQ261" s="38"/>
      <c r="AR261" s="2">
        <f t="shared" si="22"/>
        <v>0</v>
      </c>
      <c r="AT261" s="2">
        <f t="shared" si="23"/>
        <v>17</v>
      </c>
      <c r="AV261" s="2">
        <f t="shared" si="24"/>
        <v>-17</v>
      </c>
      <c r="AW261" s="2">
        <f t="shared" si="25"/>
        <v>0</v>
      </c>
      <c r="AX261" s="130">
        <v>281</v>
      </c>
      <c r="AY261" s="33"/>
      <c r="AZ261" s="239"/>
    </row>
    <row r="262" spans="1:52" x14ac:dyDescent="0.2">
      <c r="A262" s="10" t="s">
        <v>3244</v>
      </c>
      <c r="B262" s="33">
        <f>IFERROR(VLOOKUP(A262,lajit!B:D,3,0),"")</f>
        <v>310</v>
      </c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11"/>
      <c r="U262" s="11"/>
      <c r="V262" s="11"/>
      <c r="W262" s="11"/>
      <c r="X262" s="11"/>
      <c r="Y262" s="9"/>
      <c r="Z262" s="9"/>
      <c r="AA262" s="9"/>
      <c r="AB262" s="9" t="str">
        <f>IFERROR(VLOOKUP(A262,apu!A:B,2,0),"")</f>
        <v/>
      </c>
      <c r="AC262" s="9" t="str">
        <f>IFERROR(VLOOKUP(A262,apu!E:F,2,0),"")</f>
        <v/>
      </c>
      <c r="AD262" s="9" t="str">
        <f>IFERROR(VLOOKUP(A262,apu!I:J,2,0),"")</f>
        <v/>
      </c>
      <c r="AE262" s="9" t="str">
        <f>IFERROR(VLOOKUP(A262,apu!M:N,2,0),"")</f>
        <v/>
      </c>
      <c r="AF262" s="9">
        <f>IFERROR(VLOOKUP(A262,apu!Q:R,2,0),"")</f>
        <v>4</v>
      </c>
      <c r="AG262" s="9" t="str">
        <f>IFERROR(VLOOKUP(A262,apu!U:V,2,0),"")</f>
        <v/>
      </c>
      <c r="AH262" s="9" t="str">
        <f>IFERROR(VLOOKUP(A262,apu!Y:Z,2,0),"")</f>
        <v/>
      </c>
      <c r="AI262" s="9" t="str">
        <f>IFERROR(VLOOKUP(A262,apu!AC:AD,2,0),"")</f>
        <v/>
      </c>
      <c r="AJ262" s="9" t="str">
        <f>IFERROR(VLOOKUP(A262,apu!AG:AH,2,0),"")</f>
        <v/>
      </c>
      <c r="AK262" s="9" t="str">
        <f>IFERROR(VLOOKUP(A262,apu!AK:AL,2,0),"")</f>
        <v/>
      </c>
      <c r="AL262" s="9" t="str">
        <f>IFERROR(VLOOKUP(A262,apu!AO:AP,2,0),"")</f>
        <v/>
      </c>
      <c r="AM262" s="9" t="str">
        <f>IFERROR(VLOOKUP(A262,apu!AS:AT,2,0),"")</f>
        <v/>
      </c>
      <c r="AN262" s="9" t="str">
        <f>IFERROR(VLOOKUP(A262,apu!AW:AX,2,0),"")</f>
        <v/>
      </c>
      <c r="AO262" s="9" t="str">
        <f>IFERROR(VLOOKUP(A262,apu!BA:BB,2,0),"")</f>
        <v/>
      </c>
      <c r="AP262" s="39">
        <f t="shared" si="21"/>
        <v>4</v>
      </c>
      <c r="AQ262" s="38"/>
      <c r="AR262" s="2">
        <f t="shared" si="22"/>
        <v>0</v>
      </c>
      <c r="AT262" s="2">
        <f t="shared" si="23"/>
        <v>4</v>
      </c>
      <c r="AV262" s="2">
        <f t="shared" si="24"/>
        <v>-4</v>
      </c>
      <c r="AW262" s="2">
        <f t="shared" si="25"/>
        <v>0</v>
      </c>
      <c r="AX262" s="130">
        <v>283</v>
      </c>
      <c r="AY262" s="33"/>
      <c r="AZ262" s="239"/>
    </row>
    <row r="263" spans="1:52" x14ac:dyDescent="0.2">
      <c r="A263" s="10" t="s">
        <v>3382</v>
      </c>
      <c r="B263" s="33">
        <f>IFERROR(VLOOKUP(A263,lajit!B:D,3,0),"")</f>
        <v>322</v>
      </c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11"/>
      <c r="U263" s="11"/>
      <c r="V263" s="11"/>
      <c r="W263" s="11"/>
      <c r="X263" s="11"/>
      <c r="Y263" s="9"/>
      <c r="Z263" s="9"/>
      <c r="AA263" s="9"/>
      <c r="AB263" s="9" t="str">
        <f>IFERROR(VLOOKUP(A263,apu!A:B,2,0),"")</f>
        <v/>
      </c>
      <c r="AC263" s="9" t="str">
        <f>IFERROR(VLOOKUP(A263,apu!E:F,2,0),"")</f>
        <v/>
      </c>
      <c r="AD263" s="9" t="str">
        <f>IFERROR(VLOOKUP(A263,apu!I:J,2,0),"")</f>
        <v/>
      </c>
      <c r="AE263" s="9" t="str">
        <f>IFERROR(VLOOKUP(A263,apu!M:N,2,0),"")</f>
        <v/>
      </c>
      <c r="AF263" s="9" t="str">
        <f>IFERROR(VLOOKUP(A263,apu!Q:R,2,0),"")</f>
        <v/>
      </c>
      <c r="AG263" s="9" t="str">
        <f>IFERROR(VLOOKUP(A263,apu!U:V,2,0),"")</f>
        <v/>
      </c>
      <c r="AH263" s="9">
        <f>IFERROR(VLOOKUP(A263,apu!Y:Z,2,0),"")</f>
        <v>1</v>
      </c>
      <c r="AI263" s="9" t="str">
        <f>IFERROR(VLOOKUP(A263,apu!AC:AD,2,0),"")</f>
        <v/>
      </c>
      <c r="AJ263" s="9" t="str">
        <f>IFERROR(VLOOKUP(A263,apu!AG:AH,2,0),"")</f>
        <v/>
      </c>
      <c r="AK263" s="9" t="str">
        <f>IFERROR(VLOOKUP(A263,apu!AK:AL,2,0),"")</f>
        <v/>
      </c>
      <c r="AL263" s="9" t="str">
        <f>IFERROR(VLOOKUP(A263,apu!AO:AP,2,0),"")</f>
        <v/>
      </c>
      <c r="AM263" s="9" t="str">
        <f>IFERROR(VLOOKUP(A263,apu!AS:AT,2,0),"")</f>
        <v/>
      </c>
      <c r="AN263" s="9" t="str">
        <f>IFERROR(VLOOKUP(A263,apu!AW:AX,2,0),"")</f>
        <v/>
      </c>
      <c r="AO263" s="9" t="str">
        <f>IFERROR(VLOOKUP(A263,apu!BA:BB,2,0),"")</f>
        <v/>
      </c>
      <c r="AP263" s="39">
        <f t="shared" si="21"/>
        <v>1</v>
      </c>
      <c r="AQ263" s="38"/>
      <c r="AR263" s="2">
        <f t="shared" si="22"/>
        <v>0</v>
      </c>
      <c r="AT263" s="2">
        <f t="shared" si="23"/>
        <v>1</v>
      </c>
      <c r="AV263" s="2">
        <f t="shared" si="24"/>
        <v>-1</v>
      </c>
      <c r="AW263" s="2">
        <f t="shared" si="25"/>
        <v>0</v>
      </c>
      <c r="AX263" s="130">
        <v>285</v>
      </c>
      <c r="AY263" s="33"/>
      <c r="AZ263" s="239"/>
    </row>
    <row r="264" spans="1:52" x14ac:dyDescent="0.2">
      <c r="A264" s="10" t="s">
        <v>3016</v>
      </c>
      <c r="B264" s="33">
        <f>IFERROR(VLOOKUP(A264,lajit!B:D,3,0),"")</f>
        <v>282</v>
      </c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11"/>
      <c r="U264" s="11"/>
      <c r="V264" s="11"/>
      <c r="W264" s="11"/>
      <c r="X264" s="11"/>
      <c r="Y264" s="9"/>
      <c r="Z264" s="9"/>
      <c r="AA264" s="9"/>
      <c r="AB264" s="9" t="str">
        <f>IFERROR(VLOOKUP(A264,apu!A:B,2,0),"")</f>
        <v/>
      </c>
      <c r="AC264" s="9" t="str">
        <f>IFERROR(VLOOKUP(A264,apu!E:F,2,0),"")</f>
        <v/>
      </c>
      <c r="AD264" s="9" t="str">
        <f>IFERROR(VLOOKUP(A264,apu!I:J,2,0),"")</f>
        <v/>
      </c>
      <c r="AE264" s="9" t="str">
        <f>IFERROR(VLOOKUP(A264,apu!M:N,2,0),"")</f>
        <v/>
      </c>
      <c r="AF264" s="9" t="str">
        <f>IFERROR(VLOOKUP(A264,apu!Q:R,2,0),"")</f>
        <v/>
      </c>
      <c r="AG264" s="9" t="str">
        <f>IFERROR(VLOOKUP(A264,apu!U:V,2,0),"")</f>
        <v/>
      </c>
      <c r="AH264" s="9">
        <f>IFERROR(VLOOKUP(A264,apu!Y:Z,2,0),"")</f>
        <v>1</v>
      </c>
      <c r="AI264" s="9" t="str">
        <f>IFERROR(VLOOKUP(A264,apu!AC:AD,2,0),"")</f>
        <v/>
      </c>
      <c r="AJ264" s="9" t="str">
        <f>IFERROR(VLOOKUP(A264,apu!AG:AH,2,0),"")</f>
        <v/>
      </c>
      <c r="AK264" s="9" t="str">
        <f>IFERROR(VLOOKUP(A264,apu!AK:AL,2,0),"")</f>
        <v/>
      </c>
      <c r="AL264" s="9" t="str">
        <f>IFERROR(VLOOKUP(A264,apu!AO:AP,2,0),"")</f>
        <v/>
      </c>
      <c r="AM264" s="9" t="str">
        <f>IFERROR(VLOOKUP(A264,apu!AS:AT,2,0),"")</f>
        <v/>
      </c>
      <c r="AN264" s="9" t="str">
        <f>IFERROR(VLOOKUP(A264,apu!AW:AX,2,0),"")</f>
        <v/>
      </c>
      <c r="AO264" s="9" t="str">
        <f>IFERROR(VLOOKUP(A264,apu!BA:BB,2,0),"")</f>
        <v/>
      </c>
      <c r="AP264" s="39">
        <f t="shared" si="21"/>
        <v>1</v>
      </c>
      <c r="AQ264" s="38"/>
      <c r="AR264" s="2">
        <f t="shared" si="22"/>
        <v>0</v>
      </c>
      <c r="AT264" s="2">
        <f t="shared" si="23"/>
        <v>1</v>
      </c>
      <c r="AV264" s="2">
        <f t="shared" si="24"/>
        <v>-1</v>
      </c>
      <c r="AW264" s="2">
        <f t="shared" si="25"/>
        <v>0</v>
      </c>
      <c r="AX264" s="130">
        <v>286</v>
      </c>
      <c r="AY264" s="33"/>
      <c r="AZ264" s="239"/>
    </row>
    <row r="265" spans="1:52" x14ac:dyDescent="0.2">
      <c r="A265" s="10" t="s">
        <v>910</v>
      </c>
      <c r="B265" s="33">
        <f>IFERROR(VLOOKUP(A265,lajit!B:D,3,0),"")</f>
        <v>38</v>
      </c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11"/>
      <c r="U265" s="11"/>
      <c r="V265" s="11"/>
      <c r="W265" s="11"/>
      <c r="X265" s="11"/>
      <c r="Y265" s="9"/>
      <c r="Z265" s="9"/>
      <c r="AA265" s="9"/>
      <c r="AB265" s="9" t="str">
        <f>IFERROR(VLOOKUP(A265,apu!A:B,2,0),"")</f>
        <v/>
      </c>
      <c r="AC265" s="9" t="str">
        <f>IFERROR(VLOOKUP(A265,apu!E:F,2,0),"")</f>
        <v/>
      </c>
      <c r="AD265" s="9" t="str">
        <f>IFERROR(VLOOKUP(A265,apu!I:J,2,0),"")</f>
        <v/>
      </c>
      <c r="AE265" s="9" t="str">
        <f>IFERROR(VLOOKUP(A265,apu!M:N,2,0),"")</f>
        <v/>
      </c>
      <c r="AF265" s="9" t="str">
        <f>IFERROR(VLOOKUP(A265,apu!Q:R,2,0),"")</f>
        <v/>
      </c>
      <c r="AG265" s="9" t="str">
        <f>IFERROR(VLOOKUP(A265,apu!U:V,2,0),"")</f>
        <v/>
      </c>
      <c r="AH265" s="9" t="str">
        <f>IFERROR(VLOOKUP(A265,apu!Y:Z,2,0),"")</f>
        <v/>
      </c>
      <c r="AI265" s="9" t="str">
        <f>IFERROR(VLOOKUP(A265,apu!AC:AD,2,0),"")</f>
        <v/>
      </c>
      <c r="AJ265" s="9" t="str">
        <f>IFERROR(VLOOKUP(A265,apu!AG:AH,2,0),"")</f>
        <v/>
      </c>
      <c r="AK265" s="9">
        <f>IFERROR(VLOOKUP(A265,apu!AK:AL,2,0),"")</f>
        <v>1</v>
      </c>
      <c r="AL265" s="9" t="str">
        <f>IFERROR(VLOOKUP(A265,apu!AO:AP,2,0),"")</f>
        <v/>
      </c>
      <c r="AM265" s="9" t="str">
        <f>IFERROR(VLOOKUP(A265,apu!AS:AT,2,0),"")</f>
        <v/>
      </c>
      <c r="AN265" s="9" t="str">
        <f>IFERROR(VLOOKUP(A265,apu!AW:AX,2,0),"")</f>
        <v/>
      </c>
      <c r="AO265" s="9" t="str">
        <f>IFERROR(VLOOKUP(A265,apu!BA:BB,2,0),"")</f>
        <v/>
      </c>
      <c r="AP265" s="39">
        <f t="shared" si="21"/>
        <v>1</v>
      </c>
      <c r="AQ265" s="38"/>
      <c r="AR265" s="2">
        <f t="shared" si="22"/>
        <v>0</v>
      </c>
      <c r="AT265" s="2">
        <f t="shared" si="23"/>
        <v>1</v>
      </c>
      <c r="AV265" s="2">
        <f t="shared" si="24"/>
        <v>-1</v>
      </c>
      <c r="AW265" s="2">
        <f t="shared" si="25"/>
        <v>0</v>
      </c>
      <c r="AX265" s="130">
        <v>288</v>
      </c>
      <c r="AY265" s="33"/>
      <c r="AZ265" s="239"/>
    </row>
    <row r="266" spans="1:52" x14ac:dyDescent="0.2">
      <c r="A266" s="10" t="s">
        <v>1983</v>
      </c>
      <c r="B266" s="33">
        <f>IFERROR(VLOOKUP(A266,lajit!B:D,3,0),"")</f>
        <v>157</v>
      </c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11"/>
      <c r="U266" s="11"/>
      <c r="V266" s="11"/>
      <c r="W266" s="11"/>
      <c r="X266" s="11"/>
      <c r="Y266" s="9"/>
      <c r="Z266" s="9"/>
      <c r="AA266" s="9"/>
      <c r="AB266" s="9" t="str">
        <f>IFERROR(VLOOKUP(A266,apu!A:B,2,0),"")</f>
        <v/>
      </c>
      <c r="AC266" s="9" t="str">
        <f>IFERROR(VLOOKUP(A266,apu!E:F,2,0),"")</f>
        <v/>
      </c>
      <c r="AD266" s="9" t="str">
        <f>IFERROR(VLOOKUP(A266,apu!I:J,2,0),"")</f>
        <v/>
      </c>
      <c r="AE266" s="9" t="str">
        <f>IFERROR(VLOOKUP(A266,apu!M:N,2,0),"")</f>
        <v/>
      </c>
      <c r="AF266" s="9" t="str">
        <f>IFERROR(VLOOKUP(A266,apu!Q:R,2,0),"")</f>
        <v/>
      </c>
      <c r="AG266" s="9" t="str">
        <f>IFERROR(VLOOKUP(A266,apu!U:V,2,0),"")</f>
        <v/>
      </c>
      <c r="AH266" s="9" t="str">
        <f>IFERROR(VLOOKUP(A266,apu!Y:Z,2,0),"")</f>
        <v/>
      </c>
      <c r="AI266" s="9" t="str">
        <f>IFERROR(VLOOKUP(A266,apu!AC:AD,2,0),"")</f>
        <v/>
      </c>
      <c r="AJ266" s="9" t="str">
        <f>IFERROR(VLOOKUP(A266,apu!AG:AH,2,0),"")</f>
        <v/>
      </c>
      <c r="AK266" s="9">
        <f>IFERROR(VLOOKUP(A266,apu!AK:AL,2,0),"")</f>
        <v>2</v>
      </c>
      <c r="AL266" s="9" t="str">
        <f>IFERROR(VLOOKUP(A266,apu!AO:AP,2,0),"")</f>
        <v/>
      </c>
      <c r="AM266" s="9" t="str">
        <f>IFERROR(VLOOKUP(A266,apu!AS:AT,2,0),"")</f>
        <v/>
      </c>
      <c r="AN266" s="9" t="str">
        <f>IFERROR(VLOOKUP(A266,apu!AW:AX,2,0),"")</f>
        <v/>
      </c>
      <c r="AO266" s="9" t="str">
        <f>IFERROR(VLOOKUP(A266,apu!BA:BB,2,0),"")</f>
        <v/>
      </c>
      <c r="AP266" s="39">
        <f t="shared" si="21"/>
        <v>2</v>
      </c>
      <c r="AQ266" s="38"/>
      <c r="AR266" s="2">
        <f t="shared" si="22"/>
        <v>0</v>
      </c>
      <c r="AT266" s="2">
        <f t="shared" si="23"/>
        <v>2</v>
      </c>
      <c r="AV266" s="2">
        <f t="shared" si="24"/>
        <v>-2</v>
      </c>
      <c r="AW266" s="2">
        <f t="shared" si="25"/>
        <v>0</v>
      </c>
      <c r="AX266" s="130">
        <v>289</v>
      </c>
      <c r="AY266" s="33"/>
      <c r="AZ266" s="239"/>
    </row>
    <row r="267" spans="1:52" x14ac:dyDescent="0.2">
      <c r="A267" s="10" t="s">
        <v>3886</v>
      </c>
      <c r="B267" s="33">
        <f>IFERROR(VLOOKUP(A267,lajit!B:D,3,0),"")</f>
        <v>380</v>
      </c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11"/>
      <c r="U267" s="11"/>
      <c r="V267" s="11"/>
      <c r="W267" s="11"/>
      <c r="X267" s="11"/>
      <c r="Y267" s="9"/>
      <c r="Z267" s="9"/>
      <c r="AA267" s="9"/>
      <c r="AB267" s="9" t="str">
        <f>IFERROR(VLOOKUP(A267,apu!A:B,2,0),"")</f>
        <v/>
      </c>
      <c r="AC267" s="9" t="str">
        <f>IFERROR(VLOOKUP(A267,apu!E:F,2,0),"")</f>
        <v/>
      </c>
      <c r="AD267" s="9" t="str">
        <f>IFERROR(VLOOKUP(A267,apu!I:J,2,0),"")</f>
        <v/>
      </c>
      <c r="AE267" s="9" t="str">
        <f>IFERROR(VLOOKUP(A267,apu!M:N,2,0),"")</f>
        <v/>
      </c>
      <c r="AF267" s="9" t="str">
        <f>IFERROR(VLOOKUP(A267,apu!Q:R,2,0),"")</f>
        <v/>
      </c>
      <c r="AG267" s="9" t="str">
        <f>IFERROR(VLOOKUP(A267,apu!U:V,2,0),"")</f>
        <v/>
      </c>
      <c r="AH267" s="9" t="str">
        <f>IFERROR(VLOOKUP(A267,apu!Y:Z,2,0),"")</f>
        <v/>
      </c>
      <c r="AI267" s="9" t="str">
        <f>IFERROR(VLOOKUP(A267,apu!AC:AD,2,0),"")</f>
        <v/>
      </c>
      <c r="AJ267" s="9" t="str">
        <f>IFERROR(VLOOKUP(A267,apu!AG:AH,2,0),"")</f>
        <v/>
      </c>
      <c r="AK267" s="9" t="str">
        <f>IFERROR(VLOOKUP(A267,apu!AK:AL,2,0),"")</f>
        <v/>
      </c>
      <c r="AL267" s="9">
        <f>IFERROR(VLOOKUP(A267,apu!AO:AP,2,0),"")</f>
        <v>4</v>
      </c>
      <c r="AM267" s="9" t="str">
        <f>IFERROR(VLOOKUP(A267,apu!AS:AT,2,0),"")</f>
        <v/>
      </c>
      <c r="AN267" s="9" t="str">
        <f>IFERROR(VLOOKUP(A267,apu!AW:AX,2,0),"")</f>
        <v/>
      </c>
      <c r="AO267" s="9" t="str">
        <f>IFERROR(VLOOKUP(A267,apu!BA:BB,2,0),"")</f>
        <v/>
      </c>
      <c r="AP267" s="39">
        <f t="shared" si="21"/>
        <v>4</v>
      </c>
      <c r="AQ267" s="38"/>
      <c r="AR267" s="2">
        <f t="shared" si="22"/>
        <v>0</v>
      </c>
      <c r="AT267" s="2">
        <f t="shared" si="23"/>
        <v>4</v>
      </c>
      <c r="AV267" s="2">
        <f t="shared" si="24"/>
        <v>-4</v>
      </c>
      <c r="AW267" s="2">
        <f t="shared" si="25"/>
        <v>0</v>
      </c>
      <c r="AX267" s="130">
        <v>290</v>
      </c>
      <c r="AY267" s="33"/>
      <c r="AZ267" s="239"/>
    </row>
    <row r="268" spans="1:52" x14ac:dyDescent="0.2">
      <c r="A268" s="10" t="s">
        <v>3059</v>
      </c>
      <c r="B268" s="33">
        <f>IFERROR(VLOOKUP(A268,lajit!B:D,3,0),"")</f>
        <v>288</v>
      </c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11"/>
      <c r="U268" s="11"/>
      <c r="V268" s="11"/>
      <c r="W268" s="11"/>
      <c r="X268" s="11"/>
      <c r="Y268" s="9"/>
      <c r="Z268" s="9"/>
      <c r="AA268" s="9"/>
      <c r="AB268" s="9" t="str">
        <f>IFERROR(VLOOKUP(A268,apu!A:B,2,0),"")</f>
        <v/>
      </c>
      <c r="AC268" s="9" t="str">
        <f>IFERROR(VLOOKUP(A268,apu!E:F,2,0),"")</f>
        <v/>
      </c>
      <c r="AD268" s="9" t="str">
        <f>IFERROR(VLOOKUP(A268,apu!I:J,2,0),"")</f>
        <v/>
      </c>
      <c r="AE268" s="9" t="str">
        <f>IFERROR(VLOOKUP(A268,apu!M:N,2,0),"")</f>
        <v/>
      </c>
      <c r="AF268" s="9" t="str">
        <f>IFERROR(VLOOKUP(A268,apu!Q:R,2,0),"")</f>
        <v/>
      </c>
      <c r="AG268" s="9" t="str">
        <f>IFERROR(VLOOKUP(A268,apu!U:V,2,0),"")</f>
        <v/>
      </c>
      <c r="AH268" s="9" t="str">
        <f>IFERROR(VLOOKUP(A268,apu!Y:Z,2,0),"")</f>
        <v/>
      </c>
      <c r="AI268" s="9" t="str">
        <f>IFERROR(VLOOKUP(A268,apu!AC:AD,2,0),"")</f>
        <v/>
      </c>
      <c r="AJ268" s="9" t="str">
        <f>IFERROR(VLOOKUP(A268,apu!AG:AH,2,0),"")</f>
        <v/>
      </c>
      <c r="AK268" s="9" t="str">
        <f>IFERROR(VLOOKUP(A268,apu!AK:AL,2,0),"")</f>
        <v/>
      </c>
      <c r="AL268" s="9" t="str">
        <f>IFERROR(VLOOKUP(A268,apu!AO:AP,2,0),"")</f>
        <v/>
      </c>
      <c r="AM268" s="9" t="str">
        <f>IFERROR(VLOOKUP(A268,apu!AS:AT,2,0),"")</f>
        <v/>
      </c>
      <c r="AN268" s="9">
        <f>IFERROR(VLOOKUP(A268,apu!AW:AX,2,0),"")</f>
        <v>1</v>
      </c>
      <c r="AO268" s="9" t="str">
        <f>IFERROR(VLOOKUP(A268,apu!BA:BB,2,0),"")</f>
        <v/>
      </c>
      <c r="AP268" s="39">
        <f t="shared" si="21"/>
        <v>1</v>
      </c>
      <c r="AQ268" s="38"/>
      <c r="AR268" s="2">
        <f t="shared" si="22"/>
        <v>0</v>
      </c>
      <c r="AT268" s="2">
        <f t="shared" si="23"/>
        <v>1</v>
      </c>
      <c r="AV268" s="2">
        <f t="shared" si="24"/>
        <v>-1</v>
      </c>
      <c r="AW268" s="2">
        <f t="shared" si="25"/>
        <v>0</v>
      </c>
      <c r="AX268" s="130">
        <v>291</v>
      </c>
      <c r="AY268" s="33"/>
      <c r="AZ268" s="239"/>
    </row>
    <row r="269" spans="1:52" x14ac:dyDescent="0.2">
      <c r="A269" s="10" t="s">
        <v>1741</v>
      </c>
      <c r="B269" s="33">
        <f>IFERROR(VLOOKUP(A269,lajit!B:D,3,0),"")</f>
        <v>127</v>
      </c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11"/>
      <c r="U269" s="11"/>
      <c r="V269" s="11"/>
      <c r="W269" s="11"/>
      <c r="X269" s="11"/>
      <c r="Y269" s="9"/>
      <c r="Z269" s="9"/>
      <c r="AA269" s="9"/>
      <c r="AB269" s="9" t="str">
        <f>IFERROR(VLOOKUP(A269,apu!A:B,2,0),"")</f>
        <v/>
      </c>
      <c r="AC269" s="9" t="str">
        <f>IFERROR(VLOOKUP(A269,apu!E:F,2,0),"")</f>
        <v/>
      </c>
      <c r="AD269" s="9" t="str">
        <f>IFERROR(VLOOKUP(A269,apu!I:J,2,0),"")</f>
        <v/>
      </c>
      <c r="AE269" s="9" t="str">
        <f>IFERROR(VLOOKUP(A269,apu!M:N,2,0),"")</f>
        <v/>
      </c>
      <c r="AF269" s="9" t="str">
        <f>IFERROR(VLOOKUP(A269,apu!Q:R,2,0),"")</f>
        <v/>
      </c>
      <c r="AG269" s="9" t="str">
        <f>IFERROR(VLOOKUP(A269,apu!U:V,2,0),"")</f>
        <v/>
      </c>
      <c r="AH269" s="9" t="str">
        <f>IFERROR(VLOOKUP(A269,apu!Y:Z,2,0),"")</f>
        <v/>
      </c>
      <c r="AI269" s="9" t="str">
        <f>IFERROR(VLOOKUP(A269,apu!AC:AD,2,0),"")</f>
        <v/>
      </c>
      <c r="AJ269" s="9" t="str">
        <f>IFERROR(VLOOKUP(A269,apu!AG:AH,2,0),"")</f>
        <v/>
      </c>
      <c r="AK269" s="9" t="str">
        <f>IFERROR(VLOOKUP(A269,apu!AK:AL,2,0),"")</f>
        <v/>
      </c>
      <c r="AL269" s="9" t="str">
        <f>IFERROR(VLOOKUP(A269,apu!AO:AP,2,0),"")</f>
        <v/>
      </c>
      <c r="AM269" s="9" t="str">
        <f>IFERROR(VLOOKUP(A269,apu!AS:AT,2,0),"")</f>
        <v/>
      </c>
      <c r="AN269" s="9" t="str">
        <f>IFERROR(VLOOKUP(A269,apu!AW:AX,2,0),"")</f>
        <v/>
      </c>
      <c r="AO269" s="9">
        <f>IFERROR(VLOOKUP(A269,apu!BA:BB,2,0),"")</f>
        <v>1</v>
      </c>
      <c r="AP269" s="39">
        <f t="shared" si="21"/>
        <v>1</v>
      </c>
      <c r="AQ269" s="38"/>
      <c r="AR269" s="2">
        <f t="shared" si="22"/>
        <v>0</v>
      </c>
      <c r="AT269" s="2">
        <f t="shared" si="23"/>
        <v>1</v>
      </c>
      <c r="AV269" s="2">
        <f t="shared" si="24"/>
        <v>-1</v>
      </c>
      <c r="AW269" s="2">
        <f t="shared" si="25"/>
        <v>0</v>
      </c>
      <c r="AX269" s="130">
        <v>294</v>
      </c>
      <c r="AY269" s="33"/>
      <c r="AZ269" s="239"/>
    </row>
    <row r="270" spans="1:52" x14ac:dyDescent="0.2">
      <c r="A270" s="10" t="s">
        <v>2146</v>
      </c>
      <c r="B270" s="33">
        <f>IFERROR(VLOOKUP(A270,lajit!B:D,3,0),"")</f>
        <v>181</v>
      </c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11"/>
      <c r="U270" s="11"/>
      <c r="V270" s="11"/>
      <c r="W270" s="11"/>
      <c r="X270" s="11"/>
      <c r="Y270" s="9"/>
      <c r="Z270" s="9"/>
      <c r="AA270" s="9"/>
      <c r="AB270" s="9" t="str">
        <f>IFERROR(VLOOKUP(A270,apu!A:B,2,0),"")</f>
        <v/>
      </c>
      <c r="AC270" s="9" t="str">
        <f>IFERROR(VLOOKUP(A270,apu!E:F,2,0),"")</f>
        <v/>
      </c>
      <c r="AD270" s="9" t="str">
        <f>IFERROR(VLOOKUP(A270,apu!I:J,2,0),"")</f>
        <v/>
      </c>
      <c r="AE270" s="9" t="str">
        <f>IFERROR(VLOOKUP(A270,apu!M:N,2,0),"")</f>
        <v/>
      </c>
      <c r="AF270" s="9" t="str">
        <f>IFERROR(VLOOKUP(A270,apu!Q:R,2,0),"")</f>
        <v/>
      </c>
      <c r="AG270" s="9" t="str">
        <f>IFERROR(VLOOKUP(A270,apu!U:V,2,0),"")</f>
        <v/>
      </c>
      <c r="AH270" s="9" t="str">
        <f>IFERROR(VLOOKUP(A270,apu!Y:Z,2,0),"")</f>
        <v/>
      </c>
      <c r="AI270" s="9" t="str">
        <f>IFERROR(VLOOKUP(A270,apu!AC:AD,2,0),"")</f>
        <v/>
      </c>
      <c r="AJ270" s="9" t="str">
        <f>IFERROR(VLOOKUP(A270,apu!AG:AH,2,0),"")</f>
        <v/>
      </c>
      <c r="AK270" s="9" t="str">
        <f>IFERROR(VLOOKUP(A270,apu!AK:AL,2,0),"")</f>
        <v/>
      </c>
      <c r="AL270" s="9" t="str">
        <f>IFERROR(VLOOKUP(A270,apu!AO:AP,2,0),"")</f>
        <v/>
      </c>
      <c r="AM270" s="9" t="str">
        <f>IFERROR(VLOOKUP(A270,apu!AS:AT,2,0),"")</f>
        <v/>
      </c>
      <c r="AN270" s="9" t="str">
        <f>IFERROR(VLOOKUP(A270,apu!AW:AX,2,0),"")</f>
        <v/>
      </c>
      <c r="AO270" s="9">
        <f>IFERROR(VLOOKUP(A270,apu!BA:BB,2,0),"")</f>
        <v>1</v>
      </c>
      <c r="AP270" s="39">
        <f t="shared" si="21"/>
        <v>1</v>
      </c>
      <c r="AQ270" s="38"/>
      <c r="AR270" s="2">
        <f t="shared" si="22"/>
        <v>0</v>
      </c>
      <c r="AT270" s="2">
        <f t="shared" si="23"/>
        <v>1</v>
      </c>
      <c r="AV270" s="2">
        <f t="shared" si="24"/>
        <v>-1</v>
      </c>
      <c r="AW270" s="2">
        <f t="shared" si="25"/>
        <v>0</v>
      </c>
      <c r="AX270" s="130">
        <v>295</v>
      </c>
      <c r="AY270" s="33"/>
      <c r="AZ270" s="239"/>
    </row>
    <row r="271" spans="1:52" x14ac:dyDescent="0.2">
      <c r="A271" s="10" t="s">
        <v>386</v>
      </c>
      <c r="B271" s="33">
        <f>IFERROR(VLOOKUP(A271,lajit!B:D,3,0),"")</f>
        <v>9</v>
      </c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11"/>
      <c r="U271" s="11"/>
      <c r="V271" s="11"/>
      <c r="W271" s="11"/>
      <c r="X271" s="11"/>
      <c r="Y271" s="9"/>
      <c r="Z271" s="9"/>
      <c r="AA271" s="9"/>
      <c r="AB271" s="9">
        <f>IFERROR(VLOOKUP(A271,apu!A:B,2,0),"")</f>
        <v>0</v>
      </c>
      <c r="AC271" s="9" t="str">
        <f>IFERROR(VLOOKUP(A271,apu!E:F,2,0),"")</f>
        <v/>
      </c>
      <c r="AD271" s="9" t="str">
        <f>IFERROR(VLOOKUP(A271,apu!I:J,2,0),"")</f>
        <v/>
      </c>
      <c r="AE271" s="9" t="str">
        <f>IFERROR(VLOOKUP(A271,apu!M:N,2,0),"")</f>
        <v/>
      </c>
      <c r="AF271" s="9" t="str">
        <f>IFERROR(VLOOKUP(A271,apu!Q:R,2,0),"")</f>
        <v/>
      </c>
      <c r="AG271" s="9" t="str">
        <f>IFERROR(VLOOKUP(A271,apu!U:V,2,0),"")</f>
        <v/>
      </c>
      <c r="AH271" s="9" t="str">
        <f>IFERROR(VLOOKUP(A271,apu!Y:Z,2,0),"")</f>
        <v/>
      </c>
      <c r="AI271" s="9" t="str">
        <f>IFERROR(VLOOKUP(A271,apu!AC:AD,2,0),"")</f>
        <v/>
      </c>
      <c r="AJ271" s="9" t="str">
        <f>IFERROR(VLOOKUP(A271,apu!AG:AH,2,0),"")</f>
        <v/>
      </c>
      <c r="AK271" s="9" t="str">
        <f>IFERROR(VLOOKUP(A271,apu!AK:AL,2,0),"")</f>
        <v/>
      </c>
      <c r="AL271" s="9" t="str">
        <f>IFERROR(VLOOKUP(A271,apu!AO:AP,2,0),"")</f>
        <v/>
      </c>
      <c r="AM271" s="9" t="str">
        <f>IFERROR(VLOOKUP(A271,apu!AS:AT,2,0),"")</f>
        <v/>
      </c>
      <c r="AN271" s="9" t="str">
        <f>IFERROR(VLOOKUP(A271,apu!AW:AX,2,0),"")</f>
        <v/>
      </c>
      <c r="AO271" s="9">
        <f>IFERROR(VLOOKUP(A271,apu!BA:BB,2,0),"")</f>
        <v>5</v>
      </c>
      <c r="AP271" s="39">
        <f t="shared" si="21"/>
        <v>5</v>
      </c>
      <c r="AQ271" s="38"/>
      <c r="AR271" s="2">
        <f t="shared" si="22"/>
        <v>0</v>
      </c>
      <c r="AT271" s="2">
        <f t="shared" si="23"/>
        <v>5</v>
      </c>
      <c r="AV271" s="2">
        <f t="shared" si="24"/>
        <v>-5</v>
      </c>
      <c r="AW271" s="2">
        <f t="shared" si="25"/>
        <v>0</v>
      </c>
      <c r="AX271" s="130">
        <v>296</v>
      </c>
      <c r="AY271" s="33"/>
      <c r="AZ271" s="239"/>
    </row>
    <row r="272" spans="1:52" x14ac:dyDescent="0.2">
      <c r="A272" s="8" t="s">
        <v>12</v>
      </c>
      <c r="B272" s="8"/>
      <c r="C272" s="9">
        <f t="shared" ref="C272:AP272" si="26">SUM(C5:C252)</f>
        <v>1129</v>
      </c>
      <c r="D272" s="9">
        <f t="shared" si="26"/>
        <v>896</v>
      </c>
      <c r="E272" s="9">
        <f t="shared" si="26"/>
        <v>1408</v>
      </c>
      <c r="F272" s="9">
        <f t="shared" si="26"/>
        <v>2017</v>
      </c>
      <c r="G272" s="9">
        <f t="shared" si="26"/>
        <v>2101</v>
      </c>
      <c r="H272" s="9">
        <f t="shared" si="26"/>
        <v>1935</v>
      </c>
      <c r="I272" s="9">
        <f t="shared" si="26"/>
        <v>1527</v>
      </c>
      <c r="J272" s="9">
        <f t="shared" si="26"/>
        <v>1776</v>
      </c>
      <c r="K272" s="9">
        <f t="shared" si="26"/>
        <v>1208</v>
      </c>
      <c r="L272" s="9">
        <f t="shared" si="26"/>
        <v>1493</v>
      </c>
      <c r="M272" s="9">
        <f t="shared" si="26"/>
        <v>1248</v>
      </c>
      <c r="N272" s="9">
        <f t="shared" si="26"/>
        <v>1926</v>
      </c>
      <c r="O272" s="9">
        <f t="shared" si="26"/>
        <v>1132</v>
      </c>
      <c r="P272" s="9">
        <f t="shared" si="26"/>
        <v>1342</v>
      </c>
      <c r="Q272" s="9">
        <f t="shared" si="26"/>
        <v>1557</v>
      </c>
      <c r="R272" s="9">
        <f t="shared" si="26"/>
        <v>1752</v>
      </c>
      <c r="S272" s="9">
        <f t="shared" si="26"/>
        <v>2175</v>
      </c>
      <c r="T272" s="9">
        <f t="shared" si="26"/>
        <v>1584</v>
      </c>
      <c r="U272" s="9">
        <f t="shared" si="26"/>
        <v>1390</v>
      </c>
      <c r="V272" s="9">
        <f t="shared" si="26"/>
        <v>1809</v>
      </c>
      <c r="W272" s="9">
        <f t="shared" si="26"/>
        <v>1766</v>
      </c>
      <c r="X272" s="9">
        <f t="shared" si="26"/>
        <v>2134</v>
      </c>
      <c r="Y272" s="9">
        <f t="shared" si="26"/>
        <v>2031</v>
      </c>
      <c r="Z272" s="9">
        <f t="shared" si="26"/>
        <v>1681</v>
      </c>
      <c r="AA272" s="9">
        <f t="shared" si="26"/>
        <v>1803</v>
      </c>
      <c r="AB272" s="9">
        <f t="shared" si="26"/>
        <v>2152</v>
      </c>
      <c r="AC272" s="9">
        <f t="shared" si="26"/>
        <v>1830</v>
      </c>
      <c r="AD272" s="9">
        <f t="shared" si="26"/>
        <v>1549</v>
      </c>
      <c r="AE272" s="9">
        <f t="shared" si="26"/>
        <v>1547</v>
      </c>
      <c r="AF272" s="9">
        <f t="shared" si="26"/>
        <v>1814</v>
      </c>
      <c r="AG272" s="9">
        <f t="shared" si="26"/>
        <v>1529</v>
      </c>
      <c r="AH272" s="9">
        <f t="shared" si="26"/>
        <v>1530</v>
      </c>
      <c r="AI272" s="9">
        <f t="shared" si="26"/>
        <v>1525</v>
      </c>
      <c r="AJ272" s="9">
        <f t="shared" si="26"/>
        <v>1336</v>
      </c>
      <c r="AK272" s="9">
        <f t="shared" si="26"/>
        <v>1594</v>
      </c>
      <c r="AL272" s="9">
        <f t="shared" si="26"/>
        <v>1597</v>
      </c>
      <c r="AM272" s="9">
        <f t="shared" si="26"/>
        <v>1577</v>
      </c>
      <c r="AN272" s="9">
        <f t="shared" si="26"/>
        <v>1758</v>
      </c>
      <c r="AO272" s="9">
        <f t="shared" si="26"/>
        <v>1846</v>
      </c>
      <c r="AP272" s="9">
        <f t="shared" si="26"/>
        <v>64004</v>
      </c>
      <c r="AX272" s="130">
        <v>297</v>
      </c>
      <c r="AY272" s="28"/>
      <c r="AZ272" s="238"/>
    </row>
    <row r="273" spans="1:52" x14ac:dyDescent="0.2">
      <c r="A273" s="8" t="s">
        <v>6</v>
      </c>
      <c r="B273" s="8"/>
      <c r="C273" s="9">
        <f t="shared" ref="C273:AO273" si="27">SUM(C5:C252)</f>
        <v>1129</v>
      </c>
      <c r="D273" s="9">
        <f t="shared" si="27"/>
        <v>896</v>
      </c>
      <c r="E273" s="9">
        <f t="shared" si="27"/>
        <v>1408</v>
      </c>
      <c r="F273" s="9">
        <f t="shared" si="27"/>
        <v>2017</v>
      </c>
      <c r="G273" s="9">
        <f t="shared" si="27"/>
        <v>2101</v>
      </c>
      <c r="H273" s="9">
        <f t="shared" si="27"/>
        <v>1935</v>
      </c>
      <c r="I273" s="9">
        <f t="shared" si="27"/>
        <v>1527</v>
      </c>
      <c r="J273" s="9">
        <f t="shared" si="27"/>
        <v>1776</v>
      </c>
      <c r="K273" s="9">
        <f t="shared" si="27"/>
        <v>1208</v>
      </c>
      <c r="L273" s="9">
        <f t="shared" si="27"/>
        <v>1493</v>
      </c>
      <c r="M273" s="9">
        <f t="shared" si="27"/>
        <v>1248</v>
      </c>
      <c r="N273" s="9">
        <f t="shared" si="27"/>
        <v>1926</v>
      </c>
      <c r="O273" s="9">
        <f t="shared" si="27"/>
        <v>1132</v>
      </c>
      <c r="P273" s="9">
        <f t="shared" si="27"/>
        <v>1342</v>
      </c>
      <c r="Q273" s="9">
        <f t="shared" si="27"/>
        <v>1557</v>
      </c>
      <c r="R273" s="9">
        <f t="shared" si="27"/>
        <v>1752</v>
      </c>
      <c r="S273" s="9">
        <f t="shared" si="27"/>
        <v>2175</v>
      </c>
      <c r="T273" s="9">
        <f t="shared" si="27"/>
        <v>1584</v>
      </c>
      <c r="U273" s="9">
        <f t="shared" si="27"/>
        <v>1390</v>
      </c>
      <c r="V273" s="9">
        <f t="shared" si="27"/>
        <v>1809</v>
      </c>
      <c r="W273" s="9">
        <f t="shared" si="27"/>
        <v>1766</v>
      </c>
      <c r="X273" s="9">
        <f t="shared" si="27"/>
        <v>2134</v>
      </c>
      <c r="Y273" s="9">
        <f t="shared" si="27"/>
        <v>2031</v>
      </c>
      <c r="Z273" s="9">
        <f t="shared" si="27"/>
        <v>1681</v>
      </c>
      <c r="AA273" s="9">
        <f t="shared" si="27"/>
        <v>1803</v>
      </c>
      <c r="AB273" s="9">
        <f t="shared" si="27"/>
        <v>2152</v>
      </c>
      <c r="AC273" s="9">
        <f t="shared" si="27"/>
        <v>1830</v>
      </c>
      <c r="AD273" s="9">
        <f t="shared" si="27"/>
        <v>1549</v>
      </c>
      <c r="AE273" s="9">
        <f t="shared" si="27"/>
        <v>1547</v>
      </c>
      <c r="AF273" s="9">
        <f t="shared" si="27"/>
        <v>1814</v>
      </c>
      <c r="AG273" s="9">
        <f t="shared" si="27"/>
        <v>1529</v>
      </c>
      <c r="AH273" s="9">
        <f t="shared" si="27"/>
        <v>1530</v>
      </c>
      <c r="AI273" s="9">
        <f t="shared" si="27"/>
        <v>1525</v>
      </c>
      <c r="AJ273" s="9">
        <f t="shared" si="27"/>
        <v>1336</v>
      </c>
      <c r="AK273" s="9">
        <f t="shared" si="27"/>
        <v>1594</v>
      </c>
      <c r="AL273" s="9">
        <f t="shared" si="27"/>
        <v>1597</v>
      </c>
      <c r="AM273" s="9">
        <f t="shared" si="27"/>
        <v>1577</v>
      </c>
      <c r="AN273" s="9">
        <f t="shared" si="27"/>
        <v>1758</v>
      </c>
      <c r="AO273" s="9">
        <f t="shared" si="27"/>
        <v>1846</v>
      </c>
      <c r="AP273" s="9">
        <f>SUM(C273:AO273)</f>
        <v>64004</v>
      </c>
      <c r="AX273" s="130">
        <v>298</v>
      </c>
      <c r="AY273" s="28"/>
      <c r="AZ273" s="238"/>
    </row>
    <row r="274" spans="1:52" x14ac:dyDescent="0.2">
      <c r="A274" s="8" t="s">
        <v>4</v>
      </c>
      <c r="B274" s="8"/>
      <c r="C274" s="9">
        <v>172</v>
      </c>
      <c r="D274" s="9">
        <v>159</v>
      </c>
      <c r="E274" s="9">
        <v>173</v>
      </c>
      <c r="F274" s="9">
        <v>181</v>
      </c>
      <c r="G274" s="9">
        <v>187</v>
      </c>
      <c r="H274" s="9">
        <v>184</v>
      </c>
      <c r="I274" s="9">
        <v>183</v>
      </c>
      <c r="J274" s="9">
        <v>183</v>
      </c>
      <c r="K274" s="9">
        <v>178</v>
      </c>
      <c r="L274" s="9">
        <v>178</v>
      </c>
      <c r="M274" s="9">
        <v>181</v>
      </c>
      <c r="N274" s="9">
        <v>181</v>
      </c>
      <c r="O274" s="9">
        <v>176</v>
      </c>
      <c r="P274" s="9">
        <v>188</v>
      </c>
      <c r="Q274" s="9">
        <v>193</v>
      </c>
      <c r="R274" s="9">
        <v>190</v>
      </c>
      <c r="S274" s="9">
        <v>192</v>
      </c>
      <c r="T274" s="9">
        <v>203</v>
      </c>
      <c r="U274" s="9">
        <v>189</v>
      </c>
      <c r="V274" s="9">
        <v>190</v>
      </c>
      <c r="W274" s="9">
        <v>195</v>
      </c>
      <c r="X274" s="9">
        <v>190</v>
      </c>
      <c r="Y274" s="9">
        <v>193</v>
      </c>
      <c r="Z274" s="9">
        <v>196</v>
      </c>
      <c r="AA274" s="9">
        <v>191</v>
      </c>
      <c r="AB274" s="9">
        <v>191</v>
      </c>
      <c r="AC274" s="9">
        <v>191</v>
      </c>
      <c r="AD274" s="9">
        <v>191</v>
      </c>
      <c r="AE274" s="9">
        <v>191</v>
      </c>
      <c r="AF274" s="9">
        <v>191</v>
      </c>
      <c r="AG274" s="9">
        <v>191</v>
      </c>
      <c r="AH274" s="9">
        <v>191</v>
      </c>
      <c r="AI274" s="9">
        <v>191</v>
      </c>
      <c r="AJ274" s="9">
        <v>191</v>
      </c>
      <c r="AK274" s="9">
        <v>191</v>
      </c>
      <c r="AL274" s="9">
        <v>191</v>
      </c>
      <c r="AM274" s="9">
        <v>191</v>
      </c>
      <c r="AN274" s="9">
        <v>191</v>
      </c>
      <c r="AO274" s="9">
        <v>191</v>
      </c>
      <c r="AP274" s="28">
        <v>252</v>
      </c>
      <c r="AX274" s="130">
        <v>299</v>
      </c>
      <c r="AY274" s="28"/>
      <c r="AZ274" s="238"/>
    </row>
    <row r="275" spans="1:52" x14ac:dyDescent="0.2">
      <c r="A275" s="8" t="s">
        <v>9</v>
      </c>
      <c r="B275" s="8"/>
      <c r="C275" s="22">
        <f t="shared" ref="C275:AO275" si="28">+C273/C274</f>
        <v>6.5639534883720927</v>
      </c>
      <c r="D275" s="22">
        <f t="shared" si="28"/>
        <v>5.6352201257861632</v>
      </c>
      <c r="E275" s="22">
        <f t="shared" si="28"/>
        <v>8.1387283236994215</v>
      </c>
      <c r="F275" s="22">
        <f t="shared" si="28"/>
        <v>11.143646408839778</v>
      </c>
      <c r="G275" s="22">
        <f t="shared" si="28"/>
        <v>11.235294117647058</v>
      </c>
      <c r="H275" s="22">
        <f t="shared" si="28"/>
        <v>10.516304347826088</v>
      </c>
      <c r="I275" s="22">
        <f t="shared" si="28"/>
        <v>8.3442622950819665</v>
      </c>
      <c r="J275" s="22">
        <f t="shared" si="28"/>
        <v>9.7049180327868854</v>
      </c>
      <c r="K275" s="22">
        <f t="shared" si="28"/>
        <v>6.786516853932584</v>
      </c>
      <c r="L275" s="22">
        <f t="shared" si="28"/>
        <v>8.3876404494382015</v>
      </c>
      <c r="M275" s="22">
        <f t="shared" si="28"/>
        <v>6.8950276243093924</v>
      </c>
      <c r="N275" s="22">
        <f t="shared" si="28"/>
        <v>10.640883977900552</v>
      </c>
      <c r="O275" s="22">
        <f t="shared" si="28"/>
        <v>6.4318181818181817</v>
      </c>
      <c r="P275" s="22">
        <f t="shared" si="28"/>
        <v>7.1382978723404253</v>
      </c>
      <c r="Q275" s="22">
        <f t="shared" si="28"/>
        <v>8.0673575129533681</v>
      </c>
      <c r="R275" s="22">
        <f t="shared" si="28"/>
        <v>9.2210526315789476</v>
      </c>
      <c r="S275" s="22">
        <f t="shared" si="28"/>
        <v>11.328125</v>
      </c>
      <c r="T275" s="22">
        <f t="shared" si="28"/>
        <v>7.8029556650246308</v>
      </c>
      <c r="U275" s="22">
        <f t="shared" si="28"/>
        <v>7.3544973544973544</v>
      </c>
      <c r="V275" s="22">
        <f t="shared" si="28"/>
        <v>9.5210526315789465</v>
      </c>
      <c r="W275" s="26">
        <f t="shared" si="28"/>
        <v>9.0564102564102562</v>
      </c>
      <c r="X275" s="26">
        <f t="shared" si="28"/>
        <v>11.231578947368421</v>
      </c>
      <c r="Y275" s="26">
        <f t="shared" si="28"/>
        <v>10.523316062176166</v>
      </c>
      <c r="Z275" s="26">
        <f t="shared" si="28"/>
        <v>8.5765306122448983</v>
      </c>
      <c r="AA275" s="26">
        <f t="shared" si="28"/>
        <v>9.4397905759162306</v>
      </c>
      <c r="AB275" s="26">
        <f t="shared" si="28"/>
        <v>11.267015706806284</v>
      </c>
      <c r="AC275" s="26">
        <f t="shared" si="28"/>
        <v>9.5811518324607334</v>
      </c>
      <c r="AD275" s="26">
        <f t="shared" si="28"/>
        <v>8.1099476439790568</v>
      </c>
      <c r="AE275" s="26">
        <f t="shared" si="28"/>
        <v>8.0994764397905765</v>
      </c>
      <c r="AF275" s="26">
        <f t="shared" si="28"/>
        <v>9.4973821989528791</v>
      </c>
      <c r="AG275" s="26">
        <f t="shared" si="28"/>
        <v>8.0052356020942401</v>
      </c>
      <c r="AH275" s="26">
        <f t="shared" si="28"/>
        <v>8.010471204188482</v>
      </c>
      <c r="AI275" s="26">
        <f t="shared" si="28"/>
        <v>7.9842931937172779</v>
      </c>
      <c r="AJ275" s="26">
        <f t="shared" si="28"/>
        <v>6.994764397905759</v>
      </c>
      <c r="AK275" s="26">
        <f t="shared" si="28"/>
        <v>8.345549738219896</v>
      </c>
      <c r="AL275" s="26">
        <f t="shared" si="28"/>
        <v>8.3612565445026181</v>
      </c>
      <c r="AM275" s="26">
        <f t="shared" si="28"/>
        <v>8.2565445026178015</v>
      </c>
      <c r="AN275" s="26">
        <f t="shared" si="28"/>
        <v>9.2041884816753932</v>
      </c>
      <c r="AO275" s="26">
        <f t="shared" si="28"/>
        <v>9.664921465968586</v>
      </c>
      <c r="AP275" s="9"/>
      <c r="AX275" s="130">
        <v>300</v>
      </c>
      <c r="AY275" s="28"/>
      <c r="AZ275" s="238"/>
    </row>
    <row r="276" spans="1:52" x14ac:dyDescent="0.2">
      <c r="A276" s="24" t="s">
        <v>11</v>
      </c>
      <c r="B276" s="24"/>
      <c r="C276" s="12">
        <f t="shared" ref="C276:AO276" si="29">+C275/C4</f>
        <v>3.79419276784514E-2</v>
      </c>
      <c r="D276" s="12">
        <f t="shared" si="29"/>
        <v>3.5441636011233728E-2</v>
      </c>
      <c r="E276" s="12">
        <f t="shared" si="29"/>
        <v>4.7044672391326134E-2</v>
      </c>
      <c r="F276" s="12">
        <f t="shared" si="29"/>
        <v>6.1567107231158998E-2</v>
      </c>
      <c r="G276" s="12">
        <f t="shared" si="29"/>
        <v>6.008178672538534E-2</v>
      </c>
      <c r="H276" s="12">
        <f t="shared" si="29"/>
        <v>5.7153827977315698E-2</v>
      </c>
      <c r="I276" s="12">
        <f t="shared" si="29"/>
        <v>4.5597061721759383E-2</v>
      </c>
      <c r="J276" s="12">
        <f t="shared" si="29"/>
        <v>5.3032338976977518E-2</v>
      </c>
      <c r="K276" s="12">
        <f t="shared" si="29"/>
        <v>3.812649917939654E-2</v>
      </c>
      <c r="L276" s="12">
        <f t="shared" si="29"/>
        <v>4.437904999702752E-2</v>
      </c>
      <c r="M276" s="12">
        <f t="shared" si="29"/>
        <v>3.8094075272427586E-2</v>
      </c>
      <c r="N276" s="12">
        <f t="shared" si="29"/>
        <v>5.911602209944751E-2</v>
      </c>
      <c r="O276" s="12">
        <f t="shared" si="29"/>
        <v>3.6544421487603305E-2</v>
      </c>
      <c r="P276" s="12">
        <f t="shared" si="29"/>
        <v>3.8377945550217341E-2</v>
      </c>
      <c r="Q276" s="12">
        <f t="shared" si="29"/>
        <v>4.179977985986201E-2</v>
      </c>
      <c r="R276" s="12">
        <f t="shared" si="29"/>
        <v>4.8531855955678674E-2</v>
      </c>
      <c r="S276" s="12">
        <f t="shared" si="29"/>
        <v>5.9000651041666664E-2</v>
      </c>
      <c r="T276" s="12">
        <f t="shared" si="29"/>
        <v>3.843820524642675E-2</v>
      </c>
      <c r="U276" s="12">
        <f t="shared" si="29"/>
        <v>3.9119666779241245E-2</v>
      </c>
      <c r="V276" s="12">
        <f t="shared" si="29"/>
        <v>5.0110803324099722E-2</v>
      </c>
      <c r="W276" s="12">
        <f t="shared" si="29"/>
        <v>4.6206174777603345E-2</v>
      </c>
      <c r="X276" s="12">
        <f t="shared" si="29"/>
        <v>5.9113573407202212E-2</v>
      </c>
      <c r="Y276" s="12">
        <f t="shared" si="29"/>
        <v>5.4808937823834197E-2</v>
      </c>
      <c r="Z276" s="12">
        <f t="shared" si="29"/>
        <v>4.3757809246147437E-2</v>
      </c>
      <c r="AA276" s="12">
        <f t="shared" si="29"/>
        <v>4.9683108294295952E-2</v>
      </c>
      <c r="AB276" s="12">
        <f t="shared" si="29"/>
        <v>5.9300082667401492E-2</v>
      </c>
      <c r="AC276" s="12">
        <f t="shared" si="29"/>
        <v>4.7667422052043447E-2</v>
      </c>
      <c r="AD276" s="12">
        <f t="shared" si="29"/>
        <v>4.2683934968310827E-2</v>
      </c>
      <c r="AE276" s="12">
        <f t="shared" si="29"/>
        <v>4.0295902685525256E-2</v>
      </c>
      <c r="AF276" s="12">
        <f t="shared" si="29"/>
        <v>4.7486910994764396E-2</v>
      </c>
      <c r="AG276" s="12">
        <f t="shared" si="29"/>
        <v>4.1912228283215919E-2</v>
      </c>
      <c r="AH276" s="12">
        <f t="shared" si="29"/>
        <v>4.1721204188481679E-2</v>
      </c>
      <c r="AI276" s="12">
        <f t="shared" si="29"/>
        <v>4.2696755046616457E-2</v>
      </c>
      <c r="AJ276" s="12">
        <f t="shared" si="29"/>
        <v>3.681454946266189E-2</v>
      </c>
      <c r="AK276" s="12">
        <f t="shared" si="29"/>
        <v>4.3466404886561956E-2</v>
      </c>
      <c r="AL276" s="12">
        <f t="shared" si="29"/>
        <v>4.3548211169284472E-2</v>
      </c>
      <c r="AM276" s="12">
        <f t="shared" si="29"/>
        <v>4.2341253859578466E-2</v>
      </c>
      <c r="AN276" s="12">
        <f t="shared" si="29"/>
        <v>4.9220259260296217E-2</v>
      </c>
      <c r="AO276" s="12">
        <f t="shared" si="29"/>
        <v>4.8567444552605962E-2</v>
      </c>
      <c r="AP276" s="9"/>
      <c r="AX276" s="130">
        <v>301</v>
      </c>
      <c r="AY276" s="31"/>
      <c r="AZ276" s="240"/>
    </row>
    <row r="277" spans="1:52" x14ac:dyDescent="0.2">
      <c r="A277" s="5" t="s">
        <v>454</v>
      </c>
      <c r="B277" s="33">
        <f>IFERROR(VLOOKUP(A277,lajit!B:D,3,0),"")</f>
        <v>3.2</v>
      </c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>
        <v>1</v>
      </c>
      <c r="R277" s="11"/>
      <c r="S277" s="11"/>
      <c r="T277" s="11"/>
      <c r="U277" s="11"/>
      <c r="V277" s="11"/>
      <c r="W277" s="11"/>
      <c r="X277" s="11"/>
      <c r="Y277" s="9"/>
      <c r="Z277" s="9"/>
      <c r="AA277" s="9"/>
      <c r="AB277" s="9" t="str">
        <f>IFERROR(VLOOKUP(A277,apu!A:B,2,0),"")</f>
        <v/>
      </c>
      <c r="AC277" s="9" t="str">
        <f>IFERROR(VLOOKUP(A277,apu!E:F,2,0),"")</f>
        <v/>
      </c>
      <c r="AD277" s="9" t="str">
        <f>IFERROR(VLOOKUP(A277,apu!I:J,2,0),"")</f>
        <v/>
      </c>
      <c r="AE277" s="9" t="str">
        <f>IFERROR(VLOOKUP(A277,apu!M:N,2,0),"")</f>
        <v/>
      </c>
      <c r="AF277" s="9" t="str">
        <f>IFERROR(VLOOKUP(A277,apu!Q:R,2,0),"")</f>
        <v/>
      </c>
      <c r="AG277" s="9" t="str">
        <f>IFERROR(VLOOKUP(A277,apu!U:V,2,0),"")</f>
        <v/>
      </c>
      <c r="AH277" s="9" t="str">
        <f>IFERROR(VLOOKUP(A277,apu!Y:Z,2,0),"")</f>
        <v/>
      </c>
      <c r="AI277" s="9" t="str">
        <f>IFERROR(VLOOKUP(A277,apu!AC:AD,2,0),"")</f>
        <v/>
      </c>
      <c r="AJ277" s="9" t="str">
        <f>IFERROR(VLOOKUP(A277,apu!AG:AH,2,0),"")</f>
        <v/>
      </c>
      <c r="AK277" s="9" t="str">
        <f>IFERROR(VLOOKUP(A277,apu!AK:AL,2,0),"")</f>
        <v/>
      </c>
      <c r="AL277" s="9" t="str">
        <f>IFERROR(VLOOKUP(A277,apu!AO:AP,2,0),"")</f>
        <v/>
      </c>
      <c r="AM277" s="9" t="str">
        <f>IFERROR(VLOOKUP(A277,apu!AS:AT,2,0),"")</f>
        <v/>
      </c>
      <c r="AN277" s="9" t="str">
        <f>IFERROR(VLOOKUP(A277,apu!AW:AX,2,0),"")</f>
        <v/>
      </c>
      <c r="AO277" s="9" t="str">
        <f>IFERROR(VLOOKUP(A277,apu!BA:BB,2,0),"")</f>
        <v/>
      </c>
      <c r="AP277" s="39">
        <f t="shared" ref="AP277:AP304" si="30">SUM(C277:AO277)</f>
        <v>1</v>
      </c>
      <c r="AQ277" s="38"/>
      <c r="AR277" s="2">
        <f t="shared" ref="AR277:AR304" si="31">SUM(C277:O277)</f>
        <v>0</v>
      </c>
      <c r="AT277" s="2">
        <f t="shared" ref="AT277:AT304" si="32">SUM(P277:AO277)</f>
        <v>1</v>
      </c>
      <c r="AV277" s="2">
        <f t="shared" ref="AV277:AV304" si="33">AR277-AT277</f>
        <v>-1</v>
      </c>
      <c r="AW277" s="2">
        <f t="shared" ref="AW277:AW304" si="34">AS277-AU277</f>
        <v>0</v>
      </c>
      <c r="AX277" s="130">
        <v>261</v>
      </c>
      <c r="AY277" s="33">
        <v>3.3</v>
      </c>
      <c r="AZ277" s="239">
        <v>1</v>
      </c>
    </row>
    <row r="278" spans="1:52" x14ac:dyDescent="0.2">
      <c r="A278" s="5" t="s">
        <v>570</v>
      </c>
      <c r="B278" s="33">
        <f>IFERROR(VLOOKUP(A278,lajit!B:D,3,0),"")</f>
        <v>9.7999999999999972</v>
      </c>
      <c r="C278" s="11"/>
      <c r="D278" s="11">
        <v>2</v>
      </c>
      <c r="E278" s="11"/>
      <c r="F278" s="11"/>
      <c r="G278" s="11"/>
      <c r="H278" s="11">
        <v>1</v>
      </c>
      <c r="I278" s="11"/>
      <c r="J278" s="11">
        <v>1</v>
      </c>
      <c r="K278" s="11">
        <v>1</v>
      </c>
      <c r="L278" s="11"/>
      <c r="M278" s="11">
        <v>1</v>
      </c>
      <c r="N278" s="11">
        <v>1</v>
      </c>
      <c r="O278" s="11">
        <v>1</v>
      </c>
      <c r="P278" s="11">
        <v>1</v>
      </c>
      <c r="Q278" s="11"/>
      <c r="R278" s="11">
        <v>1</v>
      </c>
      <c r="S278" s="11">
        <v>1</v>
      </c>
      <c r="T278" s="11"/>
      <c r="U278" s="11"/>
      <c r="V278" s="11"/>
      <c r="W278" s="11"/>
      <c r="X278" s="11"/>
      <c r="Y278" s="9"/>
      <c r="Z278" s="9"/>
      <c r="AA278" s="9"/>
      <c r="AB278" s="9" t="str">
        <f>IFERROR(VLOOKUP(A278,apu!A:B,2,0),"")</f>
        <v/>
      </c>
      <c r="AC278" s="9" t="str">
        <f>IFERROR(VLOOKUP(A278,apu!E:F,2,0),"")</f>
        <v/>
      </c>
      <c r="AD278" s="9" t="str">
        <f>IFERROR(VLOOKUP(A278,apu!I:J,2,0),"")</f>
        <v/>
      </c>
      <c r="AE278" s="9" t="str">
        <f>IFERROR(VLOOKUP(A278,apu!M:N,2,0),"")</f>
        <v/>
      </c>
      <c r="AF278" s="9" t="str">
        <f>IFERROR(VLOOKUP(A278,apu!Q:R,2,0),"")</f>
        <v/>
      </c>
      <c r="AG278" s="9">
        <f>IFERROR(VLOOKUP(A278,apu!U:V,2,0),"")</f>
        <v>1</v>
      </c>
      <c r="AH278" s="9" t="str">
        <f>IFERROR(VLOOKUP(A278,apu!Y:Z,2,0),"")</f>
        <v/>
      </c>
      <c r="AI278" s="9" t="str">
        <f>IFERROR(VLOOKUP(A278,apu!AC:AD,2,0),"")</f>
        <v/>
      </c>
      <c r="AJ278" s="9" t="str">
        <f>IFERROR(VLOOKUP(A278,apu!AG:AH,2,0),"")</f>
        <v/>
      </c>
      <c r="AK278" s="9" t="str">
        <f>IFERROR(VLOOKUP(A278,apu!AK:AL,2,0),"")</f>
        <v/>
      </c>
      <c r="AL278" s="9">
        <f>IFERROR(VLOOKUP(A278,apu!AO:AP,2,0),"")</f>
        <v>1</v>
      </c>
      <c r="AM278" s="9" t="str">
        <f>IFERROR(VLOOKUP(A278,apu!AS:AT,2,0),"")</f>
        <v/>
      </c>
      <c r="AN278" s="9" t="str">
        <f>IFERROR(VLOOKUP(A278,apu!AW:AX,2,0),"")</f>
        <v/>
      </c>
      <c r="AO278" s="9" t="str">
        <f>IFERROR(VLOOKUP(A278,apu!BA:BB,2,0),"")</f>
        <v/>
      </c>
      <c r="AP278" s="39">
        <f t="shared" si="30"/>
        <v>13</v>
      </c>
      <c r="AQ278" s="38"/>
      <c r="AR278" s="2">
        <f t="shared" si="31"/>
        <v>8</v>
      </c>
      <c r="AT278" s="2">
        <f t="shared" si="32"/>
        <v>5</v>
      </c>
      <c r="AV278" s="2">
        <f t="shared" si="33"/>
        <v>3</v>
      </c>
      <c r="AW278" s="2">
        <f t="shared" si="34"/>
        <v>0</v>
      </c>
      <c r="AX278" s="130">
        <v>211</v>
      </c>
      <c r="AY278" s="33">
        <v>9</v>
      </c>
      <c r="AZ278" s="239">
        <v>1</v>
      </c>
    </row>
    <row r="279" spans="1:52" x14ac:dyDescent="0.2">
      <c r="A279" s="8" t="s">
        <v>1169</v>
      </c>
      <c r="B279" s="33">
        <f>IFERROR(VLOOKUP(A279,lajit!B:D,3,0),"")</f>
        <v>64.099999999999994</v>
      </c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>
        <v>1</v>
      </c>
      <c r="Q279" s="9"/>
      <c r="R279" s="9"/>
      <c r="S279" s="9"/>
      <c r="T279" s="11"/>
      <c r="U279" s="11"/>
      <c r="V279" s="11"/>
      <c r="W279" s="11"/>
      <c r="X279" s="11"/>
      <c r="Y279" s="9">
        <v>1</v>
      </c>
      <c r="Z279" s="9"/>
      <c r="AA279" s="9"/>
      <c r="AB279" s="9" t="str">
        <f>IFERROR(VLOOKUP(A279,apu!A:B,2,0),"")</f>
        <v/>
      </c>
      <c r="AC279" s="9" t="str">
        <f>IFERROR(VLOOKUP(A279,apu!E:F,2,0),"")</f>
        <v/>
      </c>
      <c r="AD279" s="9" t="str">
        <f>IFERROR(VLOOKUP(A279,apu!I:J,2,0),"")</f>
        <v/>
      </c>
      <c r="AE279" s="9" t="str">
        <f>IFERROR(VLOOKUP(A279,apu!M:N,2,0),"")</f>
        <v/>
      </c>
      <c r="AF279" s="9" t="str">
        <f>IFERROR(VLOOKUP(A279,apu!Q:R,2,0),"")</f>
        <v/>
      </c>
      <c r="AG279" s="9" t="str">
        <f>IFERROR(VLOOKUP(A279,apu!U:V,2,0),"")</f>
        <v/>
      </c>
      <c r="AH279" s="9" t="str">
        <f>IFERROR(VLOOKUP(A279,apu!Y:Z,2,0),"")</f>
        <v/>
      </c>
      <c r="AI279" s="9">
        <f>IFERROR(VLOOKUP(A279,apu!AC:AD,2,0),"")</f>
        <v>1</v>
      </c>
      <c r="AJ279" s="9" t="str">
        <f>IFERROR(VLOOKUP(A279,apu!AG:AH,2,0),"")</f>
        <v/>
      </c>
      <c r="AK279" s="9" t="str">
        <f>IFERROR(VLOOKUP(A279,apu!AK:AL,2,0),"")</f>
        <v/>
      </c>
      <c r="AL279" s="9" t="str">
        <f>IFERROR(VLOOKUP(A279,apu!AO:AP,2,0),"")</f>
        <v/>
      </c>
      <c r="AM279" s="9" t="str">
        <f>IFERROR(VLOOKUP(A279,apu!AS:AT,2,0),"")</f>
        <v/>
      </c>
      <c r="AN279" s="9" t="str">
        <f>IFERROR(VLOOKUP(A279,apu!AW:AX,2,0),"")</f>
        <v/>
      </c>
      <c r="AO279" s="9" t="str">
        <f>IFERROR(VLOOKUP(A279,apu!BA:BB,2,0),"")</f>
        <v/>
      </c>
      <c r="AP279" s="39">
        <f t="shared" si="30"/>
        <v>3</v>
      </c>
      <c r="AQ279" s="38"/>
      <c r="AR279" s="2">
        <f t="shared" si="31"/>
        <v>0</v>
      </c>
      <c r="AT279" s="2">
        <f t="shared" si="32"/>
        <v>3</v>
      </c>
      <c r="AV279" s="2">
        <f t="shared" si="33"/>
        <v>-3</v>
      </c>
      <c r="AW279" s="2">
        <f t="shared" si="34"/>
        <v>0</v>
      </c>
      <c r="AX279" s="130">
        <v>251</v>
      </c>
      <c r="AY279" s="33">
        <v>59.5</v>
      </c>
      <c r="AZ279" s="239">
        <v>1</v>
      </c>
    </row>
    <row r="280" spans="1:52" x14ac:dyDescent="0.2">
      <c r="A280" s="8" t="s">
        <v>1173</v>
      </c>
      <c r="B280" s="33">
        <f>IFERROR(VLOOKUP(A280,lajit!B:D,3,0),"")</f>
        <v>64.199999999999989</v>
      </c>
      <c r="C280" s="9"/>
      <c r="D280" s="9">
        <v>1</v>
      </c>
      <c r="E280" s="9">
        <v>1</v>
      </c>
      <c r="F280" s="9"/>
      <c r="G280" s="9">
        <v>2</v>
      </c>
      <c r="H280" s="9">
        <v>1</v>
      </c>
      <c r="I280" s="9">
        <v>1</v>
      </c>
      <c r="J280" s="9">
        <v>2</v>
      </c>
      <c r="K280" s="9"/>
      <c r="L280" s="9">
        <v>1</v>
      </c>
      <c r="M280" s="9"/>
      <c r="N280" s="9"/>
      <c r="O280" s="9"/>
      <c r="P280" s="9"/>
      <c r="Q280" s="9"/>
      <c r="R280" s="9"/>
      <c r="S280" s="9"/>
      <c r="T280" s="11"/>
      <c r="U280" s="11"/>
      <c r="V280" s="11"/>
      <c r="W280" s="11"/>
      <c r="X280" s="11"/>
      <c r="Y280" s="9"/>
      <c r="Z280" s="9"/>
      <c r="AA280" s="9"/>
      <c r="AB280" s="9" t="str">
        <f>IFERROR(VLOOKUP(A280,apu!A:B,2,0),"")</f>
        <v/>
      </c>
      <c r="AC280" s="9" t="str">
        <f>IFERROR(VLOOKUP(A280,apu!E:F,2,0),"")</f>
        <v/>
      </c>
      <c r="AD280" s="9" t="str">
        <f>IFERROR(VLOOKUP(A280,apu!I:J,2,0),"")</f>
        <v/>
      </c>
      <c r="AE280" s="9">
        <f>IFERROR(VLOOKUP(A280,apu!M:N,2,0),"")</f>
        <v>1</v>
      </c>
      <c r="AF280" s="9" t="str">
        <f>IFERROR(VLOOKUP(A280,apu!Q:R,2,0),"")</f>
        <v/>
      </c>
      <c r="AG280" s="9">
        <f>IFERROR(VLOOKUP(A280,apu!U:V,2,0),"")</f>
        <v>1</v>
      </c>
      <c r="AH280" s="9" t="str">
        <f>IFERROR(VLOOKUP(A280,apu!Y:Z,2,0),"")</f>
        <v/>
      </c>
      <c r="AI280" s="9" t="str">
        <f>IFERROR(VLOOKUP(A280,apu!AC:AD,2,0),"")</f>
        <v/>
      </c>
      <c r="AJ280" s="9" t="str">
        <f>IFERROR(VLOOKUP(A280,apu!AG:AH,2,0),"")</f>
        <v/>
      </c>
      <c r="AK280" s="9" t="str">
        <f>IFERROR(VLOOKUP(A280,apu!AK:AL,2,0),"")</f>
        <v/>
      </c>
      <c r="AL280" s="9" t="str">
        <f>IFERROR(VLOOKUP(A280,apu!AO:AP,2,0),"")</f>
        <v/>
      </c>
      <c r="AM280" s="9" t="str">
        <f>IFERROR(VLOOKUP(A280,apu!AS:AT,2,0),"")</f>
        <v/>
      </c>
      <c r="AN280" s="9">
        <f>IFERROR(VLOOKUP(A280,apu!AW:AX,2,0),"")</f>
        <v>1</v>
      </c>
      <c r="AO280" s="9" t="str">
        <f>IFERROR(VLOOKUP(A280,apu!BA:BB,2,0),"")</f>
        <v/>
      </c>
      <c r="AP280" s="39">
        <f t="shared" si="30"/>
        <v>12</v>
      </c>
      <c r="AQ280" s="38"/>
      <c r="AR280" s="2">
        <f t="shared" si="31"/>
        <v>9</v>
      </c>
      <c r="AT280" s="2">
        <f t="shared" si="32"/>
        <v>3</v>
      </c>
      <c r="AV280" s="2">
        <f t="shared" si="33"/>
        <v>6</v>
      </c>
      <c r="AW280" s="2">
        <f t="shared" si="34"/>
        <v>0</v>
      </c>
      <c r="AX280" s="130">
        <v>213</v>
      </c>
      <c r="AY280" s="33">
        <v>59.7</v>
      </c>
      <c r="AZ280" s="239">
        <v>1</v>
      </c>
    </row>
    <row r="281" spans="1:52" x14ac:dyDescent="0.2">
      <c r="A281" s="8" t="s">
        <v>1577</v>
      </c>
      <c r="B281" s="33">
        <f>IFERROR(VLOOKUP(A281,lajit!B:D,3,0),"")</f>
        <v>108.1</v>
      </c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>
        <v>1</v>
      </c>
      <c r="O281" s="9"/>
      <c r="P281" s="9"/>
      <c r="Q281" s="9"/>
      <c r="R281" s="9"/>
      <c r="S281" s="9"/>
      <c r="T281" s="11">
        <v>1</v>
      </c>
      <c r="U281" s="11">
        <v>2</v>
      </c>
      <c r="V281" s="11"/>
      <c r="W281" s="11"/>
      <c r="X281" s="11"/>
      <c r="Y281" s="9"/>
      <c r="Z281" s="9">
        <v>1</v>
      </c>
      <c r="AA281" s="9"/>
      <c r="AB281" s="9">
        <f>IFERROR(VLOOKUP(A281,apu!A:B,2,0),"")</f>
        <v>1</v>
      </c>
      <c r="AC281" s="9" t="str">
        <f>IFERROR(VLOOKUP(A281,apu!E:F,2,0),"")</f>
        <v/>
      </c>
      <c r="AD281" s="9" t="str">
        <f>IFERROR(VLOOKUP(A281,apu!I:J,2,0),"")</f>
        <v/>
      </c>
      <c r="AE281" s="9" t="str">
        <f>IFERROR(VLOOKUP(A281,apu!M:N,2,0),"")</f>
        <v/>
      </c>
      <c r="AF281" s="9">
        <f>IFERROR(VLOOKUP(A281,apu!Q:R,2,0),"")</f>
        <v>1</v>
      </c>
      <c r="AG281" s="9" t="str">
        <f>IFERROR(VLOOKUP(A281,apu!U:V,2,0),"")</f>
        <v/>
      </c>
      <c r="AH281" s="9">
        <f>IFERROR(VLOOKUP(A281,apu!Y:Z,2,0),"")</f>
        <v>2</v>
      </c>
      <c r="AI281" s="9" t="str">
        <f>IFERROR(VLOOKUP(A281,apu!AC:AD,2,0),"")</f>
        <v/>
      </c>
      <c r="AJ281" s="9" t="str">
        <f>IFERROR(VLOOKUP(A281,apu!AG:AH,2,0),"")</f>
        <v/>
      </c>
      <c r="AK281" s="9" t="str">
        <f>IFERROR(VLOOKUP(A281,apu!AK:AL,2,0),"")</f>
        <v/>
      </c>
      <c r="AL281" s="9" t="str">
        <f>IFERROR(VLOOKUP(A281,apu!AO:AP,2,0),"")</f>
        <v/>
      </c>
      <c r="AM281" s="9" t="str">
        <f>IFERROR(VLOOKUP(A281,apu!AS:AT,2,0),"")</f>
        <v/>
      </c>
      <c r="AN281" s="9" t="str">
        <f>IFERROR(VLOOKUP(A281,apu!AW:AX,2,0),"")</f>
        <v/>
      </c>
      <c r="AO281" s="9" t="str">
        <f>IFERROR(VLOOKUP(A281,apu!BA:BB,2,0),"")</f>
        <v/>
      </c>
      <c r="AP281" s="39">
        <f t="shared" si="30"/>
        <v>9</v>
      </c>
      <c r="AQ281" s="38"/>
      <c r="AR281" s="2">
        <f t="shared" si="31"/>
        <v>1</v>
      </c>
      <c r="AT281" s="2">
        <f t="shared" si="32"/>
        <v>8</v>
      </c>
      <c r="AV281" s="2">
        <f t="shared" si="33"/>
        <v>-7</v>
      </c>
      <c r="AW281" s="2">
        <f t="shared" si="34"/>
        <v>0</v>
      </c>
      <c r="AX281" s="130">
        <v>228</v>
      </c>
      <c r="AY281" s="33">
        <v>99.5</v>
      </c>
      <c r="AZ281" s="239">
        <v>1</v>
      </c>
    </row>
    <row r="282" spans="1:52" ht="12.75" customHeight="1" x14ac:dyDescent="0.2">
      <c r="A282" s="8" t="s">
        <v>1581</v>
      </c>
      <c r="B282" s="33">
        <f>IFERROR(VLOOKUP(A282,lajit!B:D,3,0),"")</f>
        <v>108.19999999999999</v>
      </c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>
        <v>1</v>
      </c>
      <c r="T282" s="11"/>
      <c r="U282" s="11"/>
      <c r="V282" s="11"/>
      <c r="W282" s="11"/>
      <c r="X282" s="11"/>
      <c r="Y282" s="9"/>
      <c r="Z282" s="9"/>
      <c r="AA282" s="9"/>
      <c r="AB282" s="9" t="str">
        <f>IFERROR(VLOOKUP(A282,apu!A:B,2,0),"")</f>
        <v/>
      </c>
      <c r="AC282" s="9" t="str">
        <f>IFERROR(VLOOKUP(A282,apu!E:F,2,0),"")</f>
        <v/>
      </c>
      <c r="AD282" s="9" t="str">
        <f>IFERROR(VLOOKUP(A282,apu!I:J,2,0),"")</f>
        <v/>
      </c>
      <c r="AE282" s="9" t="str">
        <f>IFERROR(VLOOKUP(A282,apu!M:N,2,0),"")</f>
        <v/>
      </c>
      <c r="AF282" s="9" t="str">
        <f>IFERROR(VLOOKUP(A282,apu!Q:R,2,0),"")</f>
        <v/>
      </c>
      <c r="AG282" s="9" t="str">
        <f>IFERROR(VLOOKUP(A282,apu!U:V,2,0),"")</f>
        <v/>
      </c>
      <c r="AH282" s="9" t="str">
        <f>IFERROR(VLOOKUP(A282,apu!Y:Z,2,0),"")</f>
        <v/>
      </c>
      <c r="AI282" s="9">
        <f>IFERROR(VLOOKUP(A282,apu!AC:AD,2,0),"")</f>
        <v>1</v>
      </c>
      <c r="AJ282" s="9" t="str">
        <f>IFERROR(VLOOKUP(A282,apu!AG:AH,2,0),"")</f>
        <v/>
      </c>
      <c r="AK282" s="9" t="str">
        <f>IFERROR(VLOOKUP(A282,apu!AK:AL,2,0),"")</f>
        <v/>
      </c>
      <c r="AL282" s="9" t="str">
        <f>IFERROR(VLOOKUP(A282,apu!AO:AP,2,0),"")</f>
        <v/>
      </c>
      <c r="AM282" s="9" t="str">
        <f>IFERROR(VLOOKUP(A282,apu!AS:AT,2,0),"")</f>
        <v/>
      </c>
      <c r="AN282" s="9" t="str">
        <f>IFERROR(VLOOKUP(A282,apu!AW:AX,2,0),"")</f>
        <v/>
      </c>
      <c r="AO282" s="9" t="str">
        <f>IFERROR(VLOOKUP(A282,apu!BA:BB,2,0),"")</f>
        <v/>
      </c>
      <c r="AP282" s="39">
        <f t="shared" si="30"/>
        <v>2</v>
      </c>
      <c r="AQ282" s="38"/>
      <c r="AR282" s="2">
        <f t="shared" si="31"/>
        <v>0</v>
      </c>
      <c r="AT282" s="2">
        <f t="shared" si="32"/>
        <v>2</v>
      </c>
      <c r="AV282" s="2">
        <f t="shared" si="33"/>
        <v>-2</v>
      </c>
      <c r="AW282" s="2">
        <f t="shared" si="34"/>
        <v>0</v>
      </c>
      <c r="AX282" s="130">
        <v>267</v>
      </c>
      <c r="AY282" s="33">
        <v>99.5</v>
      </c>
      <c r="AZ282" s="239">
        <v>1</v>
      </c>
    </row>
    <row r="283" spans="1:52" ht="12.75" customHeight="1" x14ac:dyDescent="0.2">
      <c r="A283" s="8" t="s">
        <v>1605</v>
      </c>
      <c r="B283" s="33">
        <f>IFERROR(VLOOKUP(A283,lajit!B:D,3,0),"")</f>
        <v>110.1</v>
      </c>
      <c r="C283" s="9"/>
      <c r="D283" s="9"/>
      <c r="E283" s="9"/>
      <c r="F283" s="9"/>
      <c r="G283" s="9"/>
      <c r="H283" s="9"/>
      <c r="I283" s="9"/>
      <c r="J283" s="9">
        <v>1</v>
      </c>
      <c r="K283" s="9"/>
      <c r="L283" s="9"/>
      <c r="M283" s="9"/>
      <c r="N283" s="9"/>
      <c r="O283" s="9"/>
      <c r="P283" s="9"/>
      <c r="Q283" s="9"/>
      <c r="R283" s="9"/>
      <c r="S283" s="9"/>
      <c r="T283" s="11"/>
      <c r="U283" s="11"/>
      <c r="V283" s="11"/>
      <c r="W283" s="11"/>
      <c r="X283" s="11"/>
      <c r="Y283" s="9"/>
      <c r="Z283" s="9"/>
      <c r="AA283" s="9"/>
      <c r="AB283" s="9" t="str">
        <f>IFERROR(VLOOKUP(A283,apu!A:B,2,0),"")</f>
        <v/>
      </c>
      <c r="AC283" s="9" t="str">
        <f>IFERROR(VLOOKUP(A283,apu!E:F,2,0),"")</f>
        <v/>
      </c>
      <c r="AD283" s="9" t="str">
        <f>IFERROR(VLOOKUP(A283,apu!I:J,2,0),"")</f>
        <v/>
      </c>
      <c r="AE283" s="9" t="str">
        <f>IFERROR(VLOOKUP(A283,apu!M:N,2,0),"")</f>
        <v/>
      </c>
      <c r="AF283" s="9" t="str">
        <f>IFERROR(VLOOKUP(A283,apu!Q:R,2,0),"")</f>
        <v/>
      </c>
      <c r="AG283" s="9" t="str">
        <f>IFERROR(VLOOKUP(A283,apu!U:V,2,0),"")</f>
        <v/>
      </c>
      <c r="AH283" s="9" t="str">
        <f>IFERROR(VLOOKUP(A283,apu!Y:Z,2,0),"")</f>
        <v/>
      </c>
      <c r="AI283" s="9" t="str">
        <f>IFERROR(VLOOKUP(A283,apu!AC:AD,2,0),"")</f>
        <v/>
      </c>
      <c r="AJ283" s="9" t="str">
        <f>IFERROR(VLOOKUP(A283,apu!AG:AH,2,0),"")</f>
        <v/>
      </c>
      <c r="AK283" s="9" t="str">
        <f>IFERROR(VLOOKUP(A283,apu!AK:AL,2,0),"")</f>
        <v/>
      </c>
      <c r="AL283" s="9" t="str">
        <f>IFERROR(VLOOKUP(A283,apu!AO:AP,2,0),"")</f>
        <v/>
      </c>
      <c r="AM283" s="9" t="str">
        <f>IFERROR(VLOOKUP(A283,apu!AS:AT,2,0),"")</f>
        <v/>
      </c>
      <c r="AN283" s="9" t="str">
        <f>IFERROR(VLOOKUP(A283,apu!AW:AX,2,0),"")</f>
        <v/>
      </c>
      <c r="AO283" s="9" t="str">
        <f>IFERROR(VLOOKUP(A283,apu!BA:BB,2,0),"")</f>
        <v/>
      </c>
      <c r="AP283" s="39">
        <f t="shared" si="30"/>
        <v>1</v>
      </c>
      <c r="AQ283" s="38"/>
      <c r="AR283" s="2">
        <f t="shared" si="31"/>
        <v>1</v>
      </c>
      <c r="AT283" s="2">
        <f t="shared" si="32"/>
        <v>0</v>
      </c>
      <c r="AV283" s="2">
        <f t="shared" si="33"/>
        <v>1</v>
      </c>
      <c r="AW283" s="2">
        <f t="shared" si="34"/>
        <v>0</v>
      </c>
      <c r="AX283" s="130">
        <v>268</v>
      </c>
      <c r="AY283" s="33">
        <v>101.5</v>
      </c>
      <c r="AZ283" s="239">
        <v>1</v>
      </c>
    </row>
    <row r="284" spans="1:52" ht="12.75" customHeight="1" x14ac:dyDescent="0.25">
      <c r="A284" s="132" t="s">
        <v>1630</v>
      </c>
      <c r="B284" s="33">
        <f>IFERROR(VLOOKUP(A284,lajit!B:D,3,0),"")</f>
        <v>113.1</v>
      </c>
      <c r="C284" s="9"/>
      <c r="D284" s="9"/>
      <c r="E284" s="9"/>
      <c r="F284" s="9"/>
      <c r="G284" s="9"/>
      <c r="H284" s="9"/>
      <c r="I284" s="9">
        <v>1</v>
      </c>
      <c r="J284" s="9"/>
      <c r="K284" s="9"/>
      <c r="L284" s="9">
        <v>1</v>
      </c>
      <c r="M284" s="9"/>
      <c r="N284" s="9">
        <v>1</v>
      </c>
      <c r="O284" s="9"/>
      <c r="P284" s="9"/>
      <c r="Q284" s="9">
        <v>1</v>
      </c>
      <c r="R284" s="9"/>
      <c r="S284" s="9"/>
      <c r="T284" s="11">
        <v>1</v>
      </c>
      <c r="U284" s="11"/>
      <c r="V284" s="11"/>
      <c r="W284" s="11"/>
      <c r="X284" s="11"/>
      <c r="Y284" s="9"/>
      <c r="Z284" s="9"/>
      <c r="AA284" s="9"/>
      <c r="AB284" s="9" t="str">
        <f>IFERROR(VLOOKUP(A284,apu!A:B,2,0),"")</f>
        <v/>
      </c>
      <c r="AC284" s="9" t="str">
        <f>IFERROR(VLOOKUP(A284,apu!E:F,2,0),"")</f>
        <v/>
      </c>
      <c r="AD284" s="9" t="str">
        <f>IFERROR(VLOOKUP(A284,apu!I:J,2,0),"")</f>
        <v/>
      </c>
      <c r="AE284" s="9" t="str">
        <f>IFERROR(VLOOKUP(A284,apu!M:N,2,0),"")</f>
        <v/>
      </c>
      <c r="AF284" s="9" t="str">
        <f>IFERROR(VLOOKUP(A284,apu!Q:R,2,0),"")</f>
        <v/>
      </c>
      <c r="AG284" s="9" t="str">
        <f>IFERROR(VLOOKUP(A284,apu!U:V,2,0),"")</f>
        <v/>
      </c>
      <c r="AH284" s="9" t="str">
        <f>IFERROR(VLOOKUP(A284,apu!Y:Z,2,0),"")</f>
        <v/>
      </c>
      <c r="AI284" s="9" t="str">
        <f>IFERROR(VLOOKUP(A284,apu!AC:AD,2,0),"")</f>
        <v/>
      </c>
      <c r="AJ284" s="9" t="str">
        <f>IFERROR(VLOOKUP(A284,apu!AG:AH,2,0),"")</f>
        <v/>
      </c>
      <c r="AK284" s="9" t="str">
        <f>IFERROR(VLOOKUP(A284,apu!AK:AL,2,0),"")</f>
        <v/>
      </c>
      <c r="AL284" s="9" t="str">
        <f>IFERROR(VLOOKUP(A284,apu!AO:AP,2,0),"")</f>
        <v/>
      </c>
      <c r="AM284" s="9">
        <f>IFERROR(VLOOKUP(A284,apu!AS:AT,2,0),"")</f>
        <v>1</v>
      </c>
      <c r="AN284" s="9" t="str">
        <f>IFERROR(VLOOKUP(A284,apu!AW:AX,2,0),"")</f>
        <v/>
      </c>
      <c r="AO284" s="9" t="str">
        <f>IFERROR(VLOOKUP(A284,apu!BA:BB,2,0),"")</f>
        <v/>
      </c>
      <c r="AP284" s="39">
        <f t="shared" si="30"/>
        <v>6</v>
      </c>
      <c r="AQ284" s="38"/>
      <c r="AR284" s="2">
        <f t="shared" si="31"/>
        <v>3</v>
      </c>
      <c r="AT284" s="2">
        <f t="shared" si="32"/>
        <v>3</v>
      </c>
      <c r="AV284" s="2">
        <f t="shared" si="33"/>
        <v>0</v>
      </c>
      <c r="AW284" s="2">
        <f t="shared" si="34"/>
        <v>0</v>
      </c>
      <c r="AX284" s="130">
        <v>229</v>
      </c>
      <c r="AY284" s="33">
        <v>104.5</v>
      </c>
      <c r="AZ284" s="239">
        <v>1</v>
      </c>
    </row>
    <row r="285" spans="1:52" x14ac:dyDescent="0.2">
      <c r="A285" s="8" t="s">
        <v>1632</v>
      </c>
      <c r="B285" s="33">
        <f>IFERROR(VLOOKUP(A285,lajit!B:D,3,0),"")</f>
        <v>113.19999999999999</v>
      </c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>
        <v>1</v>
      </c>
      <c r="Q285" s="9"/>
      <c r="R285" s="9"/>
      <c r="S285" s="9"/>
      <c r="T285" s="11"/>
      <c r="U285" s="11">
        <v>2</v>
      </c>
      <c r="V285" s="11"/>
      <c r="W285" s="11"/>
      <c r="X285" s="11"/>
      <c r="Y285" s="9"/>
      <c r="Z285" s="9"/>
      <c r="AA285" s="9"/>
      <c r="AB285" s="9">
        <f>IFERROR(VLOOKUP(A285,apu!A:B,2,0),"")</f>
        <v>1</v>
      </c>
      <c r="AC285" s="9" t="str">
        <f>IFERROR(VLOOKUP(A285,apu!E:F,2,0),"")</f>
        <v/>
      </c>
      <c r="AD285" s="9">
        <f>IFERROR(VLOOKUP(A285,apu!I:J,2,0),"")</f>
        <v>1</v>
      </c>
      <c r="AE285" s="9" t="str">
        <f>IFERROR(VLOOKUP(A285,apu!M:N,2,0),"")</f>
        <v/>
      </c>
      <c r="AF285" s="9" t="str">
        <f>IFERROR(VLOOKUP(A285,apu!Q:R,2,0),"")</f>
        <v/>
      </c>
      <c r="AG285" s="9" t="str">
        <f>IFERROR(VLOOKUP(A285,apu!U:V,2,0),"")</f>
        <v/>
      </c>
      <c r="AH285" s="9" t="str">
        <f>IFERROR(VLOOKUP(A285,apu!Y:Z,2,0),"")</f>
        <v/>
      </c>
      <c r="AI285" s="9" t="str">
        <f>IFERROR(VLOOKUP(A285,apu!AC:AD,2,0),"")</f>
        <v/>
      </c>
      <c r="AJ285" s="9">
        <f>IFERROR(VLOOKUP(A285,apu!AG:AH,2,0),"")</f>
        <v>1</v>
      </c>
      <c r="AK285" s="9" t="str">
        <f>IFERROR(VLOOKUP(A285,apu!AK:AL,2,0),"")</f>
        <v/>
      </c>
      <c r="AL285" s="9" t="str">
        <f>IFERROR(VLOOKUP(A285,apu!AO:AP,2,0),"")</f>
        <v/>
      </c>
      <c r="AM285" s="9" t="str">
        <f>IFERROR(VLOOKUP(A285,apu!AS:AT,2,0),"")</f>
        <v/>
      </c>
      <c r="AN285" s="9">
        <f>IFERROR(VLOOKUP(A285,apu!AW:AX,2,0),"")</f>
        <v>1</v>
      </c>
      <c r="AO285" s="9">
        <f>IFERROR(VLOOKUP(A285,apu!BA:BB,2,0),"")</f>
        <v>1</v>
      </c>
      <c r="AP285" s="39">
        <f t="shared" si="30"/>
        <v>8</v>
      </c>
      <c r="AQ285" s="38"/>
      <c r="AR285" s="2">
        <f t="shared" si="31"/>
        <v>0</v>
      </c>
      <c r="AT285" s="2">
        <f t="shared" si="32"/>
        <v>8</v>
      </c>
      <c r="AV285" s="2">
        <f t="shared" si="33"/>
        <v>-8</v>
      </c>
      <c r="AW285" s="2">
        <f t="shared" si="34"/>
        <v>0</v>
      </c>
      <c r="AX285" s="130">
        <v>246</v>
      </c>
      <c r="AY285" s="33">
        <v>104.5</v>
      </c>
      <c r="AZ285" s="239">
        <v>1</v>
      </c>
    </row>
    <row r="286" spans="1:52" ht="12.75" customHeight="1" x14ac:dyDescent="0.25">
      <c r="A286" s="131" t="s">
        <v>1650</v>
      </c>
      <c r="B286" s="33">
        <f>IFERROR(VLOOKUP(A286,lajit!B:D,3,0),"")</f>
        <v>115.1</v>
      </c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>
        <v>4</v>
      </c>
      <c r="N286" s="9"/>
      <c r="O286" s="9"/>
      <c r="P286" s="9"/>
      <c r="Q286" s="9"/>
      <c r="R286" s="9"/>
      <c r="S286" s="9"/>
      <c r="T286" s="11"/>
      <c r="U286" s="11"/>
      <c r="V286" s="11"/>
      <c r="W286" s="11">
        <v>1</v>
      </c>
      <c r="X286" s="11"/>
      <c r="Y286" s="9"/>
      <c r="Z286" s="9"/>
      <c r="AA286" s="9"/>
      <c r="AB286" s="9" t="str">
        <f>IFERROR(VLOOKUP(A286,apu!A:B,2,0),"")</f>
        <v/>
      </c>
      <c r="AC286" s="9" t="str">
        <f>IFERROR(VLOOKUP(A286,apu!E:F,2,0),"")</f>
        <v/>
      </c>
      <c r="AD286" s="9" t="str">
        <f>IFERROR(VLOOKUP(A286,apu!I:J,2,0),"")</f>
        <v/>
      </c>
      <c r="AE286" s="9" t="str">
        <f>IFERROR(VLOOKUP(A286,apu!M:N,2,0),"")</f>
        <v/>
      </c>
      <c r="AF286" s="9">
        <f>IFERROR(VLOOKUP(A286,apu!Q:R,2,0),"")</f>
        <v>1</v>
      </c>
      <c r="AG286" s="9">
        <f>IFERROR(VLOOKUP(A286,apu!U:V,2,0),"")</f>
        <v>1</v>
      </c>
      <c r="AH286" s="9">
        <f>IFERROR(VLOOKUP(A286,apu!Y:Z,2,0),"")</f>
        <v>1</v>
      </c>
      <c r="AI286" s="9">
        <f>IFERROR(VLOOKUP(A286,apu!AC:AD,2,0),"")</f>
        <v>1</v>
      </c>
      <c r="AJ286" s="9" t="str">
        <f>IFERROR(VLOOKUP(A286,apu!AG:AH,2,0),"")</f>
        <v/>
      </c>
      <c r="AK286" s="9" t="str">
        <f>IFERROR(VLOOKUP(A286,apu!AK:AL,2,0),"")</f>
        <v/>
      </c>
      <c r="AL286" s="9" t="str">
        <f>IFERROR(VLOOKUP(A286,apu!AO:AP,2,0),"")</f>
        <v/>
      </c>
      <c r="AM286" s="9" t="str">
        <f>IFERROR(VLOOKUP(A286,apu!AS:AT,2,0),"")</f>
        <v/>
      </c>
      <c r="AN286" s="9" t="str">
        <f>IFERROR(VLOOKUP(A286,apu!AW:AX,2,0),"")</f>
        <v/>
      </c>
      <c r="AO286" s="9" t="str">
        <f>IFERROR(VLOOKUP(A286,apu!BA:BB,2,0),"")</f>
        <v/>
      </c>
      <c r="AP286" s="39">
        <f t="shared" si="30"/>
        <v>9</v>
      </c>
      <c r="AQ286" s="38"/>
      <c r="AR286" s="2">
        <f t="shared" si="31"/>
        <v>4</v>
      </c>
      <c r="AT286" s="2">
        <f t="shared" si="32"/>
        <v>5</v>
      </c>
      <c r="AV286" s="2">
        <f t="shared" si="33"/>
        <v>-1</v>
      </c>
      <c r="AW286" s="2">
        <f t="shared" si="34"/>
        <v>0</v>
      </c>
      <c r="AX286" s="130">
        <v>230</v>
      </c>
      <c r="AY286" s="33">
        <v>106.5</v>
      </c>
      <c r="AZ286" s="239">
        <v>1</v>
      </c>
    </row>
    <row r="287" spans="1:52" x14ac:dyDescent="0.2">
      <c r="A287" s="8" t="s">
        <v>13</v>
      </c>
      <c r="B287" s="33">
        <v>120.1</v>
      </c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11"/>
      <c r="U287" s="11"/>
      <c r="V287" s="11"/>
      <c r="W287" s="11"/>
      <c r="X287" s="11">
        <v>1</v>
      </c>
      <c r="Y287" s="9"/>
      <c r="Z287" s="9"/>
      <c r="AA287" s="9"/>
      <c r="AB287" s="9" t="str">
        <f>IFERROR(VLOOKUP(A287,apu!A:B,2,0),"")</f>
        <v/>
      </c>
      <c r="AC287" s="9" t="str">
        <f>IFERROR(VLOOKUP(A287,apu!E:F,2,0),"")</f>
        <v/>
      </c>
      <c r="AD287" s="9" t="str">
        <f>IFERROR(VLOOKUP(A287,apu!I:J,2,0),"")</f>
        <v/>
      </c>
      <c r="AE287" s="9" t="str">
        <f>IFERROR(VLOOKUP(A287,apu!M:N,2,0),"")</f>
        <v/>
      </c>
      <c r="AF287" s="9" t="str">
        <f>IFERROR(VLOOKUP(A287,apu!Q:R,2,0),"")</f>
        <v/>
      </c>
      <c r="AG287" s="9" t="str">
        <f>IFERROR(VLOOKUP(A287,apu!U:V,2,0),"")</f>
        <v/>
      </c>
      <c r="AH287" s="9" t="str">
        <f>IFERROR(VLOOKUP(A287,apu!Y:Z,2,0),"")</f>
        <v/>
      </c>
      <c r="AI287" s="9" t="str">
        <f>IFERROR(VLOOKUP(A287,apu!AC:AD,2,0),"")</f>
        <v/>
      </c>
      <c r="AJ287" s="9" t="str">
        <f>IFERROR(VLOOKUP(A287,apu!AG:AH,2,0),"")</f>
        <v/>
      </c>
      <c r="AK287" s="9" t="str">
        <f>IFERROR(VLOOKUP(A287,apu!AK:AL,2,0),"")</f>
        <v/>
      </c>
      <c r="AL287" s="9" t="str">
        <f>IFERROR(VLOOKUP(A287,apu!AO:AP,2,0),"")</f>
        <v/>
      </c>
      <c r="AM287" s="9" t="str">
        <f>IFERROR(VLOOKUP(A287,apu!AS:AT,2,0),"")</f>
        <v/>
      </c>
      <c r="AN287" s="9" t="str">
        <f>IFERROR(VLOOKUP(A287,apu!AW:AX,2,0),"")</f>
        <v/>
      </c>
      <c r="AO287" s="9" t="str">
        <f>IFERROR(VLOOKUP(A287,apu!BA:BB,2,0),"")</f>
        <v/>
      </c>
      <c r="AP287" s="39">
        <f t="shared" si="30"/>
        <v>1</v>
      </c>
      <c r="AQ287" s="38"/>
      <c r="AR287" s="2">
        <f t="shared" si="31"/>
        <v>0</v>
      </c>
      <c r="AT287" s="2">
        <f t="shared" si="32"/>
        <v>1</v>
      </c>
      <c r="AV287" s="2">
        <f t="shared" si="33"/>
        <v>-1</v>
      </c>
      <c r="AW287" s="2">
        <f t="shared" si="34"/>
        <v>0</v>
      </c>
      <c r="AX287" s="130">
        <v>266</v>
      </c>
      <c r="AY287" s="33">
        <v>90</v>
      </c>
      <c r="AZ287" s="239">
        <v>1</v>
      </c>
    </row>
    <row r="288" spans="1:52" x14ac:dyDescent="0.2">
      <c r="A288" s="8" t="s">
        <v>1769</v>
      </c>
      <c r="B288" s="33">
        <f>IFERROR(VLOOKUP(A288,lajit!B:D,3,0),"")</f>
        <v>129.29999999999998</v>
      </c>
      <c r="C288" s="9"/>
      <c r="D288" s="9">
        <v>1</v>
      </c>
      <c r="E288" s="9"/>
      <c r="F288" s="9"/>
      <c r="G288" s="9"/>
      <c r="H288" s="9">
        <v>1</v>
      </c>
      <c r="I288" s="9"/>
      <c r="J288" s="9"/>
      <c r="K288" s="9"/>
      <c r="L288" s="9"/>
      <c r="M288" s="9">
        <v>1</v>
      </c>
      <c r="N288" s="9"/>
      <c r="O288" s="9"/>
      <c r="P288" s="9"/>
      <c r="Q288" s="9"/>
      <c r="R288" s="9"/>
      <c r="S288" s="9"/>
      <c r="T288" s="11"/>
      <c r="U288" s="11"/>
      <c r="V288" s="11"/>
      <c r="W288" s="11"/>
      <c r="X288" s="11">
        <v>1</v>
      </c>
      <c r="Y288" s="9"/>
      <c r="Z288" s="9">
        <v>1</v>
      </c>
      <c r="AA288" s="9"/>
      <c r="AB288" s="9" t="str">
        <f>IFERROR(VLOOKUP(A288,apu!A:B,2,0),"")</f>
        <v/>
      </c>
      <c r="AC288" s="9" t="str">
        <f>IFERROR(VLOOKUP(A288,apu!E:F,2,0),"")</f>
        <v/>
      </c>
      <c r="AD288" s="9" t="str">
        <f>IFERROR(VLOOKUP(A288,apu!I:J,2,0),"")</f>
        <v/>
      </c>
      <c r="AE288" s="9" t="str">
        <f>IFERROR(VLOOKUP(A288,apu!M:N,2,0),"")</f>
        <v/>
      </c>
      <c r="AF288" s="9" t="str">
        <f>IFERROR(VLOOKUP(A288,apu!Q:R,2,0),"")</f>
        <v/>
      </c>
      <c r="AG288" s="9" t="str">
        <f>IFERROR(VLOOKUP(A288,apu!U:V,2,0),"")</f>
        <v/>
      </c>
      <c r="AH288" s="9" t="str">
        <f>IFERROR(VLOOKUP(A288,apu!Y:Z,2,0),"")</f>
        <v/>
      </c>
      <c r="AI288" s="9" t="str">
        <f>IFERROR(VLOOKUP(A288,apu!AC:AD,2,0),"")</f>
        <v/>
      </c>
      <c r="AJ288" s="9" t="str">
        <f>IFERROR(VLOOKUP(A288,apu!AG:AH,2,0),"")</f>
        <v/>
      </c>
      <c r="AK288" s="9" t="str">
        <f>IFERROR(VLOOKUP(A288,apu!AK:AL,2,0),"")</f>
        <v/>
      </c>
      <c r="AL288" s="9" t="str">
        <f>IFERROR(VLOOKUP(A288,apu!AO:AP,2,0),"")</f>
        <v/>
      </c>
      <c r="AM288" s="9" t="str">
        <f>IFERROR(VLOOKUP(A288,apu!AS:AT,2,0),"")</f>
        <v/>
      </c>
      <c r="AN288" s="9" t="str">
        <f>IFERROR(VLOOKUP(A288,apu!AW:AX,2,0),"")</f>
        <v/>
      </c>
      <c r="AO288" s="9" t="str">
        <f>IFERROR(VLOOKUP(A288,apu!BA:BB,2,0),"")</f>
        <v/>
      </c>
      <c r="AP288" s="39">
        <f t="shared" si="30"/>
        <v>5</v>
      </c>
      <c r="AQ288" s="38"/>
      <c r="AR288" s="2">
        <f t="shared" si="31"/>
        <v>3</v>
      </c>
      <c r="AT288" s="2">
        <f t="shared" si="32"/>
        <v>2</v>
      </c>
      <c r="AV288" s="2">
        <f t="shared" si="33"/>
        <v>1</v>
      </c>
      <c r="AW288" s="2">
        <f t="shared" si="34"/>
        <v>0</v>
      </c>
      <c r="AX288" s="130">
        <v>231</v>
      </c>
      <c r="AY288" s="33">
        <v>120.3</v>
      </c>
      <c r="AZ288" s="239">
        <v>1</v>
      </c>
    </row>
    <row r="289" spans="1:52" x14ac:dyDescent="0.2">
      <c r="A289" s="10" t="s">
        <v>1772</v>
      </c>
      <c r="B289" s="33">
        <f>IFERROR(VLOOKUP(A289,lajit!B:D,3,0),"")</f>
        <v>129.39999999999998</v>
      </c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11"/>
      <c r="U289" s="11"/>
      <c r="V289" s="11"/>
      <c r="W289" s="11"/>
      <c r="X289" s="11"/>
      <c r="Y289" s="9"/>
      <c r="Z289" s="9"/>
      <c r="AA289" s="9"/>
      <c r="AB289" s="9" t="str">
        <f>IFERROR(VLOOKUP(A289,apu!A:B,2,0),"")</f>
        <v/>
      </c>
      <c r="AC289" s="9" t="str">
        <f>IFERROR(VLOOKUP(A289,apu!E:F,2,0),"")</f>
        <v/>
      </c>
      <c r="AD289" s="9" t="str">
        <f>IFERROR(VLOOKUP(A289,apu!I:J,2,0),"")</f>
        <v/>
      </c>
      <c r="AE289" s="9" t="str">
        <f>IFERROR(VLOOKUP(A289,apu!M:N,2,0),"")</f>
        <v/>
      </c>
      <c r="AF289" s="9" t="str">
        <f>IFERROR(VLOOKUP(A289,apu!Q:R,2,0),"")</f>
        <v/>
      </c>
      <c r="AG289" s="9" t="str">
        <f>IFERROR(VLOOKUP(A289,apu!U:V,2,0),"")</f>
        <v/>
      </c>
      <c r="AH289" s="9" t="str">
        <f>IFERROR(VLOOKUP(A289,apu!Y:Z,2,0),"")</f>
        <v/>
      </c>
      <c r="AI289" s="9" t="str">
        <f>IFERROR(VLOOKUP(A289,apu!AC:AD,2,0),"")</f>
        <v/>
      </c>
      <c r="AJ289" s="9" t="str">
        <f>IFERROR(VLOOKUP(A289,apu!AG:AH,2,0),"")</f>
        <v/>
      </c>
      <c r="AK289" s="9" t="str">
        <f>IFERROR(VLOOKUP(A289,apu!AK:AL,2,0),"")</f>
        <v/>
      </c>
      <c r="AL289" s="9" t="str">
        <f>IFERROR(VLOOKUP(A289,apu!AO:AP,2,0),"")</f>
        <v/>
      </c>
      <c r="AM289" s="9" t="str">
        <f>IFERROR(VLOOKUP(A289,apu!AS:AT,2,0),"")</f>
        <v/>
      </c>
      <c r="AN289" s="9">
        <f>IFERROR(VLOOKUP(A289,apu!AW:AX,2,0),"")</f>
        <v>1</v>
      </c>
      <c r="AO289" s="9" t="str">
        <f>IFERROR(VLOOKUP(A289,apu!BA:BB,2,0),"")</f>
        <v/>
      </c>
      <c r="AP289" s="39">
        <f t="shared" si="30"/>
        <v>1</v>
      </c>
      <c r="AQ289" s="38"/>
      <c r="AR289" s="2">
        <f t="shared" si="31"/>
        <v>0</v>
      </c>
      <c r="AT289" s="2">
        <f t="shared" si="32"/>
        <v>1</v>
      </c>
      <c r="AV289" s="2">
        <f t="shared" si="33"/>
        <v>-1</v>
      </c>
      <c r="AW289" s="2">
        <f t="shared" si="34"/>
        <v>0</v>
      </c>
      <c r="AX289" s="130">
        <v>292</v>
      </c>
      <c r="AY289" s="33"/>
      <c r="AZ289" s="239">
        <v>1</v>
      </c>
    </row>
    <row r="290" spans="1:52" x14ac:dyDescent="0.2">
      <c r="A290" s="8" t="s">
        <v>1778</v>
      </c>
      <c r="B290" s="33">
        <f>IFERROR(VLOOKUP(A290,lajit!B:D,3,0),"")</f>
        <v>129.59999999999997</v>
      </c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>
        <v>1</v>
      </c>
      <c r="Q290" s="9"/>
      <c r="R290" s="9"/>
      <c r="S290" s="9"/>
      <c r="T290" s="11"/>
      <c r="U290" s="11"/>
      <c r="V290" s="11">
        <v>1</v>
      </c>
      <c r="W290" s="11"/>
      <c r="X290" s="11"/>
      <c r="Y290" s="9"/>
      <c r="Z290" s="9"/>
      <c r="AA290" s="9"/>
      <c r="AB290" s="9" t="str">
        <f>IFERROR(VLOOKUP(A290,apu!A:B,2,0),"")</f>
        <v/>
      </c>
      <c r="AC290" s="9" t="str">
        <f>IFERROR(VLOOKUP(A290,apu!E:F,2,0),"")</f>
        <v/>
      </c>
      <c r="AD290" s="9" t="str">
        <f>IFERROR(VLOOKUP(A290,apu!I:J,2,0),"")</f>
        <v/>
      </c>
      <c r="AE290" s="9" t="str">
        <f>IFERROR(VLOOKUP(A290,apu!M:N,2,0),"")</f>
        <v/>
      </c>
      <c r="AF290" s="9" t="str">
        <f>IFERROR(VLOOKUP(A290,apu!Q:R,2,0),"")</f>
        <v/>
      </c>
      <c r="AG290" s="9" t="str">
        <f>IFERROR(VLOOKUP(A290,apu!U:V,2,0),"")</f>
        <v/>
      </c>
      <c r="AH290" s="9" t="str">
        <f>IFERROR(VLOOKUP(A290,apu!Y:Z,2,0),"")</f>
        <v/>
      </c>
      <c r="AI290" s="9" t="str">
        <f>IFERROR(VLOOKUP(A290,apu!AC:AD,2,0),"")</f>
        <v/>
      </c>
      <c r="AJ290" s="9" t="str">
        <f>IFERROR(VLOOKUP(A290,apu!AG:AH,2,0),"")</f>
        <v/>
      </c>
      <c r="AK290" s="9" t="str">
        <f>IFERROR(VLOOKUP(A290,apu!AK:AL,2,0),"")</f>
        <v/>
      </c>
      <c r="AL290" s="9" t="str">
        <f>IFERROR(VLOOKUP(A290,apu!AO:AP,2,0),"")</f>
        <v/>
      </c>
      <c r="AM290" s="9" t="str">
        <f>IFERROR(VLOOKUP(A290,apu!AS:AT,2,0),"")</f>
        <v/>
      </c>
      <c r="AN290" s="9">
        <f>IFERROR(VLOOKUP(A290,apu!AW:AX,2,0),"")</f>
        <v>1</v>
      </c>
      <c r="AO290" s="9" t="str">
        <f>IFERROR(VLOOKUP(A290,apu!BA:BB,2,0),"")</f>
        <v/>
      </c>
      <c r="AP290" s="39">
        <f t="shared" si="30"/>
        <v>3</v>
      </c>
      <c r="AQ290" s="38"/>
      <c r="AR290" s="2">
        <f t="shared" si="31"/>
        <v>0</v>
      </c>
      <c r="AT290" s="2">
        <f t="shared" si="32"/>
        <v>3</v>
      </c>
      <c r="AV290" s="2">
        <f t="shared" si="33"/>
        <v>-3</v>
      </c>
      <c r="AW290" s="2">
        <f t="shared" si="34"/>
        <v>0</v>
      </c>
      <c r="AX290" s="130">
        <v>253</v>
      </c>
      <c r="AY290" s="33">
        <v>120.5</v>
      </c>
      <c r="AZ290" s="239">
        <v>1</v>
      </c>
    </row>
    <row r="291" spans="1:52" x14ac:dyDescent="0.2">
      <c r="A291" s="8" t="s">
        <v>1949</v>
      </c>
      <c r="B291" s="33">
        <f>IFERROR(VLOOKUP(A291,lajit!B:D,3,0),"")</f>
        <v>151.1</v>
      </c>
      <c r="C291" s="9"/>
      <c r="D291" s="9"/>
      <c r="E291" s="9"/>
      <c r="F291" s="9"/>
      <c r="G291" s="9">
        <v>1</v>
      </c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11"/>
      <c r="U291" s="11">
        <v>1</v>
      </c>
      <c r="V291" s="11"/>
      <c r="W291" s="11"/>
      <c r="X291" s="11"/>
      <c r="Y291" s="9"/>
      <c r="Z291" s="9"/>
      <c r="AA291" s="9"/>
      <c r="AB291" s="9" t="str">
        <f>IFERROR(VLOOKUP(A291,apu!A:B,2,0),"")</f>
        <v/>
      </c>
      <c r="AC291" s="9" t="str">
        <f>IFERROR(VLOOKUP(A291,apu!E:F,2,0),"")</f>
        <v/>
      </c>
      <c r="AD291" s="9" t="str">
        <f>IFERROR(VLOOKUP(A291,apu!I:J,2,0),"")</f>
        <v/>
      </c>
      <c r="AE291" s="9" t="str">
        <f>IFERROR(VLOOKUP(A291,apu!M:N,2,0),"")</f>
        <v/>
      </c>
      <c r="AF291" s="9" t="str">
        <f>IFERROR(VLOOKUP(A291,apu!Q:R,2,0),"")</f>
        <v/>
      </c>
      <c r="AG291" s="9" t="str">
        <f>IFERROR(VLOOKUP(A291,apu!U:V,2,0),"")</f>
        <v/>
      </c>
      <c r="AH291" s="9" t="str">
        <f>IFERROR(VLOOKUP(A291,apu!Y:Z,2,0),"")</f>
        <v/>
      </c>
      <c r="AI291" s="9" t="str">
        <f>IFERROR(VLOOKUP(A291,apu!AC:AD,2,0),"")</f>
        <v/>
      </c>
      <c r="AJ291" s="9" t="str">
        <f>IFERROR(VLOOKUP(A291,apu!AG:AH,2,0),"")</f>
        <v/>
      </c>
      <c r="AK291" s="9" t="str">
        <f>IFERROR(VLOOKUP(A291,apu!AK:AL,2,0),"")</f>
        <v/>
      </c>
      <c r="AL291" s="9" t="str">
        <f>IFERROR(VLOOKUP(A291,apu!AO:AP,2,0),"")</f>
        <v/>
      </c>
      <c r="AM291" s="9" t="str">
        <f>IFERROR(VLOOKUP(A291,apu!AS:AT,2,0),"")</f>
        <v/>
      </c>
      <c r="AN291" s="9" t="str">
        <f>IFERROR(VLOOKUP(A291,apu!AW:AX,2,0),"")</f>
        <v/>
      </c>
      <c r="AO291" s="9" t="str">
        <f>IFERROR(VLOOKUP(A291,apu!BA:BB,2,0),"")</f>
        <v/>
      </c>
      <c r="AP291" s="39">
        <f t="shared" si="30"/>
        <v>2</v>
      </c>
      <c r="AQ291" s="38"/>
      <c r="AR291" s="2">
        <f t="shared" si="31"/>
        <v>1</v>
      </c>
      <c r="AT291" s="2">
        <f t="shared" si="32"/>
        <v>1</v>
      </c>
      <c r="AV291" s="2">
        <f t="shared" si="33"/>
        <v>0</v>
      </c>
      <c r="AW291" s="2">
        <f t="shared" si="34"/>
        <v>0</v>
      </c>
      <c r="AX291" s="130">
        <v>254</v>
      </c>
      <c r="AY291" s="33">
        <v>150.5</v>
      </c>
      <c r="AZ291" s="239">
        <v>1</v>
      </c>
    </row>
    <row r="292" spans="1:52" x14ac:dyDescent="0.2">
      <c r="A292" s="10" t="s">
        <v>2163</v>
      </c>
      <c r="B292" s="33">
        <f>IFERROR(VLOOKUP(A292,lajit!B:D,3,0),"")</f>
        <v>183.1</v>
      </c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11"/>
      <c r="U292" s="11"/>
      <c r="V292" s="11"/>
      <c r="W292" s="11"/>
      <c r="X292" s="11"/>
      <c r="Y292" s="9"/>
      <c r="Z292" s="9"/>
      <c r="AA292" s="9"/>
      <c r="AB292" s="9" t="str">
        <f>IFERROR(VLOOKUP(A292,apu!A:B,2,0),"")</f>
        <v/>
      </c>
      <c r="AC292" s="9" t="str">
        <f>IFERROR(VLOOKUP(A292,apu!E:F,2,0),"")</f>
        <v/>
      </c>
      <c r="AD292" s="9" t="str">
        <f>IFERROR(VLOOKUP(A292,apu!I:J,2,0),"")</f>
        <v/>
      </c>
      <c r="AE292" s="9" t="str">
        <f>IFERROR(VLOOKUP(A292,apu!M:N,2,0),"")</f>
        <v/>
      </c>
      <c r="AF292" s="9" t="str">
        <f>IFERROR(VLOOKUP(A292,apu!Q:R,2,0),"")</f>
        <v/>
      </c>
      <c r="AG292" s="9" t="str">
        <f>IFERROR(VLOOKUP(A292,apu!U:V,2,0),"")</f>
        <v/>
      </c>
      <c r="AH292" s="9" t="str">
        <f>IFERROR(VLOOKUP(A292,apu!Y:Z,2,0),"")</f>
        <v/>
      </c>
      <c r="AI292" s="9" t="str">
        <f>IFERROR(VLOOKUP(A292,apu!AC:AD,2,0),"")</f>
        <v/>
      </c>
      <c r="AJ292" s="9" t="str">
        <f>IFERROR(VLOOKUP(A292,apu!AG:AH,2,0),"")</f>
        <v/>
      </c>
      <c r="AK292" s="9" t="str">
        <f>IFERROR(VLOOKUP(A292,apu!AK:AL,2,0),"")</f>
        <v/>
      </c>
      <c r="AL292" s="9" t="str">
        <f>IFERROR(VLOOKUP(A292,apu!AO:AP,2,0),"")</f>
        <v/>
      </c>
      <c r="AM292" s="9" t="str">
        <f>IFERROR(VLOOKUP(A292,apu!AS:AT,2,0),"")</f>
        <v/>
      </c>
      <c r="AN292" s="9">
        <f>IFERROR(VLOOKUP(A292,apu!AW:AX,2,0),"")</f>
        <v>1</v>
      </c>
      <c r="AO292" s="9" t="str">
        <f>IFERROR(VLOOKUP(A292,apu!BA:BB,2,0),"")</f>
        <v/>
      </c>
      <c r="AP292" s="39">
        <f t="shared" si="30"/>
        <v>1</v>
      </c>
      <c r="AQ292" s="38"/>
      <c r="AR292" s="2">
        <f t="shared" si="31"/>
        <v>0</v>
      </c>
      <c r="AT292" s="2">
        <f t="shared" si="32"/>
        <v>1</v>
      </c>
      <c r="AV292" s="2">
        <f t="shared" si="33"/>
        <v>-1</v>
      </c>
      <c r="AW292" s="2">
        <f t="shared" si="34"/>
        <v>0</v>
      </c>
      <c r="AX292" s="130">
        <v>293</v>
      </c>
      <c r="AY292" s="33"/>
      <c r="AZ292" s="239">
        <v>1</v>
      </c>
    </row>
    <row r="293" spans="1:52" x14ac:dyDescent="0.2">
      <c r="A293" s="10" t="s">
        <v>2371</v>
      </c>
      <c r="B293" s="33">
        <f>IFERROR(VLOOKUP(A293,lajit!B:D,3,0),"")</f>
        <v>212.06000000000003</v>
      </c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11"/>
      <c r="U293" s="11"/>
      <c r="V293" s="11"/>
      <c r="W293" s="11"/>
      <c r="X293" s="11"/>
      <c r="Y293" s="9"/>
      <c r="Z293" s="9"/>
      <c r="AA293" s="9"/>
      <c r="AB293" s="9" t="str">
        <f>IFERROR(VLOOKUP(A293,apu!A:B,2,0),"")</f>
        <v/>
      </c>
      <c r="AC293" s="9" t="str">
        <f>IFERROR(VLOOKUP(A293,apu!E:F,2,0),"")</f>
        <v/>
      </c>
      <c r="AD293" s="9" t="str">
        <f>IFERROR(VLOOKUP(A293,apu!I:J,2,0),"")</f>
        <v/>
      </c>
      <c r="AE293" s="9" t="str">
        <f>IFERROR(VLOOKUP(A293,apu!M:N,2,0),"")</f>
        <v/>
      </c>
      <c r="AF293" s="9" t="str">
        <f>IFERROR(VLOOKUP(A293,apu!Q:R,2,0),"")</f>
        <v/>
      </c>
      <c r="AG293" s="9">
        <f>IFERROR(VLOOKUP(A293,apu!U:V,2,0),"")</f>
        <v>1</v>
      </c>
      <c r="AH293" s="9" t="str">
        <f>IFERROR(VLOOKUP(A293,apu!Y:Z,2,0),"")</f>
        <v/>
      </c>
      <c r="AI293" s="9" t="str">
        <f>IFERROR(VLOOKUP(A293,apu!AC:AD,2,0),"")</f>
        <v/>
      </c>
      <c r="AJ293" s="9" t="str">
        <f>IFERROR(VLOOKUP(A293,apu!AG:AH,2,0),"")</f>
        <v/>
      </c>
      <c r="AK293" s="9" t="str">
        <f>IFERROR(VLOOKUP(A293,apu!AK:AL,2,0),"")</f>
        <v/>
      </c>
      <c r="AL293" s="9" t="str">
        <f>IFERROR(VLOOKUP(A293,apu!AO:AP,2,0),"")</f>
        <v/>
      </c>
      <c r="AM293" s="9" t="str">
        <f>IFERROR(VLOOKUP(A293,apu!AS:AT,2,0),"")</f>
        <v/>
      </c>
      <c r="AN293" s="9" t="str">
        <f>IFERROR(VLOOKUP(A293,apu!AW:AX,2,0),"")</f>
        <v/>
      </c>
      <c r="AO293" s="9" t="str">
        <f>IFERROR(VLOOKUP(A293,apu!BA:BB,2,0),"")</f>
        <v/>
      </c>
      <c r="AP293" s="39">
        <f t="shared" si="30"/>
        <v>1</v>
      </c>
      <c r="AQ293" s="38"/>
      <c r="AR293" s="2">
        <f t="shared" si="31"/>
        <v>0</v>
      </c>
      <c r="AT293" s="2">
        <f t="shared" si="32"/>
        <v>1</v>
      </c>
      <c r="AV293" s="2">
        <f t="shared" si="33"/>
        <v>-1</v>
      </c>
      <c r="AW293" s="2">
        <f t="shared" si="34"/>
        <v>0</v>
      </c>
      <c r="AX293" s="130">
        <v>284</v>
      </c>
      <c r="AY293" s="33"/>
      <c r="AZ293" s="239">
        <v>1</v>
      </c>
    </row>
    <row r="294" spans="1:52" x14ac:dyDescent="0.2">
      <c r="A294" s="8" t="s">
        <v>2420</v>
      </c>
      <c r="B294" s="33">
        <f>IFERROR(VLOOKUP(A294,lajit!B:D,3,0),"")</f>
        <v>216.1</v>
      </c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>
        <v>1</v>
      </c>
      <c r="S294" s="9"/>
      <c r="T294" s="11"/>
      <c r="U294" s="11"/>
      <c r="V294" s="11"/>
      <c r="W294" s="11"/>
      <c r="X294" s="11"/>
      <c r="Y294" s="9"/>
      <c r="Z294" s="9"/>
      <c r="AA294" s="9"/>
      <c r="AB294" s="9" t="str">
        <f>IFERROR(VLOOKUP(A294,apu!A:B,2,0),"")</f>
        <v/>
      </c>
      <c r="AC294" s="9">
        <f>IFERROR(VLOOKUP(A294,apu!E:F,2,0),"")</f>
        <v>1</v>
      </c>
      <c r="AD294" s="9" t="str">
        <f>IFERROR(VLOOKUP(A294,apu!I:J,2,0),"")</f>
        <v/>
      </c>
      <c r="AE294" s="9" t="str">
        <f>IFERROR(VLOOKUP(A294,apu!M:N,2,0),"")</f>
        <v/>
      </c>
      <c r="AF294" s="9" t="str">
        <f>IFERROR(VLOOKUP(A294,apu!Q:R,2,0),"")</f>
        <v/>
      </c>
      <c r="AG294" s="9" t="str">
        <f>IFERROR(VLOOKUP(A294,apu!U:V,2,0),"")</f>
        <v/>
      </c>
      <c r="AH294" s="9" t="str">
        <f>IFERROR(VLOOKUP(A294,apu!Y:Z,2,0),"")</f>
        <v/>
      </c>
      <c r="AI294" s="9" t="str">
        <f>IFERROR(VLOOKUP(A294,apu!AC:AD,2,0),"")</f>
        <v/>
      </c>
      <c r="AJ294" s="9" t="str">
        <f>IFERROR(VLOOKUP(A294,apu!AG:AH,2,0),"")</f>
        <v/>
      </c>
      <c r="AK294" s="9" t="str">
        <f>IFERROR(VLOOKUP(A294,apu!AK:AL,2,0),"")</f>
        <v/>
      </c>
      <c r="AL294" s="9" t="str">
        <f>IFERROR(VLOOKUP(A294,apu!AO:AP,2,0),"")</f>
        <v/>
      </c>
      <c r="AM294" s="9" t="str">
        <f>IFERROR(VLOOKUP(A294,apu!AS:AT,2,0),"")</f>
        <v/>
      </c>
      <c r="AN294" s="9" t="str">
        <f>IFERROR(VLOOKUP(A294,apu!AW:AX,2,0),"")</f>
        <v/>
      </c>
      <c r="AO294" s="9" t="str">
        <f>IFERROR(VLOOKUP(A294,apu!BA:BB,2,0),"")</f>
        <v/>
      </c>
      <c r="AP294" s="39">
        <f t="shared" si="30"/>
        <v>2</v>
      </c>
      <c r="AQ294" s="38"/>
      <c r="AR294" s="2">
        <f t="shared" si="31"/>
        <v>0</v>
      </c>
      <c r="AT294" s="2">
        <f t="shared" si="32"/>
        <v>2</v>
      </c>
      <c r="AV294" s="2">
        <f t="shared" si="33"/>
        <v>-2</v>
      </c>
      <c r="AW294" s="2">
        <f t="shared" si="34"/>
        <v>0</v>
      </c>
      <c r="AX294" s="130">
        <v>270</v>
      </c>
      <c r="AY294" s="33">
        <v>201.5</v>
      </c>
      <c r="AZ294" s="239">
        <v>1</v>
      </c>
    </row>
    <row r="295" spans="1:52" x14ac:dyDescent="0.2">
      <c r="A295" s="10" t="s">
        <v>2462</v>
      </c>
      <c r="B295" s="33">
        <f>IFERROR(VLOOKUP(A295,lajit!B:D,3,0),"")</f>
        <v>223.1</v>
      </c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11"/>
      <c r="U295" s="11"/>
      <c r="V295" s="11"/>
      <c r="W295" s="11"/>
      <c r="X295" s="11"/>
      <c r="Y295" s="9"/>
      <c r="Z295" s="9"/>
      <c r="AA295" s="9"/>
      <c r="AB295" s="9" t="str">
        <f>IFERROR(VLOOKUP(A295,apu!A:B,2,0),"")</f>
        <v/>
      </c>
      <c r="AC295" s="9" t="str">
        <f>IFERROR(VLOOKUP(A295,apu!E:F,2,0),"")</f>
        <v/>
      </c>
      <c r="AD295" s="9" t="str">
        <f>IFERROR(VLOOKUP(A295,apu!I:J,2,0),"")</f>
        <v/>
      </c>
      <c r="AE295" s="9" t="str">
        <f>IFERROR(VLOOKUP(A295,apu!M:N,2,0),"")</f>
        <v/>
      </c>
      <c r="AF295" s="9">
        <f>IFERROR(VLOOKUP(A295,apu!Q:R,2,0),"")</f>
        <v>1</v>
      </c>
      <c r="AG295" s="9" t="str">
        <f>IFERROR(VLOOKUP(A295,apu!U:V,2,0),"")</f>
        <v/>
      </c>
      <c r="AH295" s="9" t="str">
        <f>IFERROR(VLOOKUP(A295,apu!Y:Z,2,0),"")</f>
        <v/>
      </c>
      <c r="AI295" s="9" t="str">
        <f>IFERROR(VLOOKUP(A295,apu!AC:AD,2,0),"")</f>
        <v/>
      </c>
      <c r="AJ295" s="9" t="str">
        <f>IFERROR(VLOOKUP(A295,apu!AG:AH,2,0),"")</f>
        <v/>
      </c>
      <c r="AK295" s="9" t="str">
        <f>IFERROR(VLOOKUP(A295,apu!AK:AL,2,0),"")</f>
        <v/>
      </c>
      <c r="AL295" s="9" t="str">
        <f>IFERROR(VLOOKUP(A295,apu!AO:AP,2,0),"")</f>
        <v/>
      </c>
      <c r="AM295" s="9" t="str">
        <f>IFERROR(VLOOKUP(A295,apu!AS:AT,2,0),"")</f>
        <v/>
      </c>
      <c r="AN295" s="9" t="str">
        <f>IFERROR(VLOOKUP(A295,apu!AW:AX,2,0),"")</f>
        <v/>
      </c>
      <c r="AO295" s="9" t="str">
        <f>IFERROR(VLOOKUP(A295,apu!BA:BB,2,0),"")</f>
        <v/>
      </c>
      <c r="AP295" s="39">
        <f t="shared" si="30"/>
        <v>1</v>
      </c>
      <c r="AQ295" s="38"/>
      <c r="AR295" s="2">
        <f t="shared" si="31"/>
        <v>0</v>
      </c>
      <c r="AT295" s="2">
        <f t="shared" si="32"/>
        <v>1</v>
      </c>
      <c r="AV295" s="2">
        <f t="shared" si="33"/>
        <v>-1</v>
      </c>
      <c r="AW295" s="2">
        <f t="shared" si="34"/>
        <v>0</v>
      </c>
      <c r="AX295" s="130">
        <v>282</v>
      </c>
      <c r="AY295" s="33"/>
      <c r="AZ295" s="239">
        <v>1</v>
      </c>
    </row>
    <row r="296" spans="1:52" x14ac:dyDescent="0.2">
      <c r="A296" s="10" t="s">
        <v>2736</v>
      </c>
      <c r="B296" s="33">
        <f>IFERROR(VLOOKUP(A296,lajit!B:D,3,0),"")</f>
        <v>252.1</v>
      </c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11"/>
      <c r="U296" s="11"/>
      <c r="V296" s="11"/>
      <c r="W296" s="11"/>
      <c r="X296" s="11"/>
      <c r="Y296" s="9"/>
      <c r="Z296" s="9"/>
      <c r="AA296" s="9"/>
      <c r="AB296" s="9" t="str">
        <f>IFERROR(VLOOKUP(A296,apu!A:B,2,0),"")</f>
        <v/>
      </c>
      <c r="AC296" s="9" t="str">
        <f>IFERROR(VLOOKUP(A296,apu!E:F,2,0),"")</f>
        <v/>
      </c>
      <c r="AD296" s="9" t="str">
        <f>IFERROR(VLOOKUP(A296,apu!I:J,2,0),"")</f>
        <v/>
      </c>
      <c r="AE296" s="9" t="str">
        <f>IFERROR(VLOOKUP(A296,apu!M:N,2,0),"")</f>
        <v/>
      </c>
      <c r="AF296" s="9" t="str">
        <f>IFERROR(VLOOKUP(A296,apu!Q:R,2,0),"")</f>
        <v/>
      </c>
      <c r="AG296" s="9" t="str">
        <f>IFERROR(VLOOKUP(A296,apu!U:V,2,0),"")</f>
        <v/>
      </c>
      <c r="AH296" s="9" t="str">
        <f>IFERROR(VLOOKUP(A296,apu!Y:Z,2,0),"")</f>
        <v/>
      </c>
      <c r="AI296" s="9">
        <f>IFERROR(VLOOKUP(A296,apu!AC:AD,2,0),"")</f>
        <v>1</v>
      </c>
      <c r="AJ296" s="9" t="str">
        <f>IFERROR(VLOOKUP(A296,apu!AG:AH,2,0),"")</f>
        <v/>
      </c>
      <c r="AK296" s="9" t="str">
        <f>IFERROR(VLOOKUP(A296,apu!AK:AL,2,0),"")</f>
        <v/>
      </c>
      <c r="AL296" s="9" t="str">
        <f>IFERROR(VLOOKUP(A296,apu!AO:AP,2,0),"")</f>
        <v/>
      </c>
      <c r="AM296" s="9" t="str">
        <f>IFERROR(VLOOKUP(A296,apu!AS:AT,2,0),"")</f>
        <v/>
      </c>
      <c r="AN296" s="9" t="str">
        <f>IFERROR(VLOOKUP(A296,apu!AW:AX,2,0),"")</f>
        <v/>
      </c>
      <c r="AO296" s="9" t="str">
        <f>IFERROR(VLOOKUP(A296,apu!BA:BB,2,0),"")</f>
        <v/>
      </c>
      <c r="AP296" s="39">
        <f t="shared" si="30"/>
        <v>1</v>
      </c>
      <c r="AQ296" s="38"/>
      <c r="AR296" s="2">
        <f t="shared" si="31"/>
        <v>0</v>
      </c>
      <c r="AT296" s="2">
        <f t="shared" si="32"/>
        <v>1</v>
      </c>
      <c r="AV296" s="2">
        <f t="shared" si="33"/>
        <v>-1</v>
      </c>
      <c r="AW296" s="2">
        <f t="shared" si="34"/>
        <v>0</v>
      </c>
      <c r="AX296" s="130">
        <v>287</v>
      </c>
      <c r="AY296" s="33"/>
      <c r="AZ296" s="239">
        <v>1</v>
      </c>
    </row>
    <row r="297" spans="1:52" ht="12.75" customHeight="1" x14ac:dyDescent="0.2">
      <c r="A297" s="8" t="s">
        <v>2825</v>
      </c>
      <c r="B297" s="33">
        <f>IFERROR(VLOOKUP(A297,lajit!B:D,3,0),"")</f>
        <v>259.20000000000005</v>
      </c>
      <c r="C297" s="9"/>
      <c r="D297" s="9"/>
      <c r="E297" s="9"/>
      <c r="F297" s="9"/>
      <c r="G297" s="9">
        <v>1</v>
      </c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11"/>
      <c r="U297" s="11"/>
      <c r="V297" s="11"/>
      <c r="W297" s="11"/>
      <c r="X297" s="11"/>
      <c r="Y297" s="9"/>
      <c r="Z297" s="9"/>
      <c r="AA297" s="9"/>
      <c r="AB297" s="9" t="str">
        <f>IFERROR(VLOOKUP(A297,apu!A:B,2,0),"")</f>
        <v/>
      </c>
      <c r="AC297" s="9" t="str">
        <f>IFERROR(VLOOKUP(A297,apu!E:F,2,0),"")</f>
        <v/>
      </c>
      <c r="AD297" s="9" t="str">
        <f>IFERROR(VLOOKUP(A297,apu!I:J,2,0),"")</f>
        <v/>
      </c>
      <c r="AE297" s="9" t="str">
        <f>IFERROR(VLOOKUP(A297,apu!M:N,2,0),"")</f>
        <v/>
      </c>
      <c r="AF297" s="9" t="str">
        <f>IFERROR(VLOOKUP(A297,apu!Q:R,2,0),"")</f>
        <v/>
      </c>
      <c r="AG297" s="9" t="str">
        <f>IFERROR(VLOOKUP(A297,apu!U:V,2,0),"")</f>
        <v/>
      </c>
      <c r="AH297" s="9" t="str">
        <f>IFERROR(VLOOKUP(A297,apu!Y:Z,2,0),"")</f>
        <v/>
      </c>
      <c r="AI297" s="9" t="str">
        <f>IFERROR(VLOOKUP(A297,apu!AC:AD,2,0),"")</f>
        <v/>
      </c>
      <c r="AJ297" s="9" t="str">
        <f>IFERROR(VLOOKUP(A297,apu!AG:AH,2,0),"")</f>
        <v/>
      </c>
      <c r="AK297" s="9" t="str">
        <f>IFERROR(VLOOKUP(A297,apu!AK:AL,2,0),"")</f>
        <v/>
      </c>
      <c r="AL297" s="9" t="str">
        <f>IFERROR(VLOOKUP(A297,apu!AO:AP,2,0),"")</f>
        <v/>
      </c>
      <c r="AM297" s="9" t="str">
        <f>IFERROR(VLOOKUP(A297,apu!AS:AT,2,0),"")</f>
        <v/>
      </c>
      <c r="AN297" s="9" t="str">
        <f>IFERROR(VLOOKUP(A297,apu!AW:AX,2,0),"")</f>
        <v/>
      </c>
      <c r="AO297" s="9" t="str">
        <f>IFERROR(VLOOKUP(A297,apu!BA:BB,2,0),"")</f>
        <v/>
      </c>
      <c r="AP297" s="39">
        <f t="shared" si="30"/>
        <v>1</v>
      </c>
      <c r="AQ297" s="38"/>
      <c r="AR297" s="2">
        <f t="shared" si="31"/>
        <v>1</v>
      </c>
      <c r="AT297" s="2">
        <f t="shared" si="32"/>
        <v>0</v>
      </c>
      <c r="AV297" s="2">
        <f t="shared" si="33"/>
        <v>1</v>
      </c>
      <c r="AW297" s="2">
        <f t="shared" si="34"/>
        <v>0</v>
      </c>
      <c r="AX297" s="130">
        <v>273</v>
      </c>
      <c r="AY297" s="33">
        <v>242.5</v>
      </c>
      <c r="AZ297" s="239">
        <v>1</v>
      </c>
    </row>
    <row r="298" spans="1:52" ht="12.75" customHeight="1" x14ac:dyDescent="0.25">
      <c r="A298" s="131" t="s">
        <v>2932</v>
      </c>
      <c r="B298" s="33">
        <f>IFERROR(VLOOKUP(A298,lajit!B:D,3,0),"")</f>
        <v>272.20000000000005</v>
      </c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>
        <v>1</v>
      </c>
      <c r="O298" s="9"/>
      <c r="P298" s="9"/>
      <c r="Q298" s="9"/>
      <c r="R298" s="9"/>
      <c r="S298" s="9"/>
      <c r="T298" s="11"/>
      <c r="U298" s="11"/>
      <c r="V298" s="11"/>
      <c r="W298" s="11"/>
      <c r="X298" s="11"/>
      <c r="Y298" s="9"/>
      <c r="Z298" s="9"/>
      <c r="AA298" s="9"/>
      <c r="AB298" s="9" t="str">
        <f>IFERROR(VLOOKUP(A298,apu!A:B,2,0),"")</f>
        <v/>
      </c>
      <c r="AC298" s="9" t="str">
        <f>IFERROR(VLOOKUP(A298,apu!E:F,2,0),"")</f>
        <v/>
      </c>
      <c r="AD298" s="9" t="str">
        <f>IFERROR(VLOOKUP(A298,apu!I:J,2,0),"")</f>
        <v/>
      </c>
      <c r="AE298" s="9" t="str">
        <f>IFERROR(VLOOKUP(A298,apu!M:N,2,0),"")</f>
        <v/>
      </c>
      <c r="AF298" s="9" t="str">
        <f>IFERROR(VLOOKUP(A298,apu!Q:R,2,0),"")</f>
        <v/>
      </c>
      <c r="AG298" s="9" t="str">
        <f>IFERROR(VLOOKUP(A298,apu!U:V,2,0),"")</f>
        <v/>
      </c>
      <c r="AH298" s="9" t="str">
        <f>IFERROR(VLOOKUP(A298,apu!Y:Z,2,0),"")</f>
        <v/>
      </c>
      <c r="AI298" s="9" t="str">
        <f>IFERROR(VLOOKUP(A298,apu!AC:AD,2,0),"")</f>
        <v/>
      </c>
      <c r="AJ298" s="9" t="str">
        <f>IFERROR(VLOOKUP(A298,apu!AG:AH,2,0),"")</f>
        <v/>
      </c>
      <c r="AK298" s="9" t="str">
        <f>IFERROR(VLOOKUP(A298,apu!AK:AL,2,0),"")</f>
        <v/>
      </c>
      <c r="AL298" s="9" t="str">
        <f>IFERROR(VLOOKUP(A298,apu!AO:AP,2,0),"")</f>
        <v/>
      </c>
      <c r="AM298" s="9" t="str">
        <f>IFERROR(VLOOKUP(A298,apu!AS:AT,2,0),"")</f>
        <v/>
      </c>
      <c r="AN298" s="9" t="str">
        <f>IFERROR(VLOOKUP(A298,apu!AW:AX,2,0),"")</f>
        <v/>
      </c>
      <c r="AO298" s="9" t="str">
        <f>IFERROR(VLOOKUP(A298,apu!BA:BB,2,0),"")</f>
        <v/>
      </c>
      <c r="AP298" s="39">
        <f t="shared" si="30"/>
        <v>1</v>
      </c>
      <c r="AQ298" s="38"/>
      <c r="AR298" s="2">
        <f t="shared" si="31"/>
        <v>1</v>
      </c>
      <c r="AT298" s="2">
        <f t="shared" si="32"/>
        <v>0</v>
      </c>
      <c r="AV298" s="2">
        <f t="shared" si="33"/>
        <v>1</v>
      </c>
      <c r="AW298" s="2">
        <f t="shared" si="34"/>
        <v>0</v>
      </c>
      <c r="AX298" s="130">
        <v>274</v>
      </c>
      <c r="AY298" s="33">
        <v>253.5</v>
      </c>
      <c r="AZ298" s="239">
        <v>1</v>
      </c>
    </row>
    <row r="299" spans="1:52" x14ac:dyDescent="0.2">
      <c r="A299" s="8" t="s">
        <v>2944</v>
      </c>
      <c r="B299" s="33">
        <f>IFERROR(VLOOKUP(A299,lajit!B:D,3,0),"")</f>
        <v>274.10000000000002</v>
      </c>
      <c r="C299" s="9"/>
      <c r="D299" s="9"/>
      <c r="E299" s="9"/>
      <c r="F299" s="9"/>
      <c r="G299" s="9"/>
      <c r="H299" s="9"/>
      <c r="I299" s="9"/>
      <c r="J299" s="9"/>
      <c r="K299" s="9"/>
      <c r="L299" s="9">
        <v>1</v>
      </c>
      <c r="M299" s="9"/>
      <c r="N299" s="9"/>
      <c r="O299" s="9">
        <v>1</v>
      </c>
      <c r="P299" s="9"/>
      <c r="Q299" s="9">
        <v>1</v>
      </c>
      <c r="R299" s="9"/>
      <c r="S299" s="9"/>
      <c r="T299" s="11"/>
      <c r="U299" s="11"/>
      <c r="V299" s="11"/>
      <c r="W299" s="11"/>
      <c r="X299" s="11">
        <v>1</v>
      </c>
      <c r="Y299" s="9"/>
      <c r="Z299" s="9"/>
      <c r="AA299" s="9"/>
      <c r="AB299" s="9">
        <f>IFERROR(VLOOKUP(A299,apu!A:B,2,0),"")</f>
        <v>1</v>
      </c>
      <c r="AC299" s="9" t="str">
        <f>IFERROR(VLOOKUP(A299,apu!E:F,2,0),"")</f>
        <v/>
      </c>
      <c r="AD299" s="9" t="str">
        <f>IFERROR(VLOOKUP(A299,apu!I:J,2,0),"")</f>
        <v/>
      </c>
      <c r="AE299" s="9">
        <f>IFERROR(VLOOKUP(A299,apu!M:N,2,0),"")</f>
        <v>1</v>
      </c>
      <c r="AF299" s="9" t="str">
        <f>IFERROR(VLOOKUP(A299,apu!Q:R,2,0),"")</f>
        <v/>
      </c>
      <c r="AG299" s="9" t="str">
        <f>IFERROR(VLOOKUP(A299,apu!U:V,2,0),"")</f>
        <v/>
      </c>
      <c r="AH299" s="9" t="str">
        <f>IFERROR(VLOOKUP(A299,apu!Y:Z,2,0),"")</f>
        <v/>
      </c>
      <c r="AI299" s="9" t="str">
        <f>IFERROR(VLOOKUP(A299,apu!AC:AD,2,0),"")</f>
        <v/>
      </c>
      <c r="AJ299" s="9">
        <f>IFERROR(VLOOKUP(A299,apu!AG:AH,2,0),"")</f>
        <v>1</v>
      </c>
      <c r="AK299" s="9">
        <f>IFERROR(VLOOKUP(A299,apu!AK:AL,2,0),"")</f>
        <v>2</v>
      </c>
      <c r="AL299" s="9" t="str">
        <f>IFERROR(VLOOKUP(A299,apu!AO:AP,2,0),"")</f>
        <v/>
      </c>
      <c r="AM299" s="9" t="str">
        <f>IFERROR(VLOOKUP(A299,apu!AS:AT,2,0),"")</f>
        <v/>
      </c>
      <c r="AN299" s="9" t="str">
        <f>IFERROR(VLOOKUP(A299,apu!AW:AX,2,0),"")</f>
        <v/>
      </c>
      <c r="AO299" s="9" t="str">
        <f>IFERROR(VLOOKUP(A299,apu!BA:BB,2,0),"")</f>
        <v/>
      </c>
      <c r="AP299" s="39">
        <f t="shared" si="30"/>
        <v>9</v>
      </c>
      <c r="AQ299" s="38"/>
      <c r="AR299" s="2">
        <f t="shared" si="31"/>
        <v>2</v>
      </c>
      <c r="AT299" s="2">
        <f t="shared" si="32"/>
        <v>7</v>
      </c>
      <c r="AV299" s="2">
        <f t="shared" si="33"/>
        <v>-5</v>
      </c>
      <c r="AW299" s="2">
        <f t="shared" si="34"/>
        <v>0</v>
      </c>
      <c r="AX299" s="130">
        <v>241</v>
      </c>
      <c r="AY299" s="33">
        <v>255.5</v>
      </c>
      <c r="AZ299" s="239">
        <v>1</v>
      </c>
    </row>
    <row r="300" spans="1:52" x14ac:dyDescent="0.2">
      <c r="A300" s="8" t="s">
        <v>4970</v>
      </c>
      <c r="B300" s="33">
        <f>IFERROR(VLOOKUP(A300,lajit!B:D,3,0),"")</f>
        <v>295.20000000000005</v>
      </c>
      <c r="C300" s="9"/>
      <c r="D300" s="9"/>
      <c r="E300" s="9"/>
      <c r="F300" s="9">
        <v>2</v>
      </c>
      <c r="G300" s="9">
        <v>1</v>
      </c>
      <c r="H300" s="9"/>
      <c r="I300" s="9"/>
      <c r="J300" s="9">
        <v>2</v>
      </c>
      <c r="K300" s="9">
        <v>1</v>
      </c>
      <c r="L300" s="9"/>
      <c r="M300" s="9">
        <v>1</v>
      </c>
      <c r="N300" s="9"/>
      <c r="O300" s="9">
        <v>1</v>
      </c>
      <c r="P300" s="9"/>
      <c r="Q300" s="9">
        <v>1</v>
      </c>
      <c r="R300" s="9"/>
      <c r="S300" s="9"/>
      <c r="T300" s="11"/>
      <c r="U300" s="11"/>
      <c r="V300" s="11"/>
      <c r="W300" s="11"/>
      <c r="X300" s="11"/>
      <c r="Y300" s="9"/>
      <c r="Z300" s="9"/>
      <c r="AA300" s="9"/>
      <c r="AB300" s="9">
        <f>IFERROR(VLOOKUP(A300,apu!A:B,2,0),"")</f>
        <v>1</v>
      </c>
      <c r="AC300" s="9" t="str">
        <f>IFERROR(VLOOKUP(A300,apu!E:F,2,0),"")</f>
        <v/>
      </c>
      <c r="AD300" s="9" t="str">
        <f>IFERROR(VLOOKUP(A300,apu!I:J,2,0),"")</f>
        <v/>
      </c>
      <c r="AE300" s="9" t="str">
        <f>IFERROR(VLOOKUP(A300,apu!M:N,2,0),"")</f>
        <v/>
      </c>
      <c r="AF300" s="9" t="str">
        <f>IFERROR(VLOOKUP(A300,apu!Q:R,2,0),"")</f>
        <v/>
      </c>
      <c r="AG300" s="9" t="str">
        <f>IFERROR(VLOOKUP(A300,apu!U:V,2,0),"")</f>
        <v/>
      </c>
      <c r="AH300" s="9" t="str">
        <f>IFERROR(VLOOKUP(A300,apu!Y:Z,2,0),"")</f>
        <v/>
      </c>
      <c r="AI300" s="9" t="str">
        <f>IFERROR(VLOOKUP(A300,apu!AC:AD,2,0),"")</f>
        <v/>
      </c>
      <c r="AJ300" s="9" t="str">
        <f>IFERROR(VLOOKUP(A300,apu!AG:AH,2,0),"")</f>
        <v/>
      </c>
      <c r="AK300" s="9" t="str">
        <f>IFERROR(VLOOKUP(A300,apu!AK:AL,2,0),"")</f>
        <v/>
      </c>
      <c r="AL300" s="9" t="str">
        <f>IFERROR(VLOOKUP(A300,apu!AO:AP,2,0),"")</f>
        <v/>
      </c>
      <c r="AM300" s="9" t="str">
        <f>IFERROR(VLOOKUP(A300,apu!AS:AT,2,0),"")</f>
        <v/>
      </c>
      <c r="AN300" s="9" t="str">
        <f>IFERROR(VLOOKUP(A300,apu!AW:AX,2,0),"")</f>
        <v/>
      </c>
      <c r="AO300" s="9" t="str">
        <f>IFERROR(VLOOKUP(A300,apu!BA:BB,2,0),"")</f>
        <v/>
      </c>
      <c r="AP300" s="39">
        <f t="shared" si="30"/>
        <v>10</v>
      </c>
      <c r="AQ300" s="38"/>
      <c r="AR300" s="2">
        <f t="shared" si="31"/>
        <v>8</v>
      </c>
      <c r="AT300" s="2">
        <f t="shared" si="32"/>
        <v>2</v>
      </c>
      <c r="AV300" s="2">
        <f t="shared" si="33"/>
        <v>6</v>
      </c>
      <c r="AW300" s="2">
        <f t="shared" si="34"/>
        <v>0</v>
      </c>
      <c r="AX300" s="130">
        <v>215</v>
      </c>
      <c r="AY300" s="33">
        <v>275.7</v>
      </c>
      <c r="AZ300" s="239">
        <v>1</v>
      </c>
    </row>
    <row r="301" spans="1:52" x14ac:dyDescent="0.2">
      <c r="A301" s="10" t="s">
        <v>322</v>
      </c>
      <c r="B301" s="33">
        <v>295.3</v>
      </c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11"/>
      <c r="U301" s="11"/>
      <c r="V301" s="11"/>
      <c r="W301" s="11"/>
      <c r="X301" s="11"/>
      <c r="Y301" s="9"/>
      <c r="Z301" s="9"/>
      <c r="AA301" s="9"/>
      <c r="AB301" s="9">
        <f>IFERROR(VLOOKUP(A301,apu!A:B,2,0),"")</f>
        <v>1</v>
      </c>
      <c r="AC301" s="9" t="str">
        <f>IFERROR(VLOOKUP(A301,apu!E:F,2,0),"")</f>
        <v/>
      </c>
      <c r="AD301" s="9" t="str">
        <f>IFERROR(VLOOKUP(A301,apu!I:J,2,0),"")</f>
        <v/>
      </c>
      <c r="AE301" s="9" t="str">
        <f>IFERROR(VLOOKUP(A301,apu!M:N,2,0),"")</f>
        <v/>
      </c>
      <c r="AF301" s="9" t="str">
        <f>IFERROR(VLOOKUP(A301,apu!Q:R,2,0),"")</f>
        <v/>
      </c>
      <c r="AG301" s="9" t="str">
        <f>IFERROR(VLOOKUP(A301,apu!U:V,2,0),"")</f>
        <v/>
      </c>
      <c r="AH301" s="9" t="str">
        <f>IFERROR(VLOOKUP(A301,apu!Y:Z,2,0),"")</f>
        <v/>
      </c>
      <c r="AI301" s="9" t="str">
        <f>IFERROR(VLOOKUP(A301,apu!AC:AD,2,0),"")</f>
        <v/>
      </c>
      <c r="AJ301" s="9" t="str">
        <f>IFERROR(VLOOKUP(A301,apu!AG:AH,2,0),"")</f>
        <v/>
      </c>
      <c r="AK301" s="9" t="str">
        <f>IFERROR(VLOOKUP(A301,apu!AK:AL,2,0),"")</f>
        <v/>
      </c>
      <c r="AL301" s="9" t="str">
        <f>IFERROR(VLOOKUP(A301,apu!AO:AP,2,0),"")</f>
        <v/>
      </c>
      <c r="AM301" s="9" t="str">
        <f>IFERROR(VLOOKUP(A301,apu!AS:AT,2,0),"")</f>
        <v/>
      </c>
      <c r="AN301" s="9" t="str">
        <f>IFERROR(VLOOKUP(A301,apu!AW:AX,2,0),"")</f>
        <v/>
      </c>
      <c r="AO301" s="9" t="str">
        <f>IFERROR(VLOOKUP(A301,apu!BA:BB,2,0),"")</f>
        <v/>
      </c>
      <c r="AP301" s="39">
        <f t="shared" si="30"/>
        <v>1</v>
      </c>
      <c r="AQ301" s="38"/>
      <c r="AR301" s="2">
        <f t="shared" si="31"/>
        <v>0</v>
      </c>
      <c r="AT301" s="2">
        <f t="shared" si="32"/>
        <v>1</v>
      </c>
      <c r="AV301" s="2">
        <f t="shared" si="33"/>
        <v>-1</v>
      </c>
      <c r="AW301" s="2">
        <f t="shared" si="34"/>
        <v>0</v>
      </c>
      <c r="AX301" s="130">
        <v>277</v>
      </c>
      <c r="AY301" s="33"/>
      <c r="AZ301" s="239">
        <v>1</v>
      </c>
    </row>
    <row r="302" spans="1:52" x14ac:dyDescent="0.2">
      <c r="A302" s="10" t="s">
        <v>4449</v>
      </c>
      <c r="B302" s="33">
        <f>IFERROR(VLOOKUP(A302,lajit!B:D,3,0),"")</f>
        <v>444.1</v>
      </c>
      <c r="C302" s="9"/>
      <c r="D302" s="9"/>
      <c r="E302" s="9"/>
      <c r="F302" s="9"/>
      <c r="G302" s="9"/>
      <c r="H302" s="9">
        <v>1</v>
      </c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11"/>
      <c r="U302" s="11"/>
      <c r="V302" s="11"/>
      <c r="W302" s="11"/>
      <c r="X302" s="11"/>
      <c r="Y302" s="9"/>
      <c r="Z302" s="9"/>
      <c r="AA302" s="9"/>
      <c r="AB302" s="9" t="str">
        <f>IFERROR(VLOOKUP(A302,apu!A:B,2,0),"")</f>
        <v/>
      </c>
      <c r="AC302" s="9" t="str">
        <f>IFERROR(VLOOKUP(A302,apu!E:F,2,0),"")</f>
        <v/>
      </c>
      <c r="AD302" s="9" t="str">
        <f>IFERROR(VLOOKUP(A302,apu!I:J,2,0),"")</f>
        <v/>
      </c>
      <c r="AE302" s="9" t="str">
        <f>IFERROR(VLOOKUP(A302,apu!M:N,2,0),"")</f>
        <v/>
      </c>
      <c r="AF302" s="9" t="str">
        <f>IFERROR(VLOOKUP(A302,apu!Q:R,2,0),"")</f>
        <v/>
      </c>
      <c r="AG302" s="9" t="str">
        <f>IFERROR(VLOOKUP(A302,apu!U:V,2,0),"")</f>
        <v/>
      </c>
      <c r="AH302" s="9" t="str">
        <f>IFERROR(VLOOKUP(A302,apu!Y:Z,2,0),"")</f>
        <v/>
      </c>
      <c r="AI302" s="9" t="str">
        <f>IFERROR(VLOOKUP(A302,apu!AC:AD,2,0),"")</f>
        <v/>
      </c>
      <c r="AJ302" s="9" t="str">
        <f>IFERROR(VLOOKUP(A302,apu!AG:AH,2,0),"")</f>
        <v/>
      </c>
      <c r="AK302" s="9" t="str">
        <f>IFERROR(VLOOKUP(A302,apu!AK:AL,2,0),"")</f>
        <v/>
      </c>
      <c r="AL302" s="9" t="str">
        <f>IFERROR(VLOOKUP(A302,apu!AO:AP,2,0),"")</f>
        <v/>
      </c>
      <c r="AM302" s="9" t="str">
        <f>IFERROR(VLOOKUP(A302,apu!AS:AT,2,0),"")</f>
        <v/>
      </c>
      <c r="AN302" s="9" t="str">
        <f>IFERROR(VLOOKUP(A302,apu!AW:AX,2,0),"")</f>
        <v/>
      </c>
      <c r="AO302" s="9" t="str">
        <f>IFERROR(VLOOKUP(A302,apu!BA:BB,2,0),"")</f>
        <v/>
      </c>
      <c r="AP302" s="39">
        <f t="shared" si="30"/>
        <v>1</v>
      </c>
      <c r="AQ302" s="38"/>
      <c r="AR302" s="2">
        <f t="shared" ref="AR302" si="35">SUM(C302:O302)</f>
        <v>1</v>
      </c>
      <c r="AT302" s="2">
        <f t="shared" si="32"/>
        <v>0</v>
      </c>
      <c r="AV302" s="2">
        <f t="shared" si="33"/>
        <v>1</v>
      </c>
      <c r="AW302" s="2">
        <f t="shared" si="34"/>
        <v>0</v>
      </c>
      <c r="AX302" s="130">
        <v>276</v>
      </c>
      <c r="AY302" s="33">
        <v>414.4</v>
      </c>
      <c r="AZ302" s="239"/>
    </row>
    <row r="303" spans="1:52" x14ac:dyDescent="0.2">
      <c r="A303" s="8" t="s">
        <v>4630</v>
      </c>
      <c r="B303" s="33">
        <f>IFERROR(VLOOKUP(A303,lajit!B:D,3,0),"")</f>
        <v>464.20000000000005</v>
      </c>
      <c r="C303" s="9"/>
      <c r="D303" s="9">
        <v>2</v>
      </c>
      <c r="E303" s="9">
        <v>6</v>
      </c>
      <c r="F303" s="9">
        <v>4</v>
      </c>
      <c r="G303" s="9">
        <v>5</v>
      </c>
      <c r="H303" s="9">
        <v>1</v>
      </c>
      <c r="I303" s="9">
        <v>1</v>
      </c>
      <c r="J303" s="9">
        <v>2</v>
      </c>
      <c r="K303" s="9">
        <v>5</v>
      </c>
      <c r="L303" s="9"/>
      <c r="M303" s="9">
        <v>1</v>
      </c>
      <c r="N303" s="9">
        <v>4</v>
      </c>
      <c r="O303" s="9">
        <v>1</v>
      </c>
      <c r="P303" s="9"/>
      <c r="Q303" s="9">
        <v>3</v>
      </c>
      <c r="R303" s="9">
        <v>3</v>
      </c>
      <c r="S303" s="9">
        <v>2</v>
      </c>
      <c r="T303" s="11"/>
      <c r="U303" s="11">
        <v>1</v>
      </c>
      <c r="V303" s="11">
        <v>2</v>
      </c>
      <c r="W303" s="11">
        <v>2</v>
      </c>
      <c r="X303" s="11">
        <v>2</v>
      </c>
      <c r="Y303" s="9">
        <v>2</v>
      </c>
      <c r="Z303" s="9">
        <v>1</v>
      </c>
      <c r="AA303" s="9">
        <v>2</v>
      </c>
      <c r="AB303" s="9">
        <f>IFERROR(VLOOKUP(A303,apu!A:B,2,0),"")</f>
        <v>1</v>
      </c>
      <c r="AC303" s="9" t="str">
        <f>IFERROR(VLOOKUP(A303,apu!E:F,2,0),"")</f>
        <v/>
      </c>
      <c r="AD303" s="9" t="str">
        <f>IFERROR(VLOOKUP(A303,apu!I:J,2,0),"")</f>
        <v/>
      </c>
      <c r="AE303" s="9">
        <f>IFERROR(VLOOKUP(A303,apu!M:N,2,0),"")</f>
        <v>1</v>
      </c>
      <c r="AF303" s="9" t="str">
        <f>IFERROR(VLOOKUP(A303,apu!Q:R,2,0),"")</f>
        <v/>
      </c>
      <c r="AG303" s="9" t="str">
        <f>IFERROR(VLOOKUP(A303,apu!U:V,2,0),"")</f>
        <v/>
      </c>
      <c r="AH303" s="9" t="str">
        <f>IFERROR(VLOOKUP(A303,apu!Y:Z,2,0),"")</f>
        <v/>
      </c>
      <c r="AI303" s="9">
        <f>IFERROR(VLOOKUP(A303,apu!AC:AD,2,0),"")</f>
        <v>3</v>
      </c>
      <c r="AJ303" s="9" t="str">
        <f>IFERROR(VLOOKUP(A303,apu!AG:AH,2,0),"")</f>
        <v/>
      </c>
      <c r="AK303" s="9" t="str">
        <f>IFERROR(VLOOKUP(A303,apu!AK:AL,2,0),"")</f>
        <v/>
      </c>
      <c r="AL303" s="9" t="str">
        <f>IFERROR(VLOOKUP(A303,apu!AO:AP,2,0),"")</f>
        <v/>
      </c>
      <c r="AM303" s="9" t="str">
        <f>IFERROR(VLOOKUP(A303,apu!AS:AT,2,0),"")</f>
        <v/>
      </c>
      <c r="AN303" s="9" t="str">
        <f>IFERROR(VLOOKUP(A303,apu!AW:AX,2,0),"")</f>
        <v/>
      </c>
      <c r="AO303" s="9">
        <f>IFERROR(VLOOKUP(A303,apu!BA:BB,2,0),"")</f>
        <v>2</v>
      </c>
      <c r="AP303" s="39">
        <f t="shared" si="30"/>
        <v>59</v>
      </c>
      <c r="AQ303" s="38"/>
      <c r="AR303" s="2">
        <f t="shared" si="31"/>
        <v>32</v>
      </c>
      <c r="AT303" s="2">
        <f t="shared" si="32"/>
        <v>27</v>
      </c>
      <c r="AV303" s="2">
        <f t="shared" si="33"/>
        <v>5</v>
      </c>
      <c r="AW303" s="2">
        <f t="shared" si="34"/>
        <v>0</v>
      </c>
      <c r="AX303" s="130">
        <v>174</v>
      </c>
      <c r="AY303" s="33">
        <v>432.6</v>
      </c>
      <c r="AZ303" s="239">
        <v>1</v>
      </c>
    </row>
    <row r="304" spans="1:52" x14ac:dyDescent="0.2">
      <c r="A304" s="8" t="s">
        <v>4771</v>
      </c>
      <c r="B304" s="33">
        <f>IFERROR(VLOOKUP(A304,lajit!B:D,3,0),"")</f>
        <v>484.1</v>
      </c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11"/>
      <c r="U304" s="11">
        <v>1</v>
      </c>
      <c r="V304" s="11"/>
      <c r="W304" s="11"/>
      <c r="X304" s="11">
        <v>1</v>
      </c>
      <c r="Y304" s="9"/>
      <c r="Z304" s="9"/>
      <c r="AA304" s="9"/>
      <c r="AB304" s="9" t="str">
        <f>IFERROR(VLOOKUP(A304,apu!A:B,2,0),"")</f>
        <v/>
      </c>
      <c r="AC304" s="9">
        <f>IFERROR(VLOOKUP(A304,apu!E:F,2,0),"")</f>
        <v>1</v>
      </c>
      <c r="AD304" s="9">
        <f>IFERROR(VLOOKUP(A304,apu!I:J,2,0),"")</f>
        <v>2</v>
      </c>
      <c r="AE304" s="9" t="str">
        <f>IFERROR(VLOOKUP(A304,apu!M:N,2,0),"")</f>
        <v/>
      </c>
      <c r="AF304" s="9" t="str">
        <f>IFERROR(VLOOKUP(A304,apu!Q:R,2,0),"")</f>
        <v/>
      </c>
      <c r="AG304" s="9" t="str">
        <f>IFERROR(VLOOKUP(A304,apu!U:V,2,0),"")</f>
        <v/>
      </c>
      <c r="AH304" s="9">
        <f>IFERROR(VLOOKUP(A304,apu!Y:Z,2,0),"")</f>
        <v>1</v>
      </c>
      <c r="AI304" s="9" t="str">
        <f>IFERROR(VLOOKUP(A304,apu!AC:AD,2,0),"")</f>
        <v/>
      </c>
      <c r="AJ304" s="9" t="str">
        <f>IFERROR(VLOOKUP(A304,apu!AG:AH,2,0),"")</f>
        <v/>
      </c>
      <c r="AK304" s="9">
        <f>IFERROR(VLOOKUP(A304,apu!AK:AL,2,0),"")</f>
        <v>1</v>
      </c>
      <c r="AL304" s="9">
        <f>IFERROR(VLOOKUP(A304,apu!AO:AP,2,0),"")</f>
        <v>1</v>
      </c>
      <c r="AM304" s="9" t="str">
        <f>IFERROR(VLOOKUP(A304,apu!AS:AT,2,0),"")</f>
        <v/>
      </c>
      <c r="AN304" s="9" t="str">
        <f>IFERROR(VLOOKUP(A304,apu!AW:AX,2,0),"")</f>
        <v/>
      </c>
      <c r="AO304" s="9" t="str">
        <f>IFERROR(VLOOKUP(A304,apu!BA:BB,2,0),"")</f>
        <v/>
      </c>
      <c r="AP304" s="39">
        <f t="shared" si="30"/>
        <v>8</v>
      </c>
      <c r="AQ304" s="38"/>
      <c r="AR304" s="2">
        <f t="shared" si="31"/>
        <v>0</v>
      </c>
      <c r="AT304" s="2">
        <f t="shared" si="32"/>
        <v>8</v>
      </c>
      <c r="AV304" s="2">
        <f t="shared" si="33"/>
        <v>-8</v>
      </c>
      <c r="AW304" s="2">
        <f t="shared" si="34"/>
        <v>0</v>
      </c>
      <c r="AX304" s="130">
        <v>260</v>
      </c>
      <c r="AY304" s="33">
        <v>451.5</v>
      </c>
      <c r="AZ304" s="239">
        <v>1</v>
      </c>
    </row>
  </sheetData>
  <mergeCells count="2">
    <mergeCell ref="AR2:AS2"/>
    <mergeCell ref="AT2:AU2"/>
  </mergeCells>
  <phoneticPr fontId="0" type="noConversion"/>
  <pageMargins left="0.28000000000000003" right="0.25" top="0.54" bottom="0.59" header="0.25" footer="0.32"/>
  <pageSetup paperSize="9" scale="75" orientation="portrait" r:id="rId1"/>
  <headerFooter alignWithMargins="0">
    <oddHeader>&amp;C&amp;"Arial,Lihavoitu\&amp;14PPLY:N KEVÄTRALLIN MARATONTAULUKKO</oddHeader>
    <oddFooter>&amp;L&amp;F&amp;R&amp;P/&amp;N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04CC2-5B75-43D3-8FD8-D35A3C7102BB}">
  <dimension ref="A1:BE400"/>
  <sheetViews>
    <sheetView topLeftCell="AH1" workbookViewId="0">
      <pane ySplit="1020" topLeftCell="A196" activePane="bottomLeft"/>
      <selection activeCell="BC164" sqref="BC164"/>
      <selection pane="bottomLeft" activeCell="BB198" sqref="BB198"/>
    </sheetView>
  </sheetViews>
  <sheetFormatPr defaultRowHeight="12.75" x14ac:dyDescent="0.2"/>
  <cols>
    <col min="1" max="1" width="18.7109375" style="3" customWidth="1"/>
    <col min="2" max="3" width="2.7109375" style="2" customWidth="1"/>
    <col min="4" max="4" width="4.7109375" customWidth="1"/>
    <col min="5" max="5" width="20.42578125" style="3" customWidth="1"/>
    <col min="6" max="7" width="2.7109375" style="2" customWidth="1"/>
    <col min="8" max="8" width="4.7109375" customWidth="1"/>
    <col min="9" max="9" width="18.7109375" style="3" customWidth="1"/>
    <col min="10" max="10" width="2.7109375" style="157" customWidth="1"/>
    <col min="11" max="11" width="2.7109375" style="2" customWidth="1"/>
    <col min="12" max="12" width="4.7109375" customWidth="1"/>
    <col min="13" max="13" width="18.7109375" style="3" customWidth="1"/>
    <col min="14" max="15" width="2.7109375" style="2" customWidth="1"/>
    <col min="16" max="16" width="4.7109375" customWidth="1"/>
    <col min="17" max="17" width="18.7109375" style="3" customWidth="1"/>
    <col min="18" max="19" width="2.7109375" style="2" customWidth="1"/>
    <col min="20" max="20" width="4.7109375" customWidth="1"/>
    <col min="21" max="21" width="18.7109375" style="3" customWidth="1"/>
    <col min="22" max="23" width="2.7109375" customWidth="1"/>
    <col min="24" max="24" width="4.7109375" customWidth="1"/>
    <col min="25" max="25" width="18.7109375" style="186" customWidth="1"/>
    <col min="26" max="27" width="2.7109375" style="2" customWidth="1"/>
    <col min="28" max="28" width="4.7109375" customWidth="1"/>
    <col min="29" max="29" width="18.7109375" style="3" customWidth="1"/>
    <col min="30" max="31" width="2.7109375" style="2" customWidth="1"/>
    <col min="32" max="32" width="4.7109375" customWidth="1"/>
    <col min="33" max="33" width="18.7109375" style="197" customWidth="1"/>
    <col min="34" max="35" width="5.7109375" style="2" customWidth="1"/>
    <col min="36" max="36" width="4.7109375" customWidth="1"/>
    <col min="37" max="37" width="18.7109375" style="197" customWidth="1"/>
    <col min="38" max="39" width="5.7109375" style="2" customWidth="1"/>
    <col min="40" max="40" width="4.7109375" customWidth="1"/>
    <col min="41" max="41" width="24" style="3" customWidth="1"/>
    <col min="42" max="43" width="5.7109375" style="2" customWidth="1"/>
    <col min="44" max="44" width="4.7109375" customWidth="1"/>
    <col min="45" max="45" width="24" style="3" customWidth="1"/>
    <col min="46" max="47" width="5.7109375" style="2" customWidth="1"/>
    <col min="48" max="48" width="4.7109375" customWidth="1"/>
    <col min="49" max="49" width="24" style="3" customWidth="1"/>
    <col min="50" max="51" width="5.7109375" style="2" customWidth="1"/>
    <col min="52" max="52" width="4.7109375" customWidth="1"/>
    <col min="53" max="53" width="24" style="3" customWidth="1"/>
    <col min="54" max="55" width="5.7109375" style="2" customWidth="1"/>
    <col min="56" max="56" width="4.7109375" customWidth="1"/>
    <col min="57" max="57" width="6.140625" customWidth="1"/>
  </cols>
  <sheetData>
    <row r="1" spans="1:57" x14ac:dyDescent="0.2">
      <c r="A1" s="40" t="s">
        <v>126</v>
      </c>
      <c r="B1" s="48">
        <f>IF(C1="",17,17-C1)</f>
        <v>12</v>
      </c>
      <c r="C1" s="48">
        <v>5</v>
      </c>
      <c r="D1">
        <f>IFERROR(VLOOKUP(A1,lajit!B:D,3,0),"")</f>
        <v>48</v>
      </c>
      <c r="E1" s="134" t="s">
        <v>126</v>
      </c>
      <c r="F1" s="142">
        <f>IF(G1="",13,13-G1)</f>
        <v>6</v>
      </c>
      <c r="G1" s="142">
        <v>7</v>
      </c>
      <c r="H1">
        <f>IFERROR(VLOOKUP(E1,lajit!B:D,3,0),"")</f>
        <v>48</v>
      </c>
      <c r="I1" s="15" t="s">
        <v>126</v>
      </c>
      <c r="J1" s="22">
        <f>IF(K1="",11,11-K1)</f>
        <v>5</v>
      </c>
      <c r="K1" s="9">
        <v>6</v>
      </c>
      <c r="L1">
        <f>IFERROR(VLOOKUP(I1,lajit!B:D,3,0),"")</f>
        <v>48</v>
      </c>
      <c r="M1" s="162" t="s">
        <v>126</v>
      </c>
      <c r="N1" s="171">
        <f>IF(O1="",11,11-O1)</f>
        <v>3</v>
      </c>
      <c r="O1" s="171">
        <v>8</v>
      </c>
      <c r="P1">
        <f>IFERROR(VLOOKUP(M1,lajit!B:D,3,0),"")</f>
        <v>48</v>
      </c>
      <c r="Q1" s="15" t="s">
        <v>126</v>
      </c>
      <c r="R1" s="152">
        <f>IF(S1&lt;&gt;"",13-S1,13)</f>
        <v>6</v>
      </c>
      <c r="S1" s="9">
        <v>7</v>
      </c>
      <c r="T1">
        <f>IFERROR(VLOOKUP(Q1,lajit!B:D,3,0),"")</f>
        <v>48</v>
      </c>
      <c r="U1" s="15" t="s">
        <v>126</v>
      </c>
      <c r="V1">
        <f>IF(W1="",11,11-W1)</f>
        <v>9</v>
      </c>
      <c r="W1">
        <v>2</v>
      </c>
      <c r="X1">
        <f>IFERROR(VLOOKUP(U1,lajit!B:D,3,0),"")</f>
        <v>48</v>
      </c>
      <c r="Y1" s="181" t="s">
        <v>126</v>
      </c>
      <c r="Z1" s="191">
        <f>IF(AA1&gt;0,11-AA1,11)</f>
        <v>7</v>
      </c>
      <c r="AA1" s="9">
        <v>4</v>
      </c>
      <c r="AB1">
        <f>IFERROR(VLOOKUP(Y1,lajit!B:D,3,0),"")</f>
        <v>48</v>
      </c>
      <c r="AC1" s="15" t="s">
        <v>96</v>
      </c>
      <c r="AD1" s="9">
        <f>IF(AE1&gt;0,12-AE1,12)</f>
        <v>8</v>
      </c>
      <c r="AE1" s="9">
        <v>4</v>
      </c>
      <c r="AF1">
        <f>IFERROR(VLOOKUP(AC1,lajit!B:D,3,0),"")</f>
        <v>45</v>
      </c>
      <c r="AG1" s="198" t="s">
        <v>90</v>
      </c>
      <c r="AH1" s="207">
        <f>IF(AI1&gt;0,10-AI1,10)</f>
        <v>8</v>
      </c>
      <c r="AI1" s="207">
        <v>2</v>
      </c>
      <c r="AJ1">
        <f>IFERROR(VLOOKUP(AG1,lajit!B:D,3,0),"")</f>
        <v>27</v>
      </c>
      <c r="AK1" s="216" t="s">
        <v>90</v>
      </c>
      <c r="AL1" s="9">
        <f>IF(AM1&gt;0,13-AM1,13)</f>
        <v>10</v>
      </c>
      <c r="AM1" s="9">
        <v>3</v>
      </c>
      <c r="AN1">
        <f>IFERROR(VLOOKUP(AK1,lajit!B:D,3,0),"")</f>
        <v>27</v>
      </c>
      <c r="AO1" s="15" t="s">
        <v>181</v>
      </c>
      <c r="AP1" s="9">
        <f>IF(AQ1&gt;0,12-AQ1,12)</f>
        <v>11</v>
      </c>
      <c r="AQ1" s="9">
        <v>1</v>
      </c>
      <c r="AR1">
        <f>IFERROR(VLOOKUP(AO1,lajit!B:D,3,0),"")</f>
        <v>12</v>
      </c>
      <c r="AS1" s="15" t="s">
        <v>166</v>
      </c>
      <c r="AT1" s="9">
        <f>IF(AU1&gt;0,12-AU1,12)</f>
        <v>11</v>
      </c>
      <c r="AU1" s="9">
        <v>1</v>
      </c>
      <c r="AV1">
        <f>IFERROR(VLOOKUP(AS1,lajit!B:D,3,0),"")</f>
        <v>1</v>
      </c>
      <c r="AW1" s="15" t="s">
        <v>166</v>
      </c>
      <c r="AX1" s="9">
        <f>IF(AY1&gt;0,15-AY1,15)</f>
        <v>14</v>
      </c>
      <c r="AY1" s="9">
        <v>1</v>
      </c>
      <c r="AZ1">
        <f>IFERROR(VLOOKUP(AW1,lajit!B:D,3,0),"")</f>
        <v>1</v>
      </c>
      <c r="BA1" s="15" t="s">
        <v>166</v>
      </c>
      <c r="BB1" s="9">
        <f>IF(BC1&gt;0,15-BC1,15)</f>
        <v>13</v>
      </c>
      <c r="BC1" s="9">
        <v>2</v>
      </c>
      <c r="BD1">
        <f>IFERROR(VLOOKUP(BA1,lajit!B:D,3,0),"")</f>
        <v>1</v>
      </c>
      <c r="BE1" s="126">
        <v>89</v>
      </c>
    </row>
    <row r="2" spans="1:57" ht="15.75" customHeight="1" x14ac:dyDescent="0.2">
      <c r="A2" s="45" t="s">
        <v>32</v>
      </c>
      <c r="B2" s="51">
        <f>IF(C2="",17,17-C2)</f>
        <v>17</v>
      </c>
      <c r="C2" s="51" t="s">
        <v>417</v>
      </c>
      <c r="D2">
        <f>IFERROR(VLOOKUP(A2,lajit!B:D,3,0),"")</f>
        <v>22</v>
      </c>
      <c r="E2" s="146" t="s">
        <v>32</v>
      </c>
      <c r="F2" s="144">
        <f>IF(G2="",13,13-G2)</f>
        <v>12</v>
      </c>
      <c r="G2" s="144">
        <v>1</v>
      </c>
      <c r="H2">
        <f>IFERROR(VLOOKUP(E2,lajit!B:D,3,0),"")</f>
        <v>22</v>
      </c>
      <c r="I2" s="150" t="s">
        <v>32</v>
      </c>
      <c r="J2" s="156">
        <f>IF(K2="",11,11-K2)</f>
        <v>11</v>
      </c>
      <c r="K2" s="152" t="s">
        <v>417</v>
      </c>
      <c r="L2">
        <f>IFERROR(VLOOKUP(I2,lajit!B:D,3,0),"")</f>
        <v>22</v>
      </c>
      <c r="M2" s="167" t="s">
        <v>32</v>
      </c>
      <c r="N2" s="173">
        <f>IF(O2="",11,11-O2)</f>
        <v>11</v>
      </c>
      <c r="O2" s="173" t="s">
        <v>417</v>
      </c>
      <c r="P2">
        <f>IFERROR(VLOOKUP(M2,lajit!B:D,3,0),"")</f>
        <v>22</v>
      </c>
      <c r="Q2" s="150" t="s">
        <v>32</v>
      </c>
      <c r="R2" s="9">
        <f>IF(S2&lt;&gt;"",13-S2,13)</f>
        <v>13</v>
      </c>
      <c r="S2" s="152" t="s">
        <v>417</v>
      </c>
      <c r="T2">
        <f>IFERROR(VLOOKUP(Q2,lajit!B:D,3,0),"")</f>
        <v>22</v>
      </c>
      <c r="U2" s="150" t="s">
        <v>32</v>
      </c>
      <c r="V2">
        <f>IF(W2="",11,11-W2)</f>
        <v>11</v>
      </c>
      <c r="W2" t="s">
        <v>417</v>
      </c>
      <c r="X2">
        <f>IFERROR(VLOOKUP(U2,lajit!B:D,3,0),"")</f>
        <v>22</v>
      </c>
      <c r="Y2" s="182" t="s">
        <v>32</v>
      </c>
      <c r="Z2" s="192">
        <f>IF(AA2&gt;0,11-AA2,11)</f>
        <v>11</v>
      </c>
      <c r="AA2" s="152">
        <v>0</v>
      </c>
      <c r="AB2">
        <f>IFERROR(VLOOKUP(Y2,lajit!B:D,3,0),"")</f>
        <v>22</v>
      </c>
      <c r="AC2" s="150" t="s">
        <v>32</v>
      </c>
      <c r="AD2" s="152">
        <f>IF(AE2&gt;0,12-AE2,12)</f>
        <v>12</v>
      </c>
      <c r="AE2" s="152">
        <v>0</v>
      </c>
      <c r="AF2">
        <f>IFERROR(VLOOKUP(AC2,lajit!B:D,3,0),"")</f>
        <v>22</v>
      </c>
      <c r="AG2" s="199" t="s">
        <v>32</v>
      </c>
      <c r="AH2" s="211">
        <f>IF(AI2&gt;0,10-AI2,10)</f>
        <v>10</v>
      </c>
      <c r="AI2" s="211">
        <v>0</v>
      </c>
      <c r="AJ2">
        <f>IFERROR(VLOOKUP(AG2,lajit!B:D,3,0),"")</f>
        <v>22</v>
      </c>
      <c r="AK2" s="217" t="s">
        <v>32</v>
      </c>
      <c r="AL2" s="152">
        <f>IF(AM2&gt;0,13-AM2,13)</f>
        <v>13</v>
      </c>
      <c r="AM2" s="152">
        <v>0</v>
      </c>
      <c r="AN2">
        <f>IFERROR(VLOOKUP(AK2,lajit!B:D,3,0),"")</f>
        <v>22</v>
      </c>
      <c r="AO2" s="150" t="s">
        <v>32</v>
      </c>
      <c r="AP2" s="152">
        <f>IF(AQ2&gt;0,12-AQ2,12)</f>
        <v>12</v>
      </c>
      <c r="AQ2" s="152">
        <v>0</v>
      </c>
      <c r="AR2">
        <f>IFERROR(VLOOKUP(AO2,lajit!B:D,3,0),"")</f>
        <v>22</v>
      </c>
      <c r="AS2" s="3" t="s">
        <v>41</v>
      </c>
      <c r="AT2" s="152">
        <f>IF(AU2&gt;0,12-AU2,12)</f>
        <v>12</v>
      </c>
      <c r="AU2" s="152">
        <v>0</v>
      </c>
      <c r="AV2">
        <f>IFERROR(VLOOKUP(AS2,lajit!B:D,3,0),"")</f>
        <v>3</v>
      </c>
      <c r="AW2" s="3" t="s">
        <v>41</v>
      </c>
      <c r="AX2" s="152">
        <f>IF(AY2&gt;0,15-AY2,15)</f>
        <v>15</v>
      </c>
      <c r="AY2" s="152">
        <v>0</v>
      </c>
      <c r="AZ2">
        <f>IFERROR(VLOOKUP(AW2,lajit!B:D,3,0),"")</f>
        <v>3</v>
      </c>
      <c r="BA2" s="3" t="s">
        <v>41</v>
      </c>
      <c r="BB2" s="152">
        <f>IF(BC2&gt;0,15-BC2,15)</f>
        <v>15</v>
      </c>
      <c r="BC2" s="152">
        <v>0</v>
      </c>
      <c r="BD2">
        <f>IFERROR(VLOOKUP(BA2,lajit!B:D,3,0),"")</f>
        <v>3</v>
      </c>
      <c r="BE2" s="126">
        <v>6</v>
      </c>
    </row>
    <row r="3" spans="1:57" ht="18" customHeight="1" x14ac:dyDescent="0.2">
      <c r="A3" s="41" t="s">
        <v>326</v>
      </c>
      <c r="B3" s="48">
        <f>IF(C3&lt;&gt;"",C3,"")</f>
        <v>13</v>
      </c>
      <c r="C3" s="48">
        <v>13</v>
      </c>
      <c r="D3">
        <f>IFERROR(VLOOKUP(A3,lajit!B:D,3,0),"")</f>
        <v>1</v>
      </c>
      <c r="E3" s="136" t="s">
        <v>166</v>
      </c>
      <c r="F3" s="142">
        <v>12</v>
      </c>
      <c r="G3" s="142">
        <v>12</v>
      </c>
      <c r="H3">
        <f>IFERROR(VLOOKUP(E3,lajit!B:D,3,0),"")</f>
        <v>1</v>
      </c>
      <c r="I3" s="8" t="s">
        <v>1695</v>
      </c>
      <c r="J3" s="22">
        <v>6</v>
      </c>
      <c r="K3" s="28">
        <v>6</v>
      </c>
      <c r="L3">
        <f>IFERROR(VLOOKUP(I3,lajit!B:D,3,0),"")</f>
        <v>120</v>
      </c>
      <c r="M3" s="163" t="s">
        <v>179</v>
      </c>
      <c r="N3" s="170">
        <v>10</v>
      </c>
      <c r="O3" s="170">
        <v>10</v>
      </c>
      <c r="P3">
        <f>IFERROR(VLOOKUP(M3,lajit!B:D,3,0),"")</f>
        <v>390</v>
      </c>
      <c r="Q3" s="8" t="s">
        <v>327</v>
      </c>
      <c r="R3" s="9">
        <v>12</v>
      </c>
      <c r="S3" s="9">
        <v>12</v>
      </c>
      <c r="T3">
        <f>IFERROR(VLOOKUP(Q3,lajit!B:D,3,0),"")</f>
        <v>12</v>
      </c>
      <c r="U3" s="8" t="s">
        <v>328</v>
      </c>
      <c r="V3">
        <v>4</v>
      </c>
      <c r="W3">
        <v>4</v>
      </c>
      <c r="X3">
        <f>IFERROR(VLOOKUP(U3,lajit!B:D,3,0),"")</f>
        <v>4</v>
      </c>
      <c r="Y3" s="183" t="s">
        <v>327</v>
      </c>
      <c r="Z3" s="9">
        <v>9</v>
      </c>
      <c r="AA3" s="9">
        <v>9</v>
      </c>
      <c r="AB3">
        <f>IFERROR(VLOOKUP(Y3,lajit!B:D,3,0),"")</f>
        <v>12</v>
      </c>
      <c r="AC3" s="8" t="s">
        <v>327</v>
      </c>
      <c r="AD3" s="9">
        <v>9</v>
      </c>
      <c r="AE3" s="9">
        <v>9</v>
      </c>
      <c r="AF3">
        <f>IFERROR(VLOOKUP(AC3,lajit!B:D,3,0),"")</f>
        <v>12</v>
      </c>
      <c r="AG3" s="200" t="s">
        <v>181</v>
      </c>
      <c r="AH3" s="207">
        <v>9</v>
      </c>
      <c r="AI3" s="207">
        <v>9</v>
      </c>
      <c r="AJ3">
        <f>IFERROR(VLOOKUP(AG3,lajit!B:D,3,0),"")</f>
        <v>12</v>
      </c>
      <c r="AK3" s="218" t="s">
        <v>181</v>
      </c>
      <c r="AL3" s="9">
        <v>11</v>
      </c>
      <c r="AM3" s="9">
        <v>11</v>
      </c>
      <c r="AN3">
        <f>IFERROR(VLOOKUP(AK3,lajit!B:D,3,0),"")</f>
        <v>12</v>
      </c>
      <c r="AO3" s="8" t="s">
        <v>179</v>
      </c>
      <c r="AP3" s="9">
        <v>8</v>
      </c>
      <c r="AQ3" s="9">
        <v>8</v>
      </c>
      <c r="AR3">
        <f>IFERROR(VLOOKUP(AO3,lajit!B:D,3,0),"")</f>
        <v>390</v>
      </c>
      <c r="AS3" s="150" t="s">
        <v>325</v>
      </c>
      <c r="AT3" s="152">
        <v>9</v>
      </c>
      <c r="AU3" s="152">
        <v>9</v>
      </c>
      <c r="AV3">
        <f>IFERROR(VLOOKUP(AS3,lajit!B:D,3,0),"")</f>
        <v>388</v>
      </c>
      <c r="AW3" s="150" t="s">
        <v>3776</v>
      </c>
      <c r="AX3" s="9">
        <v>7</v>
      </c>
      <c r="AY3" s="9">
        <v>7</v>
      </c>
      <c r="AZ3">
        <f>IFERROR(VLOOKUP(AW3,lajit!B:D,3,0),"")</f>
        <v>366</v>
      </c>
      <c r="BA3" s="150" t="s">
        <v>328</v>
      </c>
      <c r="BB3" s="9">
        <v>7</v>
      </c>
      <c r="BC3" s="9">
        <v>7</v>
      </c>
      <c r="BD3">
        <f>IFERROR(VLOOKUP(BA3,lajit!B:D,3,0),"")</f>
        <v>4</v>
      </c>
      <c r="BE3" s="126">
        <v>145</v>
      </c>
    </row>
    <row r="4" spans="1:57" x14ac:dyDescent="0.2">
      <c r="A4" s="41" t="s">
        <v>16</v>
      </c>
      <c r="B4" s="48">
        <f>IF(C4="",17,17-C4)</f>
        <v>16</v>
      </c>
      <c r="C4" s="48">
        <v>1</v>
      </c>
      <c r="D4">
        <f>IFERROR(VLOOKUP(A4,lajit!B:D,3,0),"")</f>
        <v>24</v>
      </c>
      <c r="E4" s="136" t="s">
        <v>16</v>
      </c>
      <c r="F4" s="142">
        <f>IF(G4="",13,13-G4)</f>
        <v>13</v>
      </c>
      <c r="G4" s="142" t="s">
        <v>417</v>
      </c>
      <c r="H4">
        <f>IFERROR(VLOOKUP(E4,lajit!B:D,3,0),"")</f>
        <v>24</v>
      </c>
      <c r="I4" s="8" t="s">
        <v>16</v>
      </c>
      <c r="J4" s="22">
        <f>IF(K4="",11,11-K4)</f>
        <v>11</v>
      </c>
      <c r="K4" s="9" t="s">
        <v>417</v>
      </c>
      <c r="L4">
        <f>IFERROR(VLOOKUP(I4,lajit!B:D,3,0),"")</f>
        <v>24</v>
      </c>
      <c r="M4" s="163" t="s">
        <v>16</v>
      </c>
      <c r="N4" s="170">
        <f>IF(O4="",11,11-O4)</f>
        <v>11</v>
      </c>
      <c r="O4" s="170" t="s">
        <v>417</v>
      </c>
      <c r="P4">
        <f>IFERROR(VLOOKUP(M4,lajit!B:D,3,0),"")</f>
        <v>24</v>
      </c>
      <c r="Q4" s="8" t="s">
        <v>16</v>
      </c>
      <c r="R4" s="9">
        <f>IF(S4&lt;&gt;"",13-S4,13)</f>
        <v>13</v>
      </c>
      <c r="S4" s="9" t="s">
        <v>417</v>
      </c>
      <c r="T4">
        <f>IFERROR(VLOOKUP(Q4,lajit!B:D,3,0),"")</f>
        <v>24</v>
      </c>
      <c r="U4" s="8" t="s">
        <v>16</v>
      </c>
      <c r="V4">
        <f>IF(W4="",11,11-W4)</f>
        <v>11</v>
      </c>
      <c r="W4" t="s">
        <v>417</v>
      </c>
      <c r="X4">
        <f>IFERROR(VLOOKUP(U4,lajit!B:D,3,0),"")</f>
        <v>24</v>
      </c>
      <c r="Y4" s="183" t="s">
        <v>16</v>
      </c>
      <c r="Z4" s="191">
        <f>IF(AA4&gt;0,11-AA4,11)</f>
        <v>11</v>
      </c>
      <c r="AA4" s="9">
        <v>0</v>
      </c>
      <c r="AB4">
        <f>IFERROR(VLOOKUP(Y4,lajit!B:D,3,0),"")</f>
        <v>24</v>
      </c>
      <c r="AC4" s="8" t="s">
        <v>16</v>
      </c>
      <c r="AD4" s="9">
        <f>IF(AE4&gt;0,12-AE4,12)</f>
        <v>12</v>
      </c>
      <c r="AE4" s="9">
        <v>0</v>
      </c>
      <c r="AF4">
        <f>IFERROR(VLOOKUP(AC4,lajit!B:D,3,0),"")</f>
        <v>24</v>
      </c>
      <c r="AG4" s="200" t="s">
        <v>16</v>
      </c>
      <c r="AH4" s="207">
        <f>IF(AI4&gt;0,10-AI4,10)</f>
        <v>10</v>
      </c>
      <c r="AI4" s="207">
        <v>0</v>
      </c>
      <c r="AJ4">
        <f>IFERROR(VLOOKUP(AG4,lajit!B:D,3,0),"")</f>
        <v>24</v>
      </c>
      <c r="AK4" s="218" t="s">
        <v>16</v>
      </c>
      <c r="AL4" s="9">
        <f>IF(AM4&gt;0,13-AM4,13)</f>
        <v>13</v>
      </c>
      <c r="AM4" s="9">
        <v>0</v>
      </c>
      <c r="AN4">
        <f>IFERROR(VLOOKUP(AK4,lajit!B:D,3,0),"")</f>
        <v>24</v>
      </c>
      <c r="AO4" s="8" t="s">
        <v>16</v>
      </c>
      <c r="AP4" s="9">
        <f>IF(AQ4&gt;0,12-AQ4,12)</f>
        <v>12</v>
      </c>
      <c r="AQ4" s="9">
        <v>0</v>
      </c>
      <c r="AR4">
        <f>IFERROR(VLOOKUP(AO4,lajit!B:D,3,0),"")</f>
        <v>24</v>
      </c>
      <c r="AS4" s="3" t="s">
        <v>67</v>
      </c>
      <c r="AT4" s="2">
        <f>IF(AU4&gt;0,12-AU4,12)</f>
        <v>11</v>
      </c>
      <c r="AU4" s="2">
        <v>1</v>
      </c>
      <c r="AV4">
        <f>IFERROR(VLOOKUP(AS4,lajit!B:D,3,0),"")</f>
        <v>8</v>
      </c>
      <c r="AW4" s="3" t="s">
        <v>67</v>
      </c>
      <c r="AX4" s="2">
        <f>IF(AY4&gt;0,15-AY4,15)</f>
        <v>14</v>
      </c>
      <c r="AY4" s="2">
        <v>1</v>
      </c>
      <c r="AZ4">
        <f>IFERROR(VLOOKUP(AW4,lajit!B:D,3,0),"")</f>
        <v>8</v>
      </c>
      <c r="BA4" s="3" t="s">
        <v>67</v>
      </c>
      <c r="BB4" s="2">
        <f>IF(BC4&gt;0,15-BC4,15)</f>
        <v>14</v>
      </c>
      <c r="BC4" s="2">
        <v>1</v>
      </c>
      <c r="BD4">
        <f>IFERROR(VLOOKUP(BA4,lajit!B:D,3,0),"")</f>
        <v>8</v>
      </c>
      <c r="BE4" s="126">
        <v>7</v>
      </c>
    </row>
    <row r="5" spans="1:57" ht="18" customHeight="1" x14ac:dyDescent="0.2">
      <c r="A5" s="41" t="s">
        <v>345</v>
      </c>
      <c r="B5" s="48" t="str">
        <f>IF(C5&lt;&gt;"",C5,"")</f>
        <v/>
      </c>
      <c r="C5" s="48"/>
      <c r="D5" t="str">
        <f>IFERROR(VLOOKUP(A5,lajit!B:D,3,0),"")</f>
        <v/>
      </c>
      <c r="E5" s="136" t="s">
        <v>345</v>
      </c>
      <c r="F5" s="142"/>
      <c r="G5" s="142"/>
      <c r="H5" t="str">
        <f>IFERROR(VLOOKUP(E5,lajit!B:D,3,0),"")</f>
        <v/>
      </c>
      <c r="I5" s="8" t="s">
        <v>389</v>
      </c>
      <c r="J5" s="22">
        <v>3</v>
      </c>
      <c r="K5" s="9">
        <v>3</v>
      </c>
      <c r="L5">
        <f>IFERROR(VLOOKUP(I5,lajit!B:D,3,0),"")</f>
        <v>202</v>
      </c>
      <c r="M5" s="163" t="s">
        <v>345</v>
      </c>
      <c r="N5" s="170"/>
      <c r="O5" s="170"/>
      <c r="P5" t="str">
        <f>IFERROR(VLOOKUP(M5,lajit!B:D,3,0),"")</f>
        <v/>
      </c>
      <c r="Q5" s="8" t="s">
        <v>345</v>
      </c>
      <c r="R5" s="9"/>
      <c r="S5" s="9"/>
      <c r="T5" t="str">
        <f>IFERROR(VLOOKUP(Q5,lajit!B:D,3,0),"")</f>
        <v/>
      </c>
      <c r="U5" s="8" t="s">
        <v>345</v>
      </c>
      <c r="X5" t="str">
        <f>IFERROR(VLOOKUP(U5,lajit!B:D,3,0),"")</f>
        <v/>
      </c>
      <c r="Y5" s="183" t="s">
        <v>345</v>
      </c>
      <c r="Z5" s="9"/>
      <c r="AA5" s="9"/>
      <c r="AB5" t="str">
        <f>IFERROR(VLOOKUP(Y5,lajit!B:D,3,0),"")</f>
        <v/>
      </c>
      <c r="AC5" s="8" t="s">
        <v>345</v>
      </c>
      <c r="AD5" s="9"/>
      <c r="AE5" s="9"/>
      <c r="AF5" t="str">
        <f>IFERROR(VLOOKUP(AC5,lajit!B:D,3,0),"")</f>
        <v/>
      </c>
      <c r="AG5" s="200" t="s">
        <v>345</v>
      </c>
      <c r="AH5" s="207"/>
      <c r="AI5" s="207"/>
      <c r="AJ5" t="str">
        <f>IFERROR(VLOOKUP(AG5,lajit!B:D,3,0),"")</f>
        <v/>
      </c>
      <c r="AK5" s="218" t="s">
        <v>345</v>
      </c>
      <c r="AL5" s="9"/>
      <c r="AM5" s="9"/>
      <c r="AN5" t="str">
        <f>IFERROR(VLOOKUP(AK5,lajit!B:D,3,0),"")</f>
        <v/>
      </c>
      <c r="AO5" s="8" t="s">
        <v>199</v>
      </c>
      <c r="AP5" s="9">
        <v>3</v>
      </c>
      <c r="AQ5" s="9">
        <v>3</v>
      </c>
      <c r="AR5">
        <f>IFERROR(VLOOKUP(AO5,lajit!B:D,3,0),"")</f>
        <v>170</v>
      </c>
      <c r="AS5" s="150" t="s">
        <v>393</v>
      </c>
      <c r="AT5" s="152">
        <v>5</v>
      </c>
      <c r="AU5" s="152">
        <v>5</v>
      </c>
      <c r="AV5">
        <f>IFERROR(VLOOKUP(AS5,lajit!B:D,3,0),"")</f>
        <v>218</v>
      </c>
      <c r="AW5" s="150" t="s">
        <v>335</v>
      </c>
      <c r="AX5" s="175">
        <v>1</v>
      </c>
      <c r="AY5" s="175">
        <v>1</v>
      </c>
      <c r="AZ5">
        <f>IFERROR(VLOOKUP(AW5,lajit!B:D,3,0),"")</f>
        <v>295</v>
      </c>
      <c r="BA5" s="150" t="s">
        <v>386</v>
      </c>
      <c r="BB5" s="175">
        <v>5</v>
      </c>
      <c r="BC5" s="175">
        <v>5</v>
      </c>
      <c r="BD5">
        <f>IFERROR(VLOOKUP(BA5,lajit!B:D,3,0),"")</f>
        <v>9</v>
      </c>
      <c r="BE5" s="126">
        <v>189</v>
      </c>
    </row>
    <row r="6" spans="1:57" ht="12.75" customHeight="1" x14ac:dyDescent="0.2">
      <c r="A6" s="41" t="s">
        <v>116</v>
      </c>
      <c r="B6" s="48">
        <f t="shared" ref="B6:B15" si="0">IF(C6="",17,17-C6)</f>
        <v>13</v>
      </c>
      <c r="C6" s="48">
        <v>4</v>
      </c>
      <c r="D6">
        <f>IFERROR(VLOOKUP(A6,lajit!B:D,3,0),"")</f>
        <v>59</v>
      </c>
      <c r="E6" s="136" t="s">
        <v>116</v>
      </c>
      <c r="F6" s="142">
        <f t="shared" ref="F6:F15" si="1">IF(G6="",13,13-G6)</f>
        <v>12</v>
      </c>
      <c r="G6" s="142">
        <v>1</v>
      </c>
      <c r="H6">
        <f>IFERROR(VLOOKUP(E6,lajit!B:D,3,0),"")</f>
        <v>59</v>
      </c>
      <c r="I6" s="8" t="s">
        <v>116</v>
      </c>
      <c r="J6" s="22">
        <f t="shared" ref="J6:J15" si="2">IF(K6="",11,11-K6)</f>
        <v>11</v>
      </c>
      <c r="K6" s="9" t="s">
        <v>417</v>
      </c>
      <c r="L6">
        <f>IFERROR(VLOOKUP(I6,lajit!B:D,3,0),"")</f>
        <v>59</v>
      </c>
      <c r="M6" s="163" t="s">
        <v>116</v>
      </c>
      <c r="N6" s="170">
        <f t="shared" ref="N6:N15" si="3">IF(O6="",11,11-O6)</f>
        <v>11</v>
      </c>
      <c r="O6" s="170" t="s">
        <v>417</v>
      </c>
      <c r="P6">
        <f>IFERROR(VLOOKUP(M6,lajit!B:D,3,0),"")</f>
        <v>59</v>
      </c>
      <c r="Q6" s="8" t="s">
        <v>116</v>
      </c>
      <c r="R6" s="9">
        <f t="shared" ref="R6:R15" si="4">IF(S6&lt;&gt;"",13-S6,13)</f>
        <v>13</v>
      </c>
      <c r="S6" s="9" t="s">
        <v>417</v>
      </c>
      <c r="T6">
        <f>IFERROR(VLOOKUP(Q6,lajit!B:D,3,0),"")</f>
        <v>59</v>
      </c>
      <c r="U6" s="8" t="s">
        <v>116</v>
      </c>
      <c r="V6">
        <f t="shared" ref="V6:V15" si="5">IF(W6="",11,11-W6)</f>
        <v>11</v>
      </c>
      <c r="W6" t="s">
        <v>417</v>
      </c>
      <c r="X6">
        <f>IFERROR(VLOOKUP(U6,lajit!B:D,3,0),"")</f>
        <v>59</v>
      </c>
      <c r="Y6" s="183" t="s">
        <v>116</v>
      </c>
      <c r="Z6" s="191">
        <f t="shared" ref="Z6:Z15" si="6">IF(AA6&gt;0,11-AA6,11)</f>
        <v>10</v>
      </c>
      <c r="AA6" s="9">
        <v>1</v>
      </c>
      <c r="AB6">
        <f>IFERROR(VLOOKUP(Y6,lajit!B:D,3,0),"")</f>
        <v>59</v>
      </c>
      <c r="AC6" s="8" t="s">
        <v>126</v>
      </c>
      <c r="AD6" s="9">
        <f t="shared" ref="AD6:AD15" si="7">IF(AE6&gt;0,12-AE6,12)</f>
        <v>9</v>
      </c>
      <c r="AE6" s="9">
        <v>3</v>
      </c>
      <c r="AF6">
        <f>IFERROR(VLOOKUP(AC6,lajit!B:D,3,0),"")</f>
        <v>48</v>
      </c>
      <c r="AG6" s="200" t="s">
        <v>96</v>
      </c>
      <c r="AH6" s="207">
        <f t="shared" ref="AH6:AH15" si="8">IF(AI6&gt;0,10-AI6,10)</f>
        <v>9</v>
      </c>
      <c r="AI6" s="207">
        <v>1</v>
      </c>
      <c r="AJ6">
        <f>IFERROR(VLOOKUP(AG6,lajit!B:D,3,0),"")</f>
        <v>45</v>
      </c>
      <c r="AK6" s="218" t="s">
        <v>96</v>
      </c>
      <c r="AL6" s="9">
        <f t="shared" ref="AL6:AL15" si="9">IF(AM6&gt;0,13-AM6,13)</f>
        <v>12</v>
      </c>
      <c r="AM6" s="9">
        <v>1</v>
      </c>
      <c r="AN6">
        <f>IFERROR(VLOOKUP(AK6,lajit!B:D,3,0),"")</f>
        <v>45</v>
      </c>
      <c r="AO6" s="8" t="s">
        <v>97</v>
      </c>
      <c r="AP6" s="9">
        <f t="shared" ref="AP6:AP15" si="10">IF(AQ6&gt;0,12-AQ6,12)</f>
        <v>12</v>
      </c>
      <c r="AQ6" s="9">
        <v>0</v>
      </c>
      <c r="AR6">
        <f>IFERROR(VLOOKUP(AO6,lajit!B:D,3,0),"")</f>
        <v>16</v>
      </c>
      <c r="AS6" s="8" t="s">
        <v>186</v>
      </c>
      <c r="AT6" s="9">
        <f t="shared" ref="AT6:AT15" si="11">IF(AU6&gt;0,12-AU6,12)</f>
        <v>9</v>
      </c>
      <c r="AU6" s="9">
        <v>3</v>
      </c>
      <c r="AV6">
        <f>IFERROR(VLOOKUP(AS6,lajit!B:D,3,0),"")</f>
        <v>10</v>
      </c>
      <c r="AW6" s="8" t="s">
        <v>186</v>
      </c>
      <c r="AX6" s="9">
        <f t="shared" ref="AX6:AX15" si="12">IF(AY6&gt;0,15-AY6,15)</f>
        <v>7</v>
      </c>
      <c r="AY6" s="9">
        <v>8</v>
      </c>
      <c r="AZ6">
        <f>IFERROR(VLOOKUP(AW6,lajit!B:D,3,0),"")</f>
        <v>10</v>
      </c>
      <c r="BA6" s="8" t="s">
        <v>186</v>
      </c>
      <c r="BB6" s="9">
        <f t="shared" ref="BB6:BB15" si="13">IF(BC6&gt;0,15-BC6,15)</f>
        <v>8</v>
      </c>
      <c r="BC6" s="9">
        <v>7</v>
      </c>
      <c r="BD6">
        <f>IFERROR(VLOOKUP(BA6,lajit!B:D,3,0),"")</f>
        <v>10</v>
      </c>
      <c r="BE6" s="126">
        <v>90</v>
      </c>
    </row>
    <row r="7" spans="1:57" x14ac:dyDescent="0.2">
      <c r="A7" s="41" t="s">
        <v>113</v>
      </c>
      <c r="B7" s="48">
        <f t="shared" si="0"/>
        <v>12</v>
      </c>
      <c r="C7" s="48">
        <v>5</v>
      </c>
      <c r="D7">
        <f>IFERROR(VLOOKUP(A7,lajit!B:D,3,0),"")</f>
        <v>60</v>
      </c>
      <c r="E7" s="136" t="s">
        <v>113</v>
      </c>
      <c r="F7" s="142">
        <f t="shared" si="1"/>
        <v>12</v>
      </c>
      <c r="G7" s="142">
        <v>1</v>
      </c>
      <c r="H7">
        <f>IFERROR(VLOOKUP(E7,lajit!B:D,3,0),"")</f>
        <v>60</v>
      </c>
      <c r="I7" s="8" t="s">
        <v>113</v>
      </c>
      <c r="J7" s="22">
        <f t="shared" si="2"/>
        <v>8</v>
      </c>
      <c r="K7" s="9">
        <v>3</v>
      </c>
      <c r="L7">
        <f>IFERROR(VLOOKUP(I7,lajit!B:D,3,0),"")</f>
        <v>60</v>
      </c>
      <c r="M7" s="163" t="s">
        <v>113</v>
      </c>
      <c r="N7" s="170">
        <f t="shared" si="3"/>
        <v>11</v>
      </c>
      <c r="O7" s="170" t="s">
        <v>417</v>
      </c>
      <c r="P7">
        <f>IFERROR(VLOOKUP(M7,lajit!B:D,3,0),"")</f>
        <v>60</v>
      </c>
      <c r="Q7" s="8" t="s">
        <v>113</v>
      </c>
      <c r="R7" s="9">
        <f t="shared" si="4"/>
        <v>11</v>
      </c>
      <c r="S7" s="9">
        <v>2</v>
      </c>
      <c r="T7">
        <f>IFERROR(VLOOKUP(Q7,lajit!B:D,3,0),"")</f>
        <v>60</v>
      </c>
      <c r="U7" s="8" t="s">
        <v>113</v>
      </c>
      <c r="V7">
        <f t="shared" si="5"/>
        <v>9</v>
      </c>
      <c r="W7">
        <v>2</v>
      </c>
      <c r="X7">
        <f>IFERROR(VLOOKUP(U7,lajit!B:D,3,0),"")</f>
        <v>60</v>
      </c>
      <c r="Y7" s="183" t="s">
        <v>113</v>
      </c>
      <c r="Z7" s="191">
        <f t="shared" si="6"/>
        <v>10</v>
      </c>
      <c r="AA7" s="9">
        <v>1</v>
      </c>
      <c r="AB7">
        <f>IFERROR(VLOOKUP(Y7,lajit!B:D,3,0),"")</f>
        <v>60</v>
      </c>
      <c r="AC7" s="8" t="s">
        <v>116</v>
      </c>
      <c r="AD7" s="9">
        <f t="shared" si="7"/>
        <v>9</v>
      </c>
      <c r="AE7" s="9">
        <v>3</v>
      </c>
      <c r="AF7">
        <f>IFERROR(VLOOKUP(AC7,lajit!B:D,3,0),"")</f>
        <v>59</v>
      </c>
      <c r="AG7" s="200" t="s">
        <v>126</v>
      </c>
      <c r="AH7" s="207">
        <f t="shared" si="8"/>
        <v>6</v>
      </c>
      <c r="AI7" s="207">
        <v>4</v>
      </c>
      <c r="AJ7">
        <f>IFERROR(VLOOKUP(AG7,lajit!B:D,3,0),"")</f>
        <v>48</v>
      </c>
      <c r="AK7" s="218" t="s">
        <v>126</v>
      </c>
      <c r="AL7" s="9">
        <f t="shared" si="9"/>
        <v>4</v>
      </c>
      <c r="AM7" s="9">
        <v>9</v>
      </c>
      <c r="AN7">
        <f>IFERROR(VLOOKUP(AK7,lajit!B:D,3,0),"")</f>
        <v>48</v>
      </c>
      <c r="AO7" s="8" t="s">
        <v>135</v>
      </c>
      <c r="AP7" s="9">
        <f t="shared" si="10"/>
        <v>8</v>
      </c>
      <c r="AQ7" s="9">
        <v>4</v>
      </c>
      <c r="AR7">
        <f>IFERROR(VLOOKUP(AO7,lajit!B:D,3,0),"")</f>
        <v>20</v>
      </c>
      <c r="AS7" s="8" t="s">
        <v>181</v>
      </c>
      <c r="AT7" s="9">
        <f t="shared" si="11"/>
        <v>10</v>
      </c>
      <c r="AU7" s="9">
        <v>2</v>
      </c>
      <c r="AV7">
        <f>IFERROR(VLOOKUP(AS7,lajit!B:D,3,0),"")</f>
        <v>12</v>
      </c>
      <c r="AW7" s="8" t="s">
        <v>181</v>
      </c>
      <c r="AX7" s="9">
        <f t="shared" si="12"/>
        <v>12</v>
      </c>
      <c r="AY7" s="9">
        <v>3</v>
      </c>
      <c r="AZ7">
        <f>IFERROR(VLOOKUP(AW7,lajit!B:D,3,0),"")</f>
        <v>12</v>
      </c>
      <c r="BA7" s="8" t="s">
        <v>181</v>
      </c>
      <c r="BB7" s="9">
        <f t="shared" si="13"/>
        <v>13</v>
      </c>
      <c r="BC7" s="9">
        <v>2</v>
      </c>
      <c r="BD7">
        <f>IFERROR(VLOOKUP(BA7,lajit!B:D,3,0),"")</f>
        <v>12</v>
      </c>
      <c r="BE7" s="126">
        <v>91</v>
      </c>
    </row>
    <row r="8" spans="1:57" x14ac:dyDescent="0.2">
      <c r="A8" s="41" t="s">
        <v>104</v>
      </c>
      <c r="B8" s="48">
        <f t="shared" si="0"/>
        <v>13</v>
      </c>
      <c r="C8" s="48">
        <v>4</v>
      </c>
      <c r="D8">
        <f>IFERROR(VLOOKUP(A8,lajit!B:D,3,0),"")</f>
        <v>61</v>
      </c>
      <c r="E8" s="136" t="s">
        <v>104</v>
      </c>
      <c r="F8" s="142">
        <f t="shared" si="1"/>
        <v>13</v>
      </c>
      <c r="G8" s="142" t="s">
        <v>417</v>
      </c>
      <c r="H8">
        <f>IFERROR(VLOOKUP(E8,lajit!B:D,3,0),"")</f>
        <v>61</v>
      </c>
      <c r="I8" s="8" t="s">
        <v>104</v>
      </c>
      <c r="J8" s="22">
        <f t="shared" si="2"/>
        <v>9</v>
      </c>
      <c r="K8" s="9">
        <v>2</v>
      </c>
      <c r="L8">
        <f>IFERROR(VLOOKUP(I8,lajit!B:D,3,0),"")</f>
        <v>61</v>
      </c>
      <c r="M8" s="163" t="s">
        <v>104</v>
      </c>
      <c r="N8" s="170">
        <f t="shared" si="3"/>
        <v>10</v>
      </c>
      <c r="O8" s="170">
        <v>1</v>
      </c>
      <c r="P8">
        <f>IFERROR(VLOOKUP(M8,lajit!B:D,3,0),"")</f>
        <v>61</v>
      </c>
      <c r="Q8" s="8" t="s">
        <v>104</v>
      </c>
      <c r="R8" s="9">
        <f t="shared" si="4"/>
        <v>13</v>
      </c>
      <c r="S8" s="9" t="s">
        <v>417</v>
      </c>
      <c r="T8">
        <f>IFERROR(VLOOKUP(Q8,lajit!B:D,3,0),"")</f>
        <v>61</v>
      </c>
      <c r="U8" s="8" t="s">
        <v>104</v>
      </c>
      <c r="V8">
        <f t="shared" si="5"/>
        <v>10</v>
      </c>
      <c r="W8">
        <v>1</v>
      </c>
      <c r="X8">
        <f>IFERROR(VLOOKUP(U8,lajit!B:D,3,0),"")</f>
        <v>61</v>
      </c>
      <c r="Y8" s="183" t="s">
        <v>104</v>
      </c>
      <c r="Z8" s="191">
        <f t="shared" si="6"/>
        <v>11</v>
      </c>
      <c r="AA8" s="9">
        <v>0</v>
      </c>
      <c r="AB8">
        <f>IFERROR(VLOOKUP(Y8,lajit!B:D,3,0),"")</f>
        <v>61</v>
      </c>
      <c r="AC8" s="8" t="s">
        <v>113</v>
      </c>
      <c r="AD8" s="9">
        <f t="shared" si="7"/>
        <v>8</v>
      </c>
      <c r="AE8" s="9">
        <v>4</v>
      </c>
      <c r="AF8">
        <f>IFERROR(VLOOKUP(AC8,lajit!B:D,3,0),"")</f>
        <v>60</v>
      </c>
      <c r="AG8" s="200" t="s">
        <v>116</v>
      </c>
      <c r="AH8" s="207">
        <f t="shared" si="8"/>
        <v>8</v>
      </c>
      <c r="AI8" s="207">
        <v>2</v>
      </c>
      <c r="AJ8">
        <f>IFERROR(VLOOKUP(AG8,lajit!B:D,3,0),"")</f>
        <v>59</v>
      </c>
      <c r="AK8" s="218" t="s">
        <v>116</v>
      </c>
      <c r="AL8" s="9">
        <f t="shared" si="9"/>
        <v>9</v>
      </c>
      <c r="AM8" s="9">
        <v>4</v>
      </c>
      <c r="AN8">
        <f>IFERROR(VLOOKUP(AK8,lajit!B:D,3,0),"")</f>
        <v>59</v>
      </c>
      <c r="AO8" s="8" t="s">
        <v>90</v>
      </c>
      <c r="AP8" s="9">
        <f t="shared" si="10"/>
        <v>10</v>
      </c>
      <c r="AQ8" s="9">
        <v>2</v>
      </c>
      <c r="AR8">
        <f>IFERROR(VLOOKUP(AO8,lajit!B:D,3,0),"")</f>
        <v>27</v>
      </c>
      <c r="AS8" s="8" t="s">
        <v>97</v>
      </c>
      <c r="AT8" s="9">
        <f t="shared" si="11"/>
        <v>11</v>
      </c>
      <c r="AU8" s="9">
        <v>1</v>
      </c>
      <c r="AV8">
        <f>IFERROR(VLOOKUP(AS8,lajit!B:D,3,0),"")</f>
        <v>16</v>
      </c>
      <c r="AW8" s="8" t="s">
        <v>97</v>
      </c>
      <c r="AX8" s="9">
        <f t="shared" si="12"/>
        <v>12</v>
      </c>
      <c r="AY8" s="9">
        <v>3</v>
      </c>
      <c r="AZ8">
        <f>IFERROR(VLOOKUP(AW8,lajit!B:D,3,0),"")</f>
        <v>16</v>
      </c>
      <c r="BA8" s="8" t="s">
        <v>97</v>
      </c>
      <c r="BB8" s="9">
        <f t="shared" si="13"/>
        <v>14</v>
      </c>
      <c r="BC8" s="9">
        <v>1</v>
      </c>
      <c r="BD8">
        <f>IFERROR(VLOOKUP(BA8,lajit!B:D,3,0),"")</f>
        <v>16</v>
      </c>
      <c r="BE8" s="126">
        <v>92</v>
      </c>
    </row>
    <row r="9" spans="1:57" x14ac:dyDescent="0.2">
      <c r="A9" s="41" t="s">
        <v>42</v>
      </c>
      <c r="B9" s="48">
        <f t="shared" si="0"/>
        <v>16</v>
      </c>
      <c r="C9" s="48">
        <v>1</v>
      </c>
      <c r="D9">
        <f>IFERROR(VLOOKUP(A9,lajit!B:D,3,0),"")</f>
        <v>26</v>
      </c>
      <c r="E9" s="136" t="s">
        <v>42</v>
      </c>
      <c r="F9" s="142">
        <f t="shared" si="1"/>
        <v>12</v>
      </c>
      <c r="G9" s="142">
        <v>1</v>
      </c>
      <c r="H9">
        <f>IFERROR(VLOOKUP(E9,lajit!B:D,3,0),"")</f>
        <v>26</v>
      </c>
      <c r="I9" s="8" t="s">
        <v>42</v>
      </c>
      <c r="J9" s="22">
        <f t="shared" si="2"/>
        <v>11</v>
      </c>
      <c r="K9" s="9" t="s">
        <v>417</v>
      </c>
      <c r="L9">
        <f>IFERROR(VLOOKUP(I9,lajit!B:D,3,0),"")</f>
        <v>26</v>
      </c>
      <c r="M9" s="163" t="s">
        <v>42</v>
      </c>
      <c r="N9" s="170">
        <f t="shared" si="3"/>
        <v>11</v>
      </c>
      <c r="O9" s="170" t="s">
        <v>417</v>
      </c>
      <c r="P9">
        <f>IFERROR(VLOOKUP(M9,lajit!B:D,3,0),"")</f>
        <v>26</v>
      </c>
      <c r="Q9" s="8" t="s">
        <v>42</v>
      </c>
      <c r="R9" s="9">
        <f t="shared" si="4"/>
        <v>13</v>
      </c>
      <c r="S9" s="9" t="s">
        <v>417</v>
      </c>
      <c r="T9">
        <f>IFERROR(VLOOKUP(Q9,lajit!B:D,3,0),"")</f>
        <v>26</v>
      </c>
      <c r="U9" s="8" t="s">
        <v>42</v>
      </c>
      <c r="V9">
        <f t="shared" si="5"/>
        <v>11</v>
      </c>
      <c r="W9" t="s">
        <v>417</v>
      </c>
      <c r="X9">
        <f>IFERROR(VLOOKUP(U9,lajit!B:D,3,0),"")</f>
        <v>26</v>
      </c>
      <c r="Y9" s="183" t="s">
        <v>42</v>
      </c>
      <c r="Z9" s="191">
        <f t="shared" si="6"/>
        <v>11</v>
      </c>
      <c r="AA9" s="9">
        <v>0</v>
      </c>
      <c r="AB9">
        <f>IFERROR(VLOOKUP(Y9,lajit!B:D,3,0),"")</f>
        <v>26</v>
      </c>
      <c r="AC9" s="8" t="s">
        <v>42</v>
      </c>
      <c r="AD9" s="9">
        <f t="shared" si="7"/>
        <v>10</v>
      </c>
      <c r="AE9" s="9">
        <v>2</v>
      </c>
      <c r="AF9">
        <f>IFERROR(VLOOKUP(AC9,lajit!B:D,3,0),"")</f>
        <v>26</v>
      </c>
      <c r="AG9" s="200" t="s">
        <v>42</v>
      </c>
      <c r="AH9" s="207">
        <f t="shared" si="8"/>
        <v>10</v>
      </c>
      <c r="AI9" s="207">
        <v>0</v>
      </c>
      <c r="AJ9">
        <f>IFERROR(VLOOKUP(AG9,lajit!B:D,3,0),"")</f>
        <v>26</v>
      </c>
      <c r="AK9" s="218" t="s">
        <v>42</v>
      </c>
      <c r="AL9" s="9">
        <f t="shared" si="9"/>
        <v>11</v>
      </c>
      <c r="AM9" s="9">
        <v>2</v>
      </c>
      <c r="AN9">
        <f>IFERROR(VLOOKUP(AK9,lajit!B:D,3,0),"")</f>
        <v>26</v>
      </c>
      <c r="AO9" s="8" t="s">
        <v>42</v>
      </c>
      <c r="AP9" s="9">
        <f t="shared" si="10"/>
        <v>11</v>
      </c>
      <c r="AQ9" s="9">
        <v>1</v>
      </c>
      <c r="AR9">
        <f>IFERROR(VLOOKUP(AO9,lajit!B:D,3,0),"")</f>
        <v>26</v>
      </c>
      <c r="AS9" s="8" t="s">
        <v>31</v>
      </c>
      <c r="AT9" s="9">
        <f t="shared" si="11"/>
        <v>12</v>
      </c>
      <c r="AU9" s="9">
        <v>0</v>
      </c>
      <c r="AV9">
        <f>IFERROR(VLOOKUP(AS9,lajit!B:D,3,0),"")</f>
        <v>18</v>
      </c>
      <c r="AW9" s="8" t="s">
        <v>31</v>
      </c>
      <c r="AX9" s="9">
        <f t="shared" si="12"/>
        <v>15</v>
      </c>
      <c r="AY9" s="9">
        <v>0</v>
      </c>
      <c r="AZ9">
        <f>IFERROR(VLOOKUP(AW9,lajit!B:D,3,0),"")</f>
        <v>18</v>
      </c>
      <c r="BA9" s="8" t="s">
        <v>31</v>
      </c>
      <c r="BB9" s="9">
        <f t="shared" si="13"/>
        <v>15</v>
      </c>
      <c r="BC9" s="9">
        <v>0</v>
      </c>
      <c r="BD9">
        <f>IFERROR(VLOOKUP(BA9,lajit!B:D,3,0),"")</f>
        <v>18</v>
      </c>
      <c r="BE9" s="126">
        <v>8</v>
      </c>
    </row>
    <row r="10" spans="1:57" x14ac:dyDescent="0.2">
      <c r="A10" s="41" t="s">
        <v>100</v>
      </c>
      <c r="B10" s="48">
        <f t="shared" si="0"/>
        <v>9</v>
      </c>
      <c r="C10" s="48">
        <v>8</v>
      </c>
      <c r="D10">
        <f>IFERROR(VLOOKUP(A10,lajit!B:D,3,0),"")</f>
        <v>68</v>
      </c>
      <c r="E10" s="136" t="s">
        <v>100</v>
      </c>
      <c r="F10" s="142">
        <f t="shared" si="1"/>
        <v>11</v>
      </c>
      <c r="G10" s="142">
        <v>2</v>
      </c>
      <c r="H10">
        <f>IFERROR(VLOOKUP(E10,lajit!B:D,3,0),"")</f>
        <v>68</v>
      </c>
      <c r="I10" s="8" t="s">
        <v>100</v>
      </c>
      <c r="J10" s="22">
        <f t="shared" si="2"/>
        <v>11</v>
      </c>
      <c r="K10" s="9" t="s">
        <v>417</v>
      </c>
      <c r="L10">
        <f>IFERROR(VLOOKUP(I10,lajit!B:D,3,0),"")</f>
        <v>68</v>
      </c>
      <c r="M10" s="163" t="s">
        <v>100</v>
      </c>
      <c r="N10" s="170">
        <f t="shared" si="3"/>
        <v>10</v>
      </c>
      <c r="O10" s="170">
        <v>1</v>
      </c>
      <c r="P10">
        <f>IFERROR(VLOOKUP(M10,lajit!B:D,3,0),"")</f>
        <v>68</v>
      </c>
      <c r="Q10" s="8" t="s">
        <v>100</v>
      </c>
      <c r="R10" s="9">
        <f t="shared" si="4"/>
        <v>13</v>
      </c>
      <c r="S10" s="9" t="s">
        <v>417</v>
      </c>
      <c r="T10">
        <f>IFERROR(VLOOKUP(Q10,lajit!B:D,3,0),"")</f>
        <v>68</v>
      </c>
      <c r="U10" s="8" t="s">
        <v>100</v>
      </c>
      <c r="V10">
        <f t="shared" si="5"/>
        <v>10</v>
      </c>
      <c r="W10">
        <v>1</v>
      </c>
      <c r="X10">
        <f>IFERROR(VLOOKUP(U10,lajit!B:D,3,0),"")</f>
        <v>68</v>
      </c>
      <c r="Y10" s="183" t="s">
        <v>100</v>
      </c>
      <c r="Z10" s="191">
        <f t="shared" si="6"/>
        <v>9</v>
      </c>
      <c r="AA10" s="9">
        <v>2</v>
      </c>
      <c r="AB10">
        <f>IFERROR(VLOOKUP(Y10,lajit!B:D,3,0),"")</f>
        <v>68</v>
      </c>
      <c r="AC10" s="8" t="s">
        <v>104</v>
      </c>
      <c r="AD10" s="9">
        <f t="shared" si="7"/>
        <v>11</v>
      </c>
      <c r="AE10" s="9">
        <v>1</v>
      </c>
      <c r="AF10">
        <f>IFERROR(VLOOKUP(AC10,lajit!B:D,3,0),"")</f>
        <v>61</v>
      </c>
      <c r="AG10" s="200" t="s">
        <v>113</v>
      </c>
      <c r="AH10" s="207">
        <f t="shared" si="8"/>
        <v>10</v>
      </c>
      <c r="AI10" s="207">
        <v>0</v>
      </c>
      <c r="AJ10">
        <f>IFERROR(VLOOKUP(AG10,lajit!B:D,3,0),"")</f>
        <v>60</v>
      </c>
      <c r="AK10" s="218" t="s">
        <v>113</v>
      </c>
      <c r="AL10" s="9">
        <f t="shared" si="9"/>
        <v>8</v>
      </c>
      <c r="AM10" s="9">
        <v>5</v>
      </c>
      <c r="AN10">
        <f>IFERROR(VLOOKUP(AK10,lajit!B:D,3,0),"")</f>
        <v>60</v>
      </c>
      <c r="AO10" s="8" t="s">
        <v>96</v>
      </c>
      <c r="AP10" s="9">
        <f t="shared" si="10"/>
        <v>10</v>
      </c>
      <c r="AQ10" s="9">
        <v>2</v>
      </c>
      <c r="AR10">
        <f>IFERROR(VLOOKUP(AO10,lajit!B:D,3,0),"")</f>
        <v>45</v>
      </c>
      <c r="AS10" s="8" t="s">
        <v>135</v>
      </c>
      <c r="AT10" s="9">
        <f t="shared" si="11"/>
        <v>11</v>
      </c>
      <c r="AU10" s="9">
        <v>1</v>
      </c>
      <c r="AV10">
        <f>IFERROR(VLOOKUP(AS10,lajit!B:D,3,0),"")</f>
        <v>20</v>
      </c>
      <c r="AW10" s="8" t="s">
        <v>135</v>
      </c>
      <c r="AX10" s="9">
        <f t="shared" si="12"/>
        <v>10</v>
      </c>
      <c r="AY10" s="9">
        <v>5</v>
      </c>
      <c r="AZ10">
        <f>IFERROR(VLOOKUP(AW10,lajit!B:D,3,0),"")</f>
        <v>20</v>
      </c>
      <c r="BA10" s="8" t="s">
        <v>135</v>
      </c>
      <c r="BB10" s="9">
        <f t="shared" si="13"/>
        <v>13</v>
      </c>
      <c r="BC10" s="9">
        <v>2</v>
      </c>
      <c r="BD10">
        <f>IFERROR(VLOOKUP(BA10,lajit!B:D,3,0),"")</f>
        <v>20</v>
      </c>
      <c r="BE10" s="126">
        <v>93</v>
      </c>
    </row>
    <row r="11" spans="1:57" x14ac:dyDescent="0.2">
      <c r="A11" s="41" t="s">
        <v>90</v>
      </c>
      <c r="B11" s="48">
        <f t="shared" si="0"/>
        <v>13</v>
      </c>
      <c r="C11" s="48">
        <v>4</v>
      </c>
      <c r="D11">
        <f>IFERROR(VLOOKUP(A11,lajit!B:D,3,0),"")</f>
        <v>27</v>
      </c>
      <c r="E11" s="136" t="s">
        <v>90</v>
      </c>
      <c r="F11" s="142">
        <f t="shared" si="1"/>
        <v>12</v>
      </c>
      <c r="G11" s="142">
        <v>1</v>
      </c>
      <c r="H11">
        <f>IFERROR(VLOOKUP(E11,lajit!B:D,3,0),"")</f>
        <v>27</v>
      </c>
      <c r="I11" s="8" t="s">
        <v>90</v>
      </c>
      <c r="J11" s="22">
        <f t="shared" si="2"/>
        <v>10</v>
      </c>
      <c r="K11" s="9">
        <v>1</v>
      </c>
      <c r="L11">
        <f>IFERROR(VLOOKUP(I11,lajit!B:D,3,0),"")</f>
        <v>27</v>
      </c>
      <c r="M11" s="163" t="s">
        <v>90</v>
      </c>
      <c r="N11" s="170">
        <f t="shared" si="3"/>
        <v>11</v>
      </c>
      <c r="O11" s="170" t="s">
        <v>417</v>
      </c>
      <c r="P11">
        <f>IFERROR(VLOOKUP(M11,lajit!B:D,3,0),"")</f>
        <v>27</v>
      </c>
      <c r="Q11" s="8" t="s">
        <v>90</v>
      </c>
      <c r="R11" s="9">
        <f t="shared" si="4"/>
        <v>13</v>
      </c>
      <c r="S11" s="9" t="s">
        <v>417</v>
      </c>
      <c r="T11">
        <f>IFERROR(VLOOKUP(Q11,lajit!B:D,3,0),"")</f>
        <v>27</v>
      </c>
      <c r="U11" s="8" t="s">
        <v>90</v>
      </c>
      <c r="V11">
        <f t="shared" si="5"/>
        <v>9</v>
      </c>
      <c r="W11">
        <v>2</v>
      </c>
      <c r="X11">
        <f>IFERROR(VLOOKUP(U11,lajit!B:D,3,0),"")</f>
        <v>27</v>
      </c>
      <c r="Y11" s="183" t="s">
        <v>90</v>
      </c>
      <c r="Z11" s="191">
        <f t="shared" si="6"/>
        <v>9</v>
      </c>
      <c r="AA11" s="9">
        <v>2</v>
      </c>
      <c r="AB11">
        <f>IFERROR(VLOOKUP(Y11,lajit!B:D,3,0),"")</f>
        <v>27</v>
      </c>
      <c r="AC11" s="8" t="s">
        <v>50</v>
      </c>
      <c r="AD11" s="9">
        <f t="shared" si="7"/>
        <v>11</v>
      </c>
      <c r="AE11" s="9">
        <v>1</v>
      </c>
      <c r="AF11">
        <f>IFERROR(VLOOKUP(AC11,lajit!B:D,3,0),"")</f>
        <v>29</v>
      </c>
      <c r="AG11" s="200" t="s">
        <v>50</v>
      </c>
      <c r="AH11" s="207">
        <f t="shared" si="8"/>
        <v>9</v>
      </c>
      <c r="AI11" s="207">
        <v>1</v>
      </c>
      <c r="AJ11">
        <f>IFERROR(VLOOKUP(AG11,lajit!B:D,3,0),"")</f>
        <v>29</v>
      </c>
      <c r="AK11" s="218" t="s">
        <v>50</v>
      </c>
      <c r="AL11" s="9">
        <f t="shared" si="9"/>
        <v>13</v>
      </c>
      <c r="AM11" s="9">
        <v>0</v>
      </c>
      <c r="AN11">
        <f>IFERROR(VLOOKUP(AK11,lajit!B:D,3,0),"")</f>
        <v>29</v>
      </c>
      <c r="AO11" s="8" t="s">
        <v>50</v>
      </c>
      <c r="AP11" s="9">
        <f t="shared" si="10"/>
        <v>11</v>
      </c>
      <c r="AQ11" s="9">
        <v>1</v>
      </c>
      <c r="AR11">
        <f>IFERROR(VLOOKUP(AO11,lajit!B:D,3,0),"")</f>
        <v>29</v>
      </c>
      <c r="AS11" s="8" t="s">
        <v>32</v>
      </c>
      <c r="AT11" s="9">
        <f t="shared" si="11"/>
        <v>12</v>
      </c>
      <c r="AU11" s="9">
        <v>0</v>
      </c>
      <c r="AV11">
        <f>IFERROR(VLOOKUP(AS11,lajit!B:D,3,0),"")</f>
        <v>22</v>
      </c>
      <c r="AW11" s="8" t="s">
        <v>32</v>
      </c>
      <c r="AX11" s="9">
        <f t="shared" si="12"/>
        <v>15</v>
      </c>
      <c r="AY11" s="9">
        <v>0</v>
      </c>
      <c r="AZ11">
        <f>IFERROR(VLOOKUP(AW11,lajit!B:D,3,0),"")</f>
        <v>22</v>
      </c>
      <c r="BA11" s="8" t="s">
        <v>32</v>
      </c>
      <c r="BB11" s="9">
        <f t="shared" si="13"/>
        <v>15</v>
      </c>
      <c r="BC11" s="9">
        <v>0</v>
      </c>
      <c r="BD11">
        <f>IFERROR(VLOOKUP(BA11,lajit!B:D,3,0),"")</f>
        <v>22</v>
      </c>
      <c r="BE11" s="126">
        <v>9</v>
      </c>
    </row>
    <row r="12" spans="1:57" x14ac:dyDescent="0.2">
      <c r="A12" s="41" t="s">
        <v>50</v>
      </c>
      <c r="B12" s="48">
        <f t="shared" si="0"/>
        <v>16</v>
      </c>
      <c r="C12" s="48">
        <v>1</v>
      </c>
      <c r="D12">
        <f>IFERROR(VLOOKUP(A12,lajit!B:D,3,0),"")</f>
        <v>29</v>
      </c>
      <c r="E12" s="136" t="s">
        <v>50</v>
      </c>
      <c r="F12" s="142">
        <f t="shared" si="1"/>
        <v>13</v>
      </c>
      <c r="G12" s="142" t="s">
        <v>417</v>
      </c>
      <c r="H12">
        <f>IFERROR(VLOOKUP(E12,lajit!B:D,3,0),"")</f>
        <v>29</v>
      </c>
      <c r="I12" s="8" t="s">
        <v>50</v>
      </c>
      <c r="J12" s="22">
        <f t="shared" si="2"/>
        <v>11</v>
      </c>
      <c r="K12" s="9" t="s">
        <v>417</v>
      </c>
      <c r="L12">
        <f>IFERROR(VLOOKUP(I12,lajit!B:D,3,0),"")</f>
        <v>29</v>
      </c>
      <c r="M12" s="163" t="s">
        <v>50</v>
      </c>
      <c r="N12" s="170">
        <f t="shared" si="3"/>
        <v>11</v>
      </c>
      <c r="O12" s="170" t="s">
        <v>417</v>
      </c>
      <c r="P12">
        <f>IFERROR(VLOOKUP(M12,lajit!B:D,3,0),"")</f>
        <v>29</v>
      </c>
      <c r="Q12" s="8" t="s">
        <v>50</v>
      </c>
      <c r="R12" s="9">
        <f t="shared" si="4"/>
        <v>13</v>
      </c>
      <c r="S12" s="9" t="s">
        <v>417</v>
      </c>
      <c r="T12">
        <f>IFERROR(VLOOKUP(Q12,lajit!B:D,3,0),"")</f>
        <v>29</v>
      </c>
      <c r="U12" s="8" t="s">
        <v>50</v>
      </c>
      <c r="V12">
        <f t="shared" si="5"/>
        <v>11</v>
      </c>
      <c r="W12" t="s">
        <v>417</v>
      </c>
      <c r="X12">
        <f>IFERROR(VLOOKUP(U12,lajit!B:D,3,0),"")</f>
        <v>29</v>
      </c>
      <c r="Y12" s="183" t="s">
        <v>50</v>
      </c>
      <c r="Z12" s="191">
        <f t="shared" si="6"/>
        <v>11</v>
      </c>
      <c r="AA12" s="9">
        <v>0</v>
      </c>
      <c r="AB12">
        <f>IFERROR(VLOOKUP(Y12,lajit!B:D,3,0),"")</f>
        <v>29</v>
      </c>
      <c r="AC12" s="8" t="s">
        <v>17</v>
      </c>
      <c r="AD12" s="9">
        <f t="shared" si="7"/>
        <v>12</v>
      </c>
      <c r="AE12" s="9">
        <v>0</v>
      </c>
      <c r="AF12">
        <f>IFERROR(VLOOKUP(AC12,lajit!B:D,3,0),"")</f>
        <v>34</v>
      </c>
      <c r="AG12" s="200" t="s">
        <v>17</v>
      </c>
      <c r="AH12" s="207">
        <f t="shared" si="8"/>
        <v>10</v>
      </c>
      <c r="AI12" s="207">
        <v>0</v>
      </c>
      <c r="AJ12">
        <f>IFERROR(VLOOKUP(AG12,lajit!B:D,3,0),"")</f>
        <v>34</v>
      </c>
      <c r="AK12" s="218" t="s">
        <v>17</v>
      </c>
      <c r="AL12" s="9">
        <f t="shared" si="9"/>
        <v>13</v>
      </c>
      <c r="AM12" s="9">
        <v>0</v>
      </c>
      <c r="AN12">
        <f>IFERROR(VLOOKUP(AK12,lajit!B:D,3,0),"")</f>
        <v>34</v>
      </c>
      <c r="AO12" s="8" t="s">
        <v>17</v>
      </c>
      <c r="AP12" s="9">
        <f t="shared" si="10"/>
        <v>12</v>
      </c>
      <c r="AQ12" s="9">
        <v>0</v>
      </c>
      <c r="AR12">
        <f>IFERROR(VLOOKUP(AO12,lajit!B:D,3,0),"")</f>
        <v>34</v>
      </c>
      <c r="AS12" s="8" t="s">
        <v>16</v>
      </c>
      <c r="AT12" s="9">
        <f t="shared" si="11"/>
        <v>12</v>
      </c>
      <c r="AU12" s="9">
        <v>0</v>
      </c>
      <c r="AV12">
        <f>IFERROR(VLOOKUP(AS12,lajit!B:D,3,0),"")</f>
        <v>24</v>
      </c>
      <c r="AW12" s="8" t="s">
        <v>16</v>
      </c>
      <c r="AX12" s="9">
        <f t="shared" si="12"/>
        <v>15</v>
      </c>
      <c r="AY12" s="9">
        <v>0</v>
      </c>
      <c r="AZ12">
        <f>IFERROR(VLOOKUP(AW12,lajit!B:D,3,0),"")</f>
        <v>24</v>
      </c>
      <c r="BA12" s="8" t="s">
        <v>16</v>
      </c>
      <c r="BB12" s="9">
        <f t="shared" si="13"/>
        <v>15</v>
      </c>
      <c r="BC12" s="9">
        <v>0</v>
      </c>
      <c r="BD12">
        <f>IFERROR(VLOOKUP(BA12,lajit!B:D,3,0),"")</f>
        <v>24</v>
      </c>
      <c r="BE12" s="126">
        <v>10</v>
      </c>
    </row>
    <row r="13" spans="1:57" x14ac:dyDescent="0.2">
      <c r="A13" s="41" t="s">
        <v>17</v>
      </c>
      <c r="B13" s="48">
        <f t="shared" si="0"/>
        <v>16</v>
      </c>
      <c r="C13" s="48">
        <v>1</v>
      </c>
      <c r="D13">
        <f>IFERROR(VLOOKUP(A13,lajit!B:D,3,0),"")</f>
        <v>34</v>
      </c>
      <c r="E13" s="136" t="s">
        <v>17</v>
      </c>
      <c r="F13" s="142">
        <f t="shared" si="1"/>
        <v>13</v>
      </c>
      <c r="G13" s="142" t="s">
        <v>417</v>
      </c>
      <c r="H13">
        <f>IFERROR(VLOOKUP(E13,lajit!B:D,3,0),"")</f>
        <v>34</v>
      </c>
      <c r="I13" s="8" t="s">
        <v>17</v>
      </c>
      <c r="J13" s="22">
        <f t="shared" si="2"/>
        <v>11</v>
      </c>
      <c r="K13" s="9" t="s">
        <v>417</v>
      </c>
      <c r="L13">
        <f>IFERROR(VLOOKUP(I13,lajit!B:D,3,0),"")</f>
        <v>34</v>
      </c>
      <c r="M13" s="163" t="s">
        <v>17</v>
      </c>
      <c r="N13" s="170">
        <f t="shared" si="3"/>
        <v>11</v>
      </c>
      <c r="O13" s="170" t="s">
        <v>417</v>
      </c>
      <c r="P13">
        <f>IFERROR(VLOOKUP(M13,lajit!B:D,3,0),"")</f>
        <v>34</v>
      </c>
      <c r="Q13" s="8" t="s">
        <v>17</v>
      </c>
      <c r="R13" s="9">
        <f t="shared" si="4"/>
        <v>13</v>
      </c>
      <c r="S13" s="9" t="s">
        <v>417</v>
      </c>
      <c r="T13">
        <f>IFERROR(VLOOKUP(Q13,lajit!B:D,3,0),"")</f>
        <v>34</v>
      </c>
      <c r="U13" s="8" t="s">
        <v>17</v>
      </c>
      <c r="V13">
        <f t="shared" si="5"/>
        <v>11</v>
      </c>
      <c r="W13" t="s">
        <v>417</v>
      </c>
      <c r="X13">
        <f>IFERROR(VLOOKUP(U13,lajit!B:D,3,0),"")</f>
        <v>34</v>
      </c>
      <c r="Y13" s="183" t="s">
        <v>17</v>
      </c>
      <c r="Z13" s="191">
        <f t="shared" si="6"/>
        <v>11</v>
      </c>
      <c r="AA13" s="9">
        <v>0</v>
      </c>
      <c r="AB13">
        <f>IFERROR(VLOOKUP(Y13,lajit!B:D,3,0),"")</f>
        <v>34</v>
      </c>
      <c r="AC13" s="8" t="s">
        <v>92</v>
      </c>
      <c r="AD13" s="9">
        <f t="shared" si="7"/>
        <v>8</v>
      </c>
      <c r="AE13" s="9">
        <v>4</v>
      </c>
      <c r="AF13">
        <f>IFERROR(VLOOKUP(AC13,lajit!B:D,3,0),"")</f>
        <v>42</v>
      </c>
      <c r="AG13" s="200" t="s">
        <v>92</v>
      </c>
      <c r="AH13" s="207">
        <f t="shared" si="8"/>
        <v>10</v>
      </c>
      <c r="AI13" s="207">
        <v>0</v>
      </c>
      <c r="AJ13">
        <f>IFERROR(VLOOKUP(AG13,lajit!B:D,3,0),"")</f>
        <v>42</v>
      </c>
      <c r="AK13" s="218" t="s">
        <v>92</v>
      </c>
      <c r="AL13" s="9">
        <f t="shared" si="9"/>
        <v>12</v>
      </c>
      <c r="AM13" s="9">
        <v>1</v>
      </c>
      <c r="AN13">
        <f>IFERROR(VLOOKUP(AK13,lajit!B:D,3,0),"")</f>
        <v>42</v>
      </c>
      <c r="AO13" s="8" t="s">
        <v>92</v>
      </c>
      <c r="AP13" s="9">
        <f t="shared" si="10"/>
        <v>11</v>
      </c>
      <c r="AQ13" s="9">
        <v>1</v>
      </c>
      <c r="AR13">
        <f>IFERROR(VLOOKUP(AO13,lajit!B:D,3,0),"")</f>
        <v>42</v>
      </c>
      <c r="AS13" s="8" t="s">
        <v>42</v>
      </c>
      <c r="AT13" s="9">
        <f t="shared" si="11"/>
        <v>11</v>
      </c>
      <c r="AU13" s="9">
        <v>1</v>
      </c>
      <c r="AV13">
        <f>IFERROR(VLOOKUP(AS13,lajit!B:D,3,0),"")</f>
        <v>26</v>
      </c>
      <c r="AW13" s="8" t="s">
        <v>42</v>
      </c>
      <c r="AX13" s="9">
        <f t="shared" si="12"/>
        <v>15</v>
      </c>
      <c r="AY13" s="9">
        <v>0</v>
      </c>
      <c r="AZ13">
        <f>IFERROR(VLOOKUP(AW13,lajit!B:D,3,0),"")</f>
        <v>26</v>
      </c>
      <c r="BA13" s="8" t="s">
        <v>42</v>
      </c>
      <c r="BB13" s="9">
        <f t="shared" si="13"/>
        <v>12</v>
      </c>
      <c r="BC13" s="9">
        <v>3</v>
      </c>
      <c r="BD13">
        <f>IFERROR(VLOOKUP(BA13,lajit!B:D,3,0),"")</f>
        <v>26</v>
      </c>
      <c r="BE13" s="126">
        <v>11</v>
      </c>
    </row>
    <row r="14" spans="1:57" x14ac:dyDescent="0.2">
      <c r="A14" s="41" t="s">
        <v>138</v>
      </c>
      <c r="B14" s="48">
        <f t="shared" si="0"/>
        <v>12</v>
      </c>
      <c r="C14" s="48">
        <v>5</v>
      </c>
      <c r="D14">
        <f>IFERROR(VLOOKUP(A14,lajit!B:D,3,0),"")</f>
        <v>79</v>
      </c>
      <c r="E14" s="136" t="s">
        <v>138</v>
      </c>
      <c r="F14" s="142">
        <f t="shared" si="1"/>
        <v>12</v>
      </c>
      <c r="G14" s="142">
        <v>1</v>
      </c>
      <c r="H14">
        <f>IFERROR(VLOOKUP(E14,lajit!B:D,3,0),"")</f>
        <v>79</v>
      </c>
      <c r="I14" s="8" t="s">
        <v>138</v>
      </c>
      <c r="J14" s="22">
        <f t="shared" si="2"/>
        <v>8</v>
      </c>
      <c r="K14" s="9">
        <v>3</v>
      </c>
      <c r="L14">
        <f>IFERROR(VLOOKUP(I14,lajit!B:D,3,0),"")</f>
        <v>79</v>
      </c>
      <c r="M14" s="163" t="s">
        <v>138</v>
      </c>
      <c r="N14" s="170">
        <f t="shared" si="3"/>
        <v>10</v>
      </c>
      <c r="O14" s="170">
        <v>1</v>
      </c>
      <c r="P14">
        <f>IFERROR(VLOOKUP(M14,lajit!B:D,3,0),"")</f>
        <v>79</v>
      </c>
      <c r="Q14" s="8" t="s">
        <v>138</v>
      </c>
      <c r="R14" s="9">
        <f t="shared" si="4"/>
        <v>11</v>
      </c>
      <c r="S14" s="9">
        <v>2</v>
      </c>
      <c r="T14">
        <f>IFERROR(VLOOKUP(Q14,lajit!B:D,3,0),"")</f>
        <v>79</v>
      </c>
      <c r="U14" s="8" t="s">
        <v>138</v>
      </c>
      <c r="V14">
        <f t="shared" si="5"/>
        <v>11</v>
      </c>
      <c r="W14" t="s">
        <v>417</v>
      </c>
      <c r="X14">
        <f>IFERROR(VLOOKUP(U14,lajit!B:D,3,0),"")</f>
        <v>79</v>
      </c>
      <c r="Y14" s="183" t="s">
        <v>138</v>
      </c>
      <c r="Z14" s="191">
        <f t="shared" si="6"/>
        <v>11</v>
      </c>
      <c r="AA14" s="9">
        <v>0</v>
      </c>
      <c r="AB14">
        <f>IFERROR(VLOOKUP(Y14,lajit!B:D,3,0),"")</f>
        <v>79</v>
      </c>
      <c r="AC14" s="8" t="s">
        <v>100</v>
      </c>
      <c r="AD14" s="9">
        <f t="shared" si="7"/>
        <v>10</v>
      </c>
      <c r="AE14" s="9">
        <v>2</v>
      </c>
      <c r="AF14">
        <f>IFERROR(VLOOKUP(AC14,lajit!B:D,3,0),"")</f>
        <v>68</v>
      </c>
      <c r="AG14" s="200" t="s">
        <v>104</v>
      </c>
      <c r="AH14" s="207">
        <f t="shared" si="8"/>
        <v>10</v>
      </c>
      <c r="AI14" s="207">
        <v>0</v>
      </c>
      <c r="AJ14">
        <f>IFERROR(VLOOKUP(AG14,lajit!B:D,3,0),"")</f>
        <v>61</v>
      </c>
      <c r="AK14" s="218" t="s">
        <v>104</v>
      </c>
      <c r="AL14" s="9">
        <f t="shared" si="9"/>
        <v>12</v>
      </c>
      <c r="AM14" s="9">
        <v>1</v>
      </c>
      <c r="AN14">
        <f>IFERROR(VLOOKUP(AK14,lajit!B:D,3,0),"")</f>
        <v>61</v>
      </c>
      <c r="AO14" s="8" t="s">
        <v>116</v>
      </c>
      <c r="AP14" s="9">
        <f t="shared" si="10"/>
        <v>12</v>
      </c>
      <c r="AQ14" s="9">
        <v>0</v>
      </c>
      <c r="AR14">
        <f>IFERROR(VLOOKUP(AO14,lajit!B:D,3,0),"")</f>
        <v>59</v>
      </c>
      <c r="AS14" s="8" t="s">
        <v>90</v>
      </c>
      <c r="AT14" s="9">
        <f t="shared" si="11"/>
        <v>10</v>
      </c>
      <c r="AU14" s="9">
        <v>2</v>
      </c>
      <c r="AV14">
        <f>IFERROR(VLOOKUP(AS14,lajit!B:D,3,0),"")</f>
        <v>27</v>
      </c>
      <c r="AW14" s="8" t="s">
        <v>90</v>
      </c>
      <c r="AX14" s="9">
        <f t="shared" si="12"/>
        <v>10</v>
      </c>
      <c r="AY14" s="9">
        <v>5</v>
      </c>
      <c r="AZ14">
        <f>IFERROR(VLOOKUP(AW14,lajit!B:D,3,0),"")</f>
        <v>27</v>
      </c>
      <c r="BA14" s="8" t="s">
        <v>90</v>
      </c>
      <c r="BB14" s="9">
        <f t="shared" si="13"/>
        <v>10</v>
      </c>
      <c r="BC14" s="9">
        <v>5</v>
      </c>
      <c r="BD14">
        <f>IFERROR(VLOOKUP(BA14,lajit!B:D,3,0),"")</f>
        <v>27</v>
      </c>
      <c r="BE14" s="126">
        <v>94</v>
      </c>
    </row>
    <row r="15" spans="1:57" x14ac:dyDescent="0.2">
      <c r="A15" s="41" t="s">
        <v>92</v>
      </c>
      <c r="B15" s="48">
        <f t="shared" si="0"/>
        <v>14</v>
      </c>
      <c r="C15" s="48">
        <v>3</v>
      </c>
      <c r="D15">
        <f>IFERROR(VLOOKUP(A15,lajit!B:D,3,0),"")</f>
        <v>42</v>
      </c>
      <c r="E15" s="136" t="s">
        <v>92</v>
      </c>
      <c r="F15" s="142">
        <f t="shared" si="1"/>
        <v>12</v>
      </c>
      <c r="G15" s="142">
        <v>1</v>
      </c>
      <c r="H15">
        <f>IFERROR(VLOOKUP(E15,lajit!B:D,3,0),"")</f>
        <v>42</v>
      </c>
      <c r="I15" s="8" t="s">
        <v>92</v>
      </c>
      <c r="J15" s="22">
        <f t="shared" si="2"/>
        <v>10</v>
      </c>
      <c r="K15" s="9">
        <v>1</v>
      </c>
      <c r="L15">
        <f>IFERROR(VLOOKUP(I15,lajit!B:D,3,0),"")</f>
        <v>42</v>
      </c>
      <c r="M15" s="163" t="s">
        <v>92</v>
      </c>
      <c r="N15" s="170">
        <f t="shared" si="3"/>
        <v>10</v>
      </c>
      <c r="O15" s="170">
        <v>1</v>
      </c>
      <c r="P15">
        <f>IFERROR(VLOOKUP(M15,lajit!B:D,3,0),"")</f>
        <v>42</v>
      </c>
      <c r="Q15" s="8" t="s">
        <v>92</v>
      </c>
      <c r="R15" s="9">
        <f t="shared" si="4"/>
        <v>13</v>
      </c>
      <c r="S15" s="9" t="s">
        <v>417</v>
      </c>
      <c r="T15">
        <f>IFERROR(VLOOKUP(Q15,lajit!B:D,3,0),"")</f>
        <v>42</v>
      </c>
      <c r="U15" s="8" t="s">
        <v>92</v>
      </c>
      <c r="V15">
        <f t="shared" si="5"/>
        <v>10</v>
      </c>
      <c r="W15">
        <v>1</v>
      </c>
      <c r="X15">
        <f>IFERROR(VLOOKUP(U15,lajit!B:D,3,0),"")</f>
        <v>42</v>
      </c>
      <c r="Y15" s="183" t="s">
        <v>92</v>
      </c>
      <c r="Z15" s="191">
        <f t="shared" si="6"/>
        <v>10</v>
      </c>
      <c r="AA15" s="9">
        <v>1</v>
      </c>
      <c r="AB15">
        <f>IFERROR(VLOOKUP(Y15,lajit!B:D,3,0),"")</f>
        <v>42</v>
      </c>
      <c r="AC15" s="8" t="s">
        <v>18</v>
      </c>
      <c r="AD15" s="9">
        <f t="shared" si="7"/>
        <v>12</v>
      </c>
      <c r="AE15" s="9">
        <v>0</v>
      </c>
      <c r="AF15">
        <f>IFERROR(VLOOKUP(AC15,lajit!B:D,3,0),"")</f>
        <v>47</v>
      </c>
      <c r="AG15" s="200" t="s">
        <v>18</v>
      </c>
      <c r="AH15" s="207">
        <f t="shared" si="8"/>
        <v>10</v>
      </c>
      <c r="AI15" s="207">
        <v>0</v>
      </c>
      <c r="AJ15">
        <f>IFERROR(VLOOKUP(AG15,lajit!B:D,3,0),"")</f>
        <v>47</v>
      </c>
      <c r="AK15" s="218" t="s">
        <v>18</v>
      </c>
      <c r="AL15" s="9">
        <f t="shared" si="9"/>
        <v>13</v>
      </c>
      <c r="AM15" s="9">
        <v>0</v>
      </c>
      <c r="AN15">
        <f>IFERROR(VLOOKUP(AK15,lajit!B:D,3,0),"")</f>
        <v>47</v>
      </c>
      <c r="AO15" s="8" t="s">
        <v>18</v>
      </c>
      <c r="AP15" s="9">
        <f t="shared" si="10"/>
        <v>12</v>
      </c>
      <c r="AQ15" s="9">
        <v>0</v>
      </c>
      <c r="AR15">
        <f>IFERROR(VLOOKUP(AO15,lajit!B:D,3,0),"")</f>
        <v>47</v>
      </c>
      <c r="AS15" s="8" t="s">
        <v>50</v>
      </c>
      <c r="AT15" s="9">
        <f t="shared" si="11"/>
        <v>11</v>
      </c>
      <c r="AU15" s="9">
        <v>1</v>
      </c>
      <c r="AV15">
        <f>IFERROR(VLOOKUP(AS15,lajit!B:D,3,0),"")</f>
        <v>29</v>
      </c>
      <c r="AW15" s="8" t="s">
        <v>50</v>
      </c>
      <c r="AX15" s="9">
        <f t="shared" si="12"/>
        <v>14</v>
      </c>
      <c r="AY15" s="9">
        <v>1</v>
      </c>
      <c r="AZ15">
        <f>IFERROR(VLOOKUP(AW15,lajit!B:D,3,0),"")</f>
        <v>29</v>
      </c>
      <c r="BA15" s="8" t="s">
        <v>50</v>
      </c>
      <c r="BB15" s="9">
        <f t="shared" si="13"/>
        <v>14</v>
      </c>
      <c r="BC15" s="9">
        <v>1</v>
      </c>
      <c r="BD15">
        <f>IFERROR(VLOOKUP(BA15,lajit!B:D,3,0),"")</f>
        <v>29</v>
      </c>
      <c r="BE15" s="126">
        <v>12</v>
      </c>
    </row>
    <row r="16" spans="1:57" x14ac:dyDescent="0.2">
      <c r="A16" s="41" t="s">
        <v>333</v>
      </c>
      <c r="B16" s="48">
        <f>IF(C16&lt;&gt;"",C16,"")</f>
        <v>8</v>
      </c>
      <c r="C16" s="48">
        <v>8</v>
      </c>
      <c r="D16">
        <f>IFERROR(VLOOKUP(A16,lajit!B:D,3,0),"")</f>
        <v>324</v>
      </c>
      <c r="E16" s="136" t="s">
        <v>134</v>
      </c>
      <c r="F16" s="142">
        <v>9</v>
      </c>
      <c r="G16" s="142">
        <v>9</v>
      </c>
      <c r="H16">
        <f>IFERROR(VLOOKUP(E16,lajit!B:D,3,0),"")</f>
        <v>53</v>
      </c>
      <c r="I16" s="8" t="s">
        <v>360</v>
      </c>
      <c r="J16" s="22">
        <v>7</v>
      </c>
      <c r="K16" s="9">
        <v>7</v>
      </c>
      <c r="L16">
        <f>IFERROR(VLOOKUP(I16,lajit!B:D,3,0),"")</f>
        <v>431</v>
      </c>
      <c r="M16" s="163" t="s">
        <v>130</v>
      </c>
      <c r="N16" s="170">
        <v>8</v>
      </c>
      <c r="O16" s="170">
        <v>8</v>
      </c>
      <c r="P16">
        <f>IFERROR(VLOOKUP(M16,lajit!B:D,3,0),"")</f>
        <v>458</v>
      </c>
      <c r="Q16" s="8" t="s">
        <v>331</v>
      </c>
      <c r="R16" s="9">
        <v>8</v>
      </c>
      <c r="S16" s="9">
        <v>8</v>
      </c>
      <c r="T16">
        <f>IFERROR(VLOOKUP(Q16,lajit!B:D,3,0),"")</f>
        <v>303</v>
      </c>
      <c r="U16" s="8" t="s">
        <v>343</v>
      </c>
      <c r="V16">
        <v>8</v>
      </c>
      <c r="W16">
        <v>8</v>
      </c>
      <c r="X16">
        <f>IFERROR(VLOOKUP(U16,lajit!B:D,3,0),"")</f>
        <v>10</v>
      </c>
      <c r="Y16" s="183" t="s">
        <v>342</v>
      </c>
      <c r="Z16" s="9">
        <v>4</v>
      </c>
      <c r="AA16" s="9">
        <v>4</v>
      </c>
      <c r="AB16">
        <f>IFERROR(VLOOKUP(Y16,lajit!B:D,3,0),"")</f>
        <v>390</v>
      </c>
      <c r="AC16" s="5" t="s">
        <v>328</v>
      </c>
      <c r="AD16" s="9">
        <v>5</v>
      </c>
      <c r="AE16" s="11">
        <v>5</v>
      </c>
      <c r="AF16">
        <f>IFERROR(VLOOKUP(AC16,lajit!B:D,3,0),"")</f>
        <v>4</v>
      </c>
      <c r="AG16" s="201" t="s">
        <v>217</v>
      </c>
      <c r="AH16" s="207">
        <v>3</v>
      </c>
      <c r="AI16" s="208">
        <v>3</v>
      </c>
      <c r="AJ16">
        <f>IFERROR(VLOOKUP(AG16,lajit!B:D,3,0),"")</f>
        <v>456</v>
      </c>
      <c r="AK16" s="219" t="s">
        <v>372</v>
      </c>
      <c r="AL16" s="9">
        <v>4</v>
      </c>
      <c r="AM16" s="11">
        <v>4</v>
      </c>
      <c r="AN16">
        <f>IFERROR(VLOOKUP(AK16,lajit!B:D,3,0),"")</f>
        <v>420</v>
      </c>
      <c r="AO16" s="5" t="s">
        <v>170</v>
      </c>
      <c r="AP16" s="9">
        <v>6</v>
      </c>
      <c r="AQ16" s="11">
        <v>6</v>
      </c>
      <c r="AR16">
        <f>IFERROR(VLOOKUP(AO16,lajit!B:D,3,0),"")</f>
        <v>96</v>
      </c>
      <c r="AS16" s="8" t="s">
        <v>342</v>
      </c>
      <c r="AT16" s="9">
        <v>8</v>
      </c>
      <c r="AU16" s="9">
        <v>8</v>
      </c>
      <c r="AV16">
        <f>IFERROR(VLOOKUP(AS16,lajit!B:D,3,0),"")</f>
        <v>390</v>
      </c>
      <c r="AW16" s="8" t="s">
        <v>356</v>
      </c>
      <c r="AX16" s="9">
        <v>5</v>
      </c>
      <c r="AY16" s="9">
        <v>5</v>
      </c>
      <c r="AZ16">
        <f>IFERROR(VLOOKUP(AW16,lajit!B:D,3,0),"")</f>
        <v>464</v>
      </c>
      <c r="BA16" s="8" t="s">
        <v>365</v>
      </c>
      <c r="BB16" s="9">
        <v>5</v>
      </c>
      <c r="BC16" s="9">
        <v>5</v>
      </c>
      <c r="BD16">
        <f>IFERROR(VLOOKUP(BA16,lajit!B:D,3,0),"")</f>
        <v>31</v>
      </c>
      <c r="BE16" s="126">
        <v>153</v>
      </c>
    </row>
    <row r="17" spans="1:57" x14ac:dyDescent="0.2">
      <c r="A17" s="42" t="s">
        <v>18</v>
      </c>
      <c r="B17" s="48">
        <f>IF(C17="",17,17-C17)</f>
        <v>16</v>
      </c>
      <c r="C17" s="48">
        <v>1</v>
      </c>
      <c r="D17">
        <f>IFERROR(VLOOKUP(A17,lajit!B:D,3,0),"")</f>
        <v>47</v>
      </c>
      <c r="E17" s="137" t="s">
        <v>18</v>
      </c>
      <c r="F17" s="142">
        <f>IF(G17="",13,13-G17)</f>
        <v>13</v>
      </c>
      <c r="G17" s="142" t="s">
        <v>417</v>
      </c>
      <c r="H17">
        <f>IFERROR(VLOOKUP(E17,lajit!B:D,3,0),"")</f>
        <v>47</v>
      </c>
      <c r="I17" s="5" t="s">
        <v>18</v>
      </c>
      <c r="J17" s="22">
        <f>IF(K17="",11,11-K17)</f>
        <v>11</v>
      </c>
      <c r="K17" s="9" t="s">
        <v>417</v>
      </c>
      <c r="L17">
        <f>IFERROR(VLOOKUP(I17,lajit!B:D,3,0),"")</f>
        <v>47</v>
      </c>
      <c r="M17" s="164" t="s">
        <v>18</v>
      </c>
      <c r="N17" s="170">
        <f>IF(O17="",11,11-O17)</f>
        <v>11</v>
      </c>
      <c r="O17" s="170" t="s">
        <v>417</v>
      </c>
      <c r="P17">
        <f>IFERROR(VLOOKUP(M17,lajit!B:D,3,0),"")</f>
        <v>47</v>
      </c>
      <c r="Q17" s="5" t="s">
        <v>18</v>
      </c>
      <c r="R17" s="9">
        <f>IF(S17&lt;&gt;"",13-S17,13)</f>
        <v>13</v>
      </c>
      <c r="S17" s="9" t="s">
        <v>417</v>
      </c>
      <c r="T17">
        <f>IFERROR(VLOOKUP(Q17,lajit!B:D,3,0),"")</f>
        <v>47</v>
      </c>
      <c r="U17" s="5" t="s">
        <v>18</v>
      </c>
      <c r="V17">
        <f>IF(W17="",11,11-W17)</f>
        <v>11</v>
      </c>
      <c r="W17" t="s">
        <v>417</v>
      </c>
      <c r="X17">
        <f>IFERROR(VLOOKUP(U17,lajit!B:D,3,0),"")</f>
        <v>47</v>
      </c>
      <c r="Y17" s="184" t="s">
        <v>18</v>
      </c>
      <c r="Z17" s="191">
        <f>IF(AA17&gt;0,11-AA17,11)</f>
        <v>11</v>
      </c>
      <c r="AA17" s="11">
        <v>0</v>
      </c>
      <c r="AB17">
        <f>IFERROR(VLOOKUP(Y17,lajit!B:D,3,0),"")</f>
        <v>47</v>
      </c>
      <c r="AC17" s="8" t="s">
        <v>19</v>
      </c>
      <c r="AD17" s="9">
        <f>IF(AE17&gt;0,12-AE17,12)</f>
        <v>12</v>
      </c>
      <c r="AE17" s="9">
        <v>0</v>
      </c>
      <c r="AF17">
        <f>IFERROR(VLOOKUP(AC17,lajit!B:D,3,0),"")</f>
        <v>49</v>
      </c>
      <c r="AG17" s="200" t="s">
        <v>19</v>
      </c>
      <c r="AH17" s="207">
        <f>IF(AI17&gt;0,10-AI17,10)</f>
        <v>10</v>
      </c>
      <c r="AI17" s="207">
        <v>0</v>
      </c>
      <c r="AJ17">
        <f>IFERROR(VLOOKUP(AG17,lajit!B:D,3,0),"")</f>
        <v>49</v>
      </c>
      <c r="AK17" s="218" t="s">
        <v>19</v>
      </c>
      <c r="AL17" s="9">
        <f>IF(AM17&gt;0,13-AM17,13)</f>
        <v>13</v>
      </c>
      <c r="AM17" s="9">
        <v>0</v>
      </c>
      <c r="AN17">
        <f>IFERROR(VLOOKUP(AK17,lajit!B:D,3,0),"")</f>
        <v>49</v>
      </c>
      <c r="AO17" s="8" t="s">
        <v>19</v>
      </c>
      <c r="AP17" s="9">
        <f>IF(AQ17&gt;0,12-AQ17,12)</f>
        <v>12</v>
      </c>
      <c r="AQ17" s="9">
        <v>0</v>
      </c>
      <c r="AR17">
        <f>IFERROR(VLOOKUP(AO17,lajit!B:D,3,0),"")</f>
        <v>49</v>
      </c>
      <c r="AS17" s="8" t="s">
        <v>17</v>
      </c>
      <c r="AT17" s="9">
        <f>IF(AU17&gt;0,12-AU17,12)</f>
        <v>12</v>
      </c>
      <c r="AU17" s="9">
        <v>0</v>
      </c>
      <c r="AV17">
        <f>IFERROR(VLOOKUP(AS17,lajit!B:D,3,0),"")</f>
        <v>34</v>
      </c>
      <c r="AW17" s="8" t="s">
        <v>17</v>
      </c>
      <c r="AX17" s="9">
        <f>IF(AY17&gt;0,15-AY17,15)</f>
        <v>15</v>
      </c>
      <c r="AY17" s="9">
        <v>0</v>
      </c>
      <c r="AZ17">
        <f>IFERROR(VLOOKUP(AW17,lajit!B:D,3,0),"")</f>
        <v>34</v>
      </c>
      <c r="BA17" s="8" t="s">
        <v>17</v>
      </c>
      <c r="BB17" s="9">
        <f>IF(BC17&gt;0,15-BC17,15)</f>
        <v>15</v>
      </c>
      <c r="BC17" s="9">
        <v>0</v>
      </c>
      <c r="BD17">
        <f>IFERROR(VLOOKUP(BA17,lajit!B:D,3,0),"")</f>
        <v>34</v>
      </c>
      <c r="BE17" s="126">
        <v>13</v>
      </c>
    </row>
    <row r="18" spans="1:57" x14ac:dyDescent="0.2">
      <c r="A18" s="41" t="s">
        <v>324</v>
      </c>
      <c r="B18" s="48" t="str">
        <f>IF(C18&lt;&gt;"",C18,"")</f>
        <v/>
      </c>
      <c r="C18" s="48"/>
      <c r="D18" t="str">
        <f>IFERROR(VLOOKUP(A18,lajit!B:D,3,0),"")</f>
        <v/>
      </c>
      <c r="E18" s="136" t="s">
        <v>324</v>
      </c>
      <c r="F18" s="142"/>
      <c r="G18" s="142"/>
      <c r="H18" t="str">
        <f>IFERROR(VLOOKUP(E18,lajit!B:D,3,0),"")</f>
        <v/>
      </c>
      <c r="I18" s="8" t="s">
        <v>343</v>
      </c>
      <c r="J18" s="22">
        <v>5</v>
      </c>
      <c r="K18" s="9">
        <v>5</v>
      </c>
      <c r="L18">
        <f>IFERROR(VLOOKUP(I18,lajit!B:D,3,0),"")</f>
        <v>10</v>
      </c>
      <c r="M18" s="163" t="s">
        <v>324</v>
      </c>
      <c r="N18" s="170"/>
      <c r="O18" s="170"/>
      <c r="P18" t="str">
        <f>IFERROR(VLOOKUP(M18,lajit!B:D,3,0),"")</f>
        <v/>
      </c>
      <c r="Q18" s="8" t="s">
        <v>324</v>
      </c>
      <c r="R18" s="9"/>
      <c r="S18" s="9"/>
      <c r="T18" t="str">
        <f>IFERROR(VLOOKUP(Q18,lajit!B:D,3,0),"")</f>
        <v/>
      </c>
      <c r="U18" s="8" t="s">
        <v>324</v>
      </c>
      <c r="X18" t="str">
        <f>IFERROR(VLOOKUP(U18,lajit!B:D,3,0),"")</f>
        <v/>
      </c>
      <c r="Y18" s="183" t="s">
        <v>324</v>
      </c>
      <c r="Z18" s="9"/>
      <c r="AA18" s="9"/>
      <c r="AB18" t="str">
        <f>IFERROR(VLOOKUP(Y18,lajit!B:D,3,0),"")</f>
        <v/>
      </c>
      <c r="AC18" s="8" t="s">
        <v>324</v>
      </c>
      <c r="AD18" s="9"/>
      <c r="AE18" s="9"/>
      <c r="AF18" t="str">
        <f>IFERROR(VLOOKUP(AC18,lajit!B:D,3,0),"")</f>
        <v/>
      </c>
      <c r="AG18" s="200" t="s">
        <v>324</v>
      </c>
      <c r="AH18" s="207"/>
      <c r="AI18" s="207"/>
      <c r="AJ18" t="str">
        <f>IFERROR(VLOOKUP(AG18,lajit!B:D,3,0),"")</f>
        <v/>
      </c>
      <c r="AK18" s="218" t="s">
        <v>324</v>
      </c>
      <c r="AL18" s="9"/>
      <c r="AM18" s="9"/>
      <c r="AN18" t="str">
        <f>IFERROR(VLOOKUP(AK18,lajit!B:D,3,0),"")</f>
        <v/>
      </c>
      <c r="AO18" s="8" t="s">
        <v>142</v>
      </c>
      <c r="AP18" s="9">
        <v>5</v>
      </c>
      <c r="AQ18" s="9">
        <v>5</v>
      </c>
      <c r="AR18">
        <f>IFERROR(VLOOKUP(AO18,lajit!B:D,3,0),"")</f>
        <v>109</v>
      </c>
      <c r="AS18" s="8" t="s">
        <v>348</v>
      </c>
      <c r="AT18" s="9">
        <v>4</v>
      </c>
      <c r="AU18" s="9">
        <v>4</v>
      </c>
      <c r="AV18">
        <f>IFERROR(VLOOKUP(AS18,lajit!B:D,3,0),"")</f>
        <v>96</v>
      </c>
      <c r="AW18" s="8" t="s">
        <v>4730</v>
      </c>
      <c r="AX18" s="9">
        <v>4</v>
      </c>
      <c r="AY18" s="9">
        <v>4</v>
      </c>
      <c r="AZ18">
        <f>IFERROR(VLOOKUP(AW18,lajit!B:D,3,0),"")</f>
        <v>478</v>
      </c>
      <c r="BA18" s="8" t="s">
        <v>374</v>
      </c>
      <c r="BB18" s="9">
        <v>5</v>
      </c>
      <c r="BC18" s="9">
        <v>5</v>
      </c>
      <c r="BD18">
        <f>IFERROR(VLOOKUP(BA18,lajit!B:D,3,0),"")</f>
        <v>35</v>
      </c>
      <c r="BE18" s="126">
        <v>167</v>
      </c>
    </row>
    <row r="19" spans="1:57" x14ac:dyDescent="0.2">
      <c r="A19" s="41" t="s">
        <v>354</v>
      </c>
      <c r="B19" s="48">
        <f>IF(C19&lt;&gt;"",C19,"")</f>
        <v>13</v>
      </c>
      <c r="C19" s="48">
        <v>13</v>
      </c>
      <c r="D19">
        <f>IFERROR(VLOOKUP(A19,lajit!B:D,3,0),"")</f>
        <v>125</v>
      </c>
      <c r="E19" s="136" t="s">
        <v>183</v>
      </c>
      <c r="F19" s="142">
        <v>8</v>
      </c>
      <c r="G19" s="142">
        <v>8</v>
      </c>
      <c r="H19">
        <f>IFERROR(VLOOKUP(E19,lajit!B:D,3,0),"")</f>
        <v>183</v>
      </c>
      <c r="I19" s="8" t="s">
        <v>358</v>
      </c>
      <c r="J19" s="22">
        <v>3</v>
      </c>
      <c r="K19" s="9">
        <v>3</v>
      </c>
      <c r="L19">
        <f>IFERROR(VLOOKUP(I19,lajit!B:D,3,0),"")</f>
        <v>268</v>
      </c>
      <c r="M19" s="163" t="s">
        <v>159</v>
      </c>
      <c r="N19" s="170">
        <v>7</v>
      </c>
      <c r="O19" s="170">
        <v>7</v>
      </c>
      <c r="P19">
        <f>IFERROR(VLOOKUP(M19,lajit!B:D,3,0),"")</f>
        <v>125</v>
      </c>
      <c r="Q19" s="8" t="s">
        <v>354</v>
      </c>
      <c r="R19" s="9">
        <v>7</v>
      </c>
      <c r="S19" s="9">
        <v>7</v>
      </c>
      <c r="T19">
        <f>IFERROR(VLOOKUP(Q19,lajit!B:D,3,0),"")</f>
        <v>125</v>
      </c>
      <c r="U19" s="8" t="s">
        <v>372</v>
      </c>
      <c r="V19">
        <v>4</v>
      </c>
      <c r="W19">
        <v>4</v>
      </c>
      <c r="X19">
        <f>IFERROR(VLOOKUP(U19,lajit!B:D,3,0),"")</f>
        <v>420</v>
      </c>
      <c r="Y19" s="183" t="s">
        <v>328</v>
      </c>
      <c r="Z19" s="9">
        <v>6</v>
      </c>
      <c r="AA19" s="9">
        <v>6</v>
      </c>
      <c r="AB19">
        <f>IFERROR(VLOOKUP(Y19,lajit!B:D,3,0),"")</f>
        <v>4</v>
      </c>
      <c r="AC19" s="8" t="s">
        <v>1695</v>
      </c>
      <c r="AD19" s="9">
        <v>5</v>
      </c>
      <c r="AE19" s="9">
        <v>5</v>
      </c>
      <c r="AF19">
        <f>IFERROR(VLOOKUP(AC19,lajit!B:D,3,0),"")</f>
        <v>120</v>
      </c>
      <c r="AG19" s="200" t="s">
        <v>178</v>
      </c>
      <c r="AH19" s="207">
        <v>7</v>
      </c>
      <c r="AI19" s="207">
        <v>7</v>
      </c>
      <c r="AJ19">
        <f>IFERROR(VLOOKUP(AG19,lajit!B:D,3,0),"")</f>
        <v>162</v>
      </c>
      <c r="AK19" s="218" t="s">
        <v>339</v>
      </c>
      <c r="AL19" s="9">
        <v>4</v>
      </c>
      <c r="AM19" s="9">
        <v>4</v>
      </c>
      <c r="AN19">
        <f>IFERROR(VLOOKUP(AK19,lajit!B:D,3,0),"")</f>
        <v>290</v>
      </c>
      <c r="AO19" s="8" t="s">
        <v>153</v>
      </c>
      <c r="AP19" s="9">
        <v>3</v>
      </c>
      <c r="AQ19" s="9">
        <v>3</v>
      </c>
      <c r="AR19">
        <f>IFERROR(VLOOKUP(AO19,lajit!B:D,3,0),"")</f>
        <v>111</v>
      </c>
      <c r="AS19" s="5" t="s">
        <v>346</v>
      </c>
      <c r="AT19" s="9">
        <v>1</v>
      </c>
      <c r="AU19" s="9">
        <v>1</v>
      </c>
      <c r="AV19">
        <f>IFERROR(VLOOKUP(AS19,lajit!B:D,3,0),"")</f>
        <v>109</v>
      </c>
      <c r="AW19" s="5" t="s">
        <v>382</v>
      </c>
      <c r="AX19" s="9">
        <v>3</v>
      </c>
      <c r="AY19" s="9">
        <v>3</v>
      </c>
      <c r="AZ19">
        <f>IFERROR(VLOOKUP(AW19,lajit!B:D,3,0),"")</f>
        <v>195</v>
      </c>
      <c r="BA19" s="5" t="s">
        <v>355</v>
      </c>
      <c r="BB19" s="9">
        <v>4</v>
      </c>
      <c r="BC19" s="9">
        <v>4</v>
      </c>
      <c r="BD19">
        <f>IFERROR(VLOOKUP(BA19,lajit!B:D,3,0),"")</f>
        <v>41</v>
      </c>
      <c r="BE19" s="126">
        <v>176</v>
      </c>
    </row>
    <row r="20" spans="1:57" x14ac:dyDescent="0.2">
      <c r="A20" s="41" t="s">
        <v>19</v>
      </c>
      <c r="B20" s="48">
        <f>IF(C20="",17,17-C20)</f>
        <v>16</v>
      </c>
      <c r="C20" s="48">
        <v>1</v>
      </c>
      <c r="D20">
        <f>IFERROR(VLOOKUP(A20,lajit!B:D,3,0),"")</f>
        <v>49</v>
      </c>
      <c r="E20" s="136" t="s">
        <v>19</v>
      </c>
      <c r="F20" s="142">
        <f>IF(G20="",13,13-G20)</f>
        <v>13</v>
      </c>
      <c r="G20" s="142" t="s">
        <v>417</v>
      </c>
      <c r="H20">
        <f>IFERROR(VLOOKUP(E20,lajit!B:D,3,0),"")</f>
        <v>49</v>
      </c>
      <c r="I20" s="8" t="s">
        <v>19</v>
      </c>
      <c r="J20" s="22">
        <f>IF(K20="",11,11-K20)</f>
        <v>11</v>
      </c>
      <c r="K20" s="9" t="s">
        <v>417</v>
      </c>
      <c r="L20">
        <f>IFERROR(VLOOKUP(I20,lajit!B:D,3,0),"")</f>
        <v>49</v>
      </c>
      <c r="M20" s="163" t="s">
        <v>19</v>
      </c>
      <c r="N20" s="170">
        <f>IF(O20="",11,11-O20)</f>
        <v>11</v>
      </c>
      <c r="O20" s="170" t="s">
        <v>417</v>
      </c>
      <c r="P20">
        <f>IFERROR(VLOOKUP(M20,lajit!B:D,3,0),"")</f>
        <v>49</v>
      </c>
      <c r="Q20" s="8" t="s">
        <v>19</v>
      </c>
      <c r="R20" s="9">
        <f>IF(S20&lt;&gt;"",13-S20,13)</f>
        <v>13</v>
      </c>
      <c r="S20" s="9" t="s">
        <v>417</v>
      </c>
      <c r="T20">
        <f>IFERROR(VLOOKUP(Q20,lajit!B:D,3,0),"")</f>
        <v>49</v>
      </c>
      <c r="U20" s="8" t="s">
        <v>19</v>
      </c>
      <c r="V20">
        <f>IF(W20="",11,11-W20)</f>
        <v>11</v>
      </c>
      <c r="W20" t="s">
        <v>417</v>
      </c>
      <c r="X20">
        <f>IFERROR(VLOOKUP(U20,lajit!B:D,3,0),"")</f>
        <v>49</v>
      </c>
      <c r="Y20" s="183" t="s">
        <v>19</v>
      </c>
      <c r="Z20" s="191">
        <f>IF(AA20&gt;0,11-AA20,11)</f>
        <v>11</v>
      </c>
      <c r="AA20" s="9">
        <v>0</v>
      </c>
      <c r="AB20">
        <f>IFERROR(VLOOKUP(Y20,lajit!B:D,3,0),"")</f>
        <v>49</v>
      </c>
      <c r="AC20" s="8" t="s">
        <v>43</v>
      </c>
      <c r="AD20" s="9">
        <f>IF(AE20&gt;0,12-AE20,12)</f>
        <v>12</v>
      </c>
      <c r="AE20" s="9">
        <v>0</v>
      </c>
      <c r="AF20">
        <f>IFERROR(VLOOKUP(AC20,lajit!B:D,3,0),"")</f>
        <v>50</v>
      </c>
      <c r="AG20" s="200" t="s">
        <v>43</v>
      </c>
      <c r="AH20" s="207">
        <f>IF(AI20&gt;0,10-AI20,10)</f>
        <v>10</v>
      </c>
      <c r="AI20" s="207">
        <v>0</v>
      </c>
      <c r="AJ20">
        <f>IFERROR(VLOOKUP(AG20,lajit!B:D,3,0),"")</f>
        <v>50</v>
      </c>
      <c r="AK20" s="218" t="s">
        <v>43</v>
      </c>
      <c r="AL20" s="9">
        <f>IF(AM20&gt;0,13-AM20,13)</f>
        <v>13</v>
      </c>
      <c r="AM20" s="9">
        <v>0</v>
      </c>
      <c r="AN20">
        <f>IFERROR(VLOOKUP(AK20,lajit!B:D,3,0),"")</f>
        <v>50</v>
      </c>
      <c r="AO20" s="8" t="s">
        <v>43</v>
      </c>
      <c r="AP20" s="9">
        <f>IF(AQ20&gt;0,12-AQ20,12)</f>
        <v>12</v>
      </c>
      <c r="AQ20" s="9">
        <v>0</v>
      </c>
      <c r="AR20">
        <f>IFERROR(VLOOKUP(AO20,lajit!B:D,3,0),"")</f>
        <v>50</v>
      </c>
      <c r="AS20" s="8" t="s">
        <v>92</v>
      </c>
      <c r="AT20" s="9">
        <f>IF(AU20&gt;0,12-AU20,12)</f>
        <v>12</v>
      </c>
      <c r="AU20" s="9">
        <v>0</v>
      </c>
      <c r="AV20">
        <f>IFERROR(VLOOKUP(AS20,lajit!B:D,3,0),"")</f>
        <v>42</v>
      </c>
      <c r="AW20" s="8" t="s">
        <v>92</v>
      </c>
      <c r="AX20" s="9">
        <f>IF(AY20&gt;0,15-AY20,15)</f>
        <v>6</v>
      </c>
      <c r="AY20" s="9">
        <v>9</v>
      </c>
      <c r="AZ20">
        <f>IFERROR(VLOOKUP(AW20,lajit!B:D,3,0),"")</f>
        <v>42</v>
      </c>
      <c r="BA20" s="8" t="s">
        <v>92</v>
      </c>
      <c r="BB20" s="9">
        <f>IF(BC20&gt;0,15-BC20,15)</f>
        <v>12</v>
      </c>
      <c r="BC20" s="9">
        <v>3</v>
      </c>
      <c r="BD20">
        <f>IFERROR(VLOOKUP(BA20,lajit!B:D,3,0),"")</f>
        <v>42</v>
      </c>
      <c r="BE20" s="126">
        <v>14</v>
      </c>
    </row>
    <row r="21" spans="1:57" x14ac:dyDescent="0.2">
      <c r="A21" s="41" t="s">
        <v>119</v>
      </c>
      <c r="B21" s="48">
        <f>IF(C21="",17,17-C21)</f>
        <v>15</v>
      </c>
      <c r="C21" s="48">
        <v>2</v>
      </c>
      <c r="D21">
        <f>IFERROR(VLOOKUP(A21,lajit!B:D,3,0),"")</f>
        <v>83</v>
      </c>
      <c r="E21" s="136" t="s">
        <v>119</v>
      </c>
      <c r="F21" s="142">
        <f>IF(G21="",13,13-G21)</f>
        <v>12</v>
      </c>
      <c r="G21" s="142">
        <v>1</v>
      </c>
      <c r="H21">
        <f>IFERROR(VLOOKUP(E21,lajit!B:D,3,0),"")</f>
        <v>83</v>
      </c>
      <c r="I21" s="8" t="s">
        <v>119</v>
      </c>
      <c r="J21" s="22">
        <f>IF(K21="",11,11-K21)</f>
        <v>9</v>
      </c>
      <c r="K21" s="9">
        <v>2</v>
      </c>
      <c r="L21">
        <f>IFERROR(VLOOKUP(I21,lajit!B:D,3,0),"")</f>
        <v>83</v>
      </c>
      <c r="M21" s="163" t="s">
        <v>119</v>
      </c>
      <c r="N21" s="170">
        <f>IF(O21="",11,11-O21)</f>
        <v>11</v>
      </c>
      <c r="O21" s="170" t="s">
        <v>417</v>
      </c>
      <c r="P21">
        <f>IFERROR(VLOOKUP(M21,lajit!B:D,3,0),"")</f>
        <v>83</v>
      </c>
      <c r="Q21" s="8" t="s">
        <v>119</v>
      </c>
      <c r="R21" s="9">
        <f>IF(S21&lt;&gt;"",13-S21,13)</f>
        <v>12</v>
      </c>
      <c r="S21" s="9">
        <v>1</v>
      </c>
      <c r="T21">
        <f>IFERROR(VLOOKUP(Q21,lajit!B:D,3,0),"")</f>
        <v>83</v>
      </c>
      <c r="U21" s="8" t="s">
        <v>119</v>
      </c>
      <c r="V21">
        <f>IF(W21="",11,11-W21)</f>
        <v>11</v>
      </c>
      <c r="W21" t="s">
        <v>417</v>
      </c>
      <c r="X21">
        <f>IFERROR(VLOOKUP(U21,lajit!B:D,3,0),"")</f>
        <v>83</v>
      </c>
      <c r="Y21" s="183" t="s">
        <v>119</v>
      </c>
      <c r="Z21" s="191">
        <f>IF(AA21&gt;0,11-AA21,11)</f>
        <v>10</v>
      </c>
      <c r="AA21" s="9">
        <v>1</v>
      </c>
      <c r="AB21">
        <f>IFERROR(VLOOKUP(Y21,lajit!B:D,3,0),"")</f>
        <v>83</v>
      </c>
      <c r="AC21" s="8" t="s">
        <v>138</v>
      </c>
      <c r="AD21" s="9">
        <f>IF(AE21&gt;0,12-AE21,12)</f>
        <v>9</v>
      </c>
      <c r="AE21" s="9">
        <v>3</v>
      </c>
      <c r="AF21">
        <f>IFERROR(VLOOKUP(AC21,lajit!B:D,3,0),"")</f>
        <v>79</v>
      </c>
      <c r="AG21" s="200" t="s">
        <v>100</v>
      </c>
      <c r="AH21" s="207">
        <f>IF(AI21&gt;0,10-AI21,10)</f>
        <v>9</v>
      </c>
      <c r="AI21" s="207">
        <v>1</v>
      </c>
      <c r="AJ21">
        <f>IFERROR(VLOOKUP(AG21,lajit!B:D,3,0),"")</f>
        <v>68</v>
      </c>
      <c r="AK21" s="218" t="s">
        <v>100</v>
      </c>
      <c r="AL21" s="9">
        <f>IF(AM21&gt;0,13-AM21,13)</f>
        <v>10</v>
      </c>
      <c r="AM21" s="9">
        <v>3</v>
      </c>
      <c r="AN21">
        <f>IFERROR(VLOOKUP(AK21,lajit!B:D,3,0),"")</f>
        <v>68</v>
      </c>
      <c r="AO21" s="8" t="s">
        <v>113</v>
      </c>
      <c r="AP21" s="9">
        <f>IF(AQ21&gt;0,12-AQ21,12)</f>
        <v>8</v>
      </c>
      <c r="AQ21" s="9">
        <v>4</v>
      </c>
      <c r="AR21">
        <f>IFERROR(VLOOKUP(AO21,lajit!B:D,3,0),"")</f>
        <v>60</v>
      </c>
      <c r="AS21" s="8" t="s">
        <v>96</v>
      </c>
      <c r="AT21" s="9">
        <f>IF(AU21&gt;0,12-AU21,12)</f>
        <v>10</v>
      </c>
      <c r="AU21" s="9">
        <v>2</v>
      </c>
      <c r="AV21">
        <f>IFERROR(VLOOKUP(AS21,lajit!B:D,3,0),"")</f>
        <v>45</v>
      </c>
      <c r="AW21" s="8" t="s">
        <v>96</v>
      </c>
      <c r="AX21" s="9">
        <f>IF(AY21&gt;0,15-AY21,15)</f>
        <v>9</v>
      </c>
      <c r="AY21" s="9">
        <v>6</v>
      </c>
      <c r="AZ21">
        <f>IFERROR(VLOOKUP(AW21,lajit!B:D,3,0),"")</f>
        <v>45</v>
      </c>
      <c r="BA21" s="8" t="s">
        <v>96</v>
      </c>
      <c r="BB21" s="9">
        <f>IF(BC21&gt;0,15-BC21,15)</f>
        <v>9</v>
      </c>
      <c r="BC21" s="9">
        <v>6</v>
      </c>
      <c r="BD21">
        <f>IFERROR(VLOOKUP(BA21,lajit!B:D,3,0),"")</f>
        <v>45</v>
      </c>
      <c r="BE21" s="126">
        <v>95</v>
      </c>
    </row>
    <row r="22" spans="1:57" x14ac:dyDescent="0.2">
      <c r="A22" s="41" t="s">
        <v>43</v>
      </c>
      <c r="B22" s="48">
        <f>IF(C22="",17,17-C22)</f>
        <v>16</v>
      </c>
      <c r="C22" s="48">
        <v>1</v>
      </c>
      <c r="D22">
        <f>IFERROR(VLOOKUP(A22,lajit!B:D,3,0),"")</f>
        <v>50</v>
      </c>
      <c r="E22" s="136" t="s">
        <v>43</v>
      </c>
      <c r="F22" s="142">
        <f>IF(G22="",13,13-G22)</f>
        <v>13</v>
      </c>
      <c r="G22" s="142" t="s">
        <v>417</v>
      </c>
      <c r="H22">
        <f>IFERROR(VLOOKUP(E22,lajit!B:D,3,0),"")</f>
        <v>50</v>
      </c>
      <c r="I22" s="8" t="s">
        <v>43</v>
      </c>
      <c r="J22" s="22">
        <f>IF(K22="",11,11-K22)</f>
        <v>11</v>
      </c>
      <c r="K22" s="9" t="s">
        <v>417</v>
      </c>
      <c r="L22">
        <f>IFERROR(VLOOKUP(I22,lajit!B:D,3,0),"")</f>
        <v>50</v>
      </c>
      <c r="M22" s="163" t="s">
        <v>43</v>
      </c>
      <c r="N22" s="170">
        <f>IF(O22="",11,11-O22)</f>
        <v>11</v>
      </c>
      <c r="O22" s="170" t="s">
        <v>417</v>
      </c>
      <c r="P22">
        <f>IFERROR(VLOOKUP(M22,lajit!B:D,3,0),"")</f>
        <v>50</v>
      </c>
      <c r="Q22" s="8" t="s">
        <v>43</v>
      </c>
      <c r="R22" s="9">
        <f>IF(S22&lt;&gt;"",13-S22,13)</f>
        <v>13</v>
      </c>
      <c r="S22" s="9" t="s">
        <v>417</v>
      </c>
      <c r="T22">
        <f>IFERROR(VLOOKUP(Q22,lajit!B:D,3,0),"")</f>
        <v>50</v>
      </c>
      <c r="U22" s="8" t="s">
        <v>43</v>
      </c>
      <c r="V22">
        <f>IF(W22="",11,11-W22)</f>
        <v>11</v>
      </c>
      <c r="W22" t="s">
        <v>417</v>
      </c>
      <c r="X22">
        <f>IFERROR(VLOOKUP(U22,lajit!B:D,3,0),"")</f>
        <v>50</v>
      </c>
      <c r="Y22" s="183" t="s">
        <v>43</v>
      </c>
      <c r="Z22" s="191">
        <f>IF(AA22&gt;0,11-AA22,11)</f>
        <v>11</v>
      </c>
      <c r="AA22" s="9">
        <v>0</v>
      </c>
      <c r="AB22">
        <f>IFERROR(VLOOKUP(Y22,lajit!B:D,3,0),"")</f>
        <v>50</v>
      </c>
      <c r="AC22" s="8" t="s">
        <v>72</v>
      </c>
      <c r="AD22" s="9">
        <f>IF(AE22&gt;0,12-AE22,12)</f>
        <v>11</v>
      </c>
      <c r="AE22" s="9">
        <v>1</v>
      </c>
      <c r="AF22">
        <f>IFERROR(VLOOKUP(AC22,lajit!B:D,3,0),"")</f>
        <v>56</v>
      </c>
      <c r="AG22" s="214" t="s">
        <v>72</v>
      </c>
      <c r="AH22" s="207">
        <f>IF(AI22&gt;0,10-AI22,10)</f>
        <v>10</v>
      </c>
      <c r="AI22" s="207">
        <v>0</v>
      </c>
      <c r="AJ22">
        <f>IFERROR(VLOOKUP(AG22,lajit!B:D,3,0),"")</f>
        <v>56</v>
      </c>
      <c r="AK22" s="197" t="s">
        <v>72</v>
      </c>
      <c r="AL22" s="9">
        <f>IF(AM22&gt;0,13-AM22,13)</f>
        <v>13</v>
      </c>
      <c r="AM22" s="9">
        <v>0</v>
      </c>
      <c r="AN22">
        <f>IFERROR(VLOOKUP(AK22,lajit!B:D,3,0),"")</f>
        <v>56</v>
      </c>
      <c r="AO22" s="3" t="s">
        <v>72</v>
      </c>
      <c r="AP22" s="9">
        <f>IF(AQ22&gt;0,12-AQ22,12)</f>
        <v>11</v>
      </c>
      <c r="AQ22" s="9">
        <v>1</v>
      </c>
      <c r="AR22">
        <f>IFERROR(VLOOKUP(AO22,lajit!B:D,3,0),"")</f>
        <v>56</v>
      </c>
      <c r="AS22" s="8" t="s">
        <v>18</v>
      </c>
      <c r="AT22" s="9">
        <f>IF(AU22&gt;0,12-AU22,12)</f>
        <v>12</v>
      </c>
      <c r="AU22" s="9">
        <v>0</v>
      </c>
      <c r="AV22">
        <f>IFERROR(VLOOKUP(AS22,lajit!B:D,3,0),"")</f>
        <v>47</v>
      </c>
      <c r="AW22" s="8" t="s">
        <v>18</v>
      </c>
      <c r="AX22" s="9">
        <f>IF(AY22&gt;0,15-AY22,15)</f>
        <v>15</v>
      </c>
      <c r="AY22" s="9">
        <v>0</v>
      </c>
      <c r="AZ22">
        <f>IFERROR(VLOOKUP(AW22,lajit!B:D,3,0),"")</f>
        <v>47</v>
      </c>
      <c r="BA22" s="8" t="s">
        <v>18</v>
      </c>
      <c r="BB22" s="9">
        <f>IF(BC22&gt;0,15-BC22,15)</f>
        <v>15</v>
      </c>
      <c r="BC22" s="9">
        <v>0</v>
      </c>
      <c r="BD22">
        <f>IFERROR(VLOOKUP(BA22,lajit!B:D,3,0),"")</f>
        <v>47</v>
      </c>
      <c r="BE22" s="126">
        <v>15</v>
      </c>
    </row>
    <row r="23" spans="1:57" x14ac:dyDescent="0.2">
      <c r="A23" s="41" t="s">
        <v>331</v>
      </c>
      <c r="B23" s="48">
        <f>IF(C23&lt;&gt;"",C23,"")</f>
        <v>10</v>
      </c>
      <c r="C23" s="48">
        <v>10</v>
      </c>
      <c r="D23">
        <f>IFERROR(VLOOKUP(A23,lajit!B:D,3,0),"")</f>
        <v>303</v>
      </c>
      <c r="E23" s="136" t="s">
        <v>179</v>
      </c>
      <c r="F23" s="142">
        <v>13</v>
      </c>
      <c r="G23" s="142">
        <v>13</v>
      </c>
      <c r="H23">
        <f>IFERROR(VLOOKUP(E23,lajit!B:D,3,0),"")</f>
        <v>390</v>
      </c>
      <c r="I23" s="8" t="s">
        <v>352</v>
      </c>
      <c r="J23" s="22">
        <v>8</v>
      </c>
      <c r="K23" s="9">
        <v>8</v>
      </c>
      <c r="L23">
        <f>IFERROR(VLOOKUP(I23,lajit!B:D,3,0),"")</f>
        <v>67</v>
      </c>
      <c r="M23" s="163" t="s">
        <v>144</v>
      </c>
      <c r="N23" s="170">
        <v>11</v>
      </c>
      <c r="O23" s="170">
        <v>11</v>
      </c>
      <c r="P23">
        <f>IFERROR(VLOOKUP(M23,lajit!B:D,3,0),"")</f>
        <v>41</v>
      </c>
      <c r="Q23" s="8" t="s">
        <v>337</v>
      </c>
      <c r="R23" s="9">
        <v>7</v>
      </c>
      <c r="S23" s="9">
        <v>7</v>
      </c>
      <c r="T23">
        <f>IFERROR(VLOOKUP(Q23,lajit!B:D,3,0),"")</f>
        <v>173</v>
      </c>
      <c r="U23" s="8" t="s">
        <v>325</v>
      </c>
      <c r="V23">
        <v>10</v>
      </c>
      <c r="W23">
        <v>10</v>
      </c>
      <c r="X23">
        <f>IFERROR(VLOOKUP(U23,lajit!B:D,3,0),"")</f>
        <v>388</v>
      </c>
      <c r="Y23" s="183" t="s">
        <v>337</v>
      </c>
      <c r="Z23" s="9">
        <v>10</v>
      </c>
      <c r="AA23" s="9">
        <v>10</v>
      </c>
      <c r="AB23">
        <f>IFERROR(VLOOKUP(Y23,lajit!B:D,3,0),"")</f>
        <v>173</v>
      </c>
      <c r="AC23" s="8" t="s">
        <v>364</v>
      </c>
      <c r="AD23" s="9">
        <v>5</v>
      </c>
      <c r="AE23" s="9">
        <v>5</v>
      </c>
      <c r="AF23">
        <f>IFERROR(VLOOKUP(AC23,lajit!B:D,3,0),"")</f>
        <v>151</v>
      </c>
      <c r="AG23" s="200" t="s">
        <v>137</v>
      </c>
      <c r="AH23" s="207">
        <v>7</v>
      </c>
      <c r="AI23" s="207">
        <v>7</v>
      </c>
      <c r="AJ23">
        <f>IFERROR(VLOOKUP(AG23,lajit!B:D,3,0),"")</f>
        <v>388</v>
      </c>
      <c r="AK23" s="218" t="s">
        <v>325</v>
      </c>
      <c r="AL23" s="9">
        <v>7</v>
      </c>
      <c r="AM23" s="9">
        <v>7</v>
      </c>
      <c r="AN23">
        <f>IFERROR(VLOOKUP(AK23,lajit!B:D,3,0),"")</f>
        <v>388</v>
      </c>
      <c r="AO23" s="8" t="s">
        <v>172</v>
      </c>
      <c r="AP23" s="9">
        <v>3</v>
      </c>
      <c r="AQ23" s="9">
        <v>3</v>
      </c>
      <c r="AR23">
        <f>IFERROR(VLOOKUP(AO23,lajit!B:D,3,0),"")</f>
        <v>303</v>
      </c>
      <c r="AS23" s="8" t="s">
        <v>354</v>
      </c>
      <c r="AT23" s="9">
        <v>7</v>
      </c>
      <c r="AU23" s="9">
        <v>7</v>
      </c>
      <c r="AV23">
        <f>IFERROR(VLOOKUP(AS23,lajit!B:D,3,0),"")</f>
        <v>125</v>
      </c>
      <c r="AW23" s="8" t="s">
        <v>372</v>
      </c>
      <c r="AX23" s="9">
        <v>5</v>
      </c>
      <c r="AY23" s="9">
        <v>5</v>
      </c>
      <c r="AZ23">
        <f>IFERROR(VLOOKUP(AW23,lajit!B:D,3,0),"")</f>
        <v>420</v>
      </c>
      <c r="BA23" s="8" t="s">
        <v>996</v>
      </c>
      <c r="BB23" s="9">
        <v>9</v>
      </c>
      <c r="BC23" s="9">
        <v>9</v>
      </c>
      <c r="BD23">
        <f>IFERROR(VLOOKUP(BA23,lajit!B:D,3,0),"")</f>
        <v>48</v>
      </c>
      <c r="BE23" s="126">
        <v>151</v>
      </c>
    </row>
    <row r="24" spans="1:57" x14ac:dyDescent="0.2">
      <c r="A24" s="41" t="s">
        <v>72</v>
      </c>
      <c r="B24" s="48">
        <f>IF(C24="",17,17-C24)</f>
        <v>16</v>
      </c>
      <c r="C24" s="48">
        <v>1</v>
      </c>
      <c r="D24">
        <f>IFERROR(VLOOKUP(A24,lajit!B:D,3,0),"")</f>
        <v>56</v>
      </c>
      <c r="E24" s="136" t="s">
        <v>72</v>
      </c>
      <c r="F24" s="142">
        <f>IF(G24="",13,13-G24)</f>
        <v>13</v>
      </c>
      <c r="G24" s="142" t="s">
        <v>417</v>
      </c>
      <c r="H24">
        <f>IFERROR(VLOOKUP(E24,lajit!B:D,3,0),"")</f>
        <v>56</v>
      </c>
      <c r="I24" s="8" t="s">
        <v>72</v>
      </c>
      <c r="J24" s="22">
        <f>IF(K24="",11,11-K24)</f>
        <v>10</v>
      </c>
      <c r="K24" s="9">
        <v>1</v>
      </c>
      <c r="L24">
        <f>IFERROR(VLOOKUP(I24,lajit!B:D,3,0),"")</f>
        <v>56</v>
      </c>
      <c r="M24" s="163" t="s">
        <v>72</v>
      </c>
      <c r="N24" s="170">
        <f>IF(O24="",11,11-O24)</f>
        <v>11</v>
      </c>
      <c r="O24" s="170" t="s">
        <v>417</v>
      </c>
      <c r="P24">
        <f>IFERROR(VLOOKUP(M24,lajit!B:D,3,0),"")</f>
        <v>56</v>
      </c>
      <c r="Q24" s="8" t="s">
        <v>72</v>
      </c>
      <c r="R24" s="9">
        <f>IF(S24&lt;&gt;"",13-S24,13)</f>
        <v>13</v>
      </c>
      <c r="S24" s="9" t="s">
        <v>417</v>
      </c>
      <c r="T24">
        <f>IFERROR(VLOOKUP(Q24,lajit!B:D,3,0),"")</f>
        <v>56</v>
      </c>
      <c r="U24" s="8" t="s">
        <v>72</v>
      </c>
      <c r="V24">
        <f>IF(W24="",11,11-W24)</f>
        <v>11</v>
      </c>
      <c r="W24" t="s">
        <v>417</v>
      </c>
      <c r="X24">
        <f>IFERROR(VLOOKUP(U24,lajit!B:D,3,0),"")</f>
        <v>56</v>
      </c>
      <c r="Y24" s="183" t="s">
        <v>72</v>
      </c>
      <c r="Z24" s="191">
        <f>IF(AA24&gt;0,11-AA24,11)</f>
        <v>10</v>
      </c>
      <c r="AA24" s="9">
        <v>1</v>
      </c>
      <c r="AB24">
        <f>IFERROR(VLOOKUP(Y24,lajit!B:D,3,0),"")</f>
        <v>56</v>
      </c>
      <c r="AC24" s="8" t="s">
        <v>64</v>
      </c>
      <c r="AD24" s="9">
        <f>IF(AE24&gt;0,12-AE24,12)</f>
        <v>11</v>
      </c>
      <c r="AE24" s="9">
        <v>1</v>
      </c>
      <c r="AF24">
        <f>IFERROR(VLOOKUP(AC24,lajit!B:D,3,0),"")</f>
        <v>66</v>
      </c>
      <c r="AG24" s="200" t="s">
        <v>64</v>
      </c>
      <c r="AH24" s="207">
        <f>IF(AI24&gt;0,10-AI24,10)</f>
        <v>9</v>
      </c>
      <c r="AI24" s="207">
        <v>1</v>
      </c>
      <c r="AJ24">
        <f>IFERROR(VLOOKUP(AG24,lajit!B:D,3,0),"")</f>
        <v>66</v>
      </c>
      <c r="AK24" s="218" t="s">
        <v>64</v>
      </c>
      <c r="AL24" s="9">
        <f>IF(AM24&gt;0,13-AM24,13)</f>
        <v>12</v>
      </c>
      <c r="AM24" s="9">
        <v>1</v>
      </c>
      <c r="AN24">
        <f>IFERROR(VLOOKUP(AK24,lajit!B:D,3,0),"")</f>
        <v>66</v>
      </c>
      <c r="AO24" s="8" t="s">
        <v>64</v>
      </c>
      <c r="AP24" s="9">
        <f>IF(AQ24&gt;0,12-AQ24,12)</f>
        <v>12</v>
      </c>
      <c r="AQ24" s="9">
        <v>0</v>
      </c>
      <c r="AR24">
        <f>IFERROR(VLOOKUP(AO24,lajit!B:D,3,0),"")</f>
        <v>66</v>
      </c>
      <c r="AS24" s="8" t="s">
        <v>19</v>
      </c>
      <c r="AT24" s="9">
        <f>IF(AU24&gt;0,12-AU24,12)</f>
        <v>12</v>
      </c>
      <c r="AU24" s="9">
        <v>0</v>
      </c>
      <c r="AV24">
        <f>IFERROR(VLOOKUP(AS24,lajit!B:D,3,0),"")</f>
        <v>49</v>
      </c>
      <c r="AW24" s="8" t="s">
        <v>19</v>
      </c>
      <c r="AX24" s="9">
        <f>IF(AY24&gt;0,15-AY24,15)</f>
        <v>14</v>
      </c>
      <c r="AY24" s="9">
        <v>1</v>
      </c>
      <c r="AZ24">
        <f>IFERROR(VLOOKUP(AW24,lajit!B:D,3,0),"")</f>
        <v>49</v>
      </c>
      <c r="BA24" s="8" t="s">
        <v>19</v>
      </c>
      <c r="BB24" s="9">
        <f>IF(BC24&gt;0,15-BC24,15)</f>
        <v>15</v>
      </c>
      <c r="BC24" s="9">
        <v>0</v>
      </c>
      <c r="BD24">
        <f>IFERROR(VLOOKUP(BA24,lajit!B:D,3,0),"")</f>
        <v>49</v>
      </c>
      <c r="BE24" s="126">
        <v>16</v>
      </c>
    </row>
    <row r="25" spans="1:57" x14ac:dyDescent="0.2">
      <c r="A25" s="41" t="s">
        <v>64</v>
      </c>
      <c r="B25" s="48">
        <f>IF(C25="",17,17-C25)</f>
        <v>16</v>
      </c>
      <c r="C25" s="48">
        <v>1</v>
      </c>
      <c r="D25">
        <f>IFERROR(VLOOKUP(A25,lajit!B:D,3,0),"")</f>
        <v>66</v>
      </c>
      <c r="E25" s="136" t="s">
        <v>64</v>
      </c>
      <c r="F25" s="142">
        <f>IF(G25="",13,13-G25)</f>
        <v>13</v>
      </c>
      <c r="G25" s="142" t="s">
        <v>417</v>
      </c>
      <c r="H25">
        <f>IFERROR(VLOOKUP(E25,lajit!B:D,3,0),"")</f>
        <v>66</v>
      </c>
      <c r="I25" s="8" t="s">
        <v>64</v>
      </c>
      <c r="J25" s="22">
        <f>IF(K25="",11,11-K25)</f>
        <v>11</v>
      </c>
      <c r="K25" s="9" t="s">
        <v>417</v>
      </c>
      <c r="L25">
        <f>IFERROR(VLOOKUP(I25,lajit!B:D,3,0),"")</f>
        <v>66</v>
      </c>
      <c r="M25" s="163" t="s">
        <v>64</v>
      </c>
      <c r="N25" s="170">
        <f>IF(O25="",11,11-O25)</f>
        <v>11</v>
      </c>
      <c r="O25" s="170" t="s">
        <v>417</v>
      </c>
      <c r="P25">
        <f>IFERROR(VLOOKUP(M25,lajit!B:D,3,0),"")</f>
        <v>66</v>
      </c>
      <c r="Q25" s="8" t="s">
        <v>64</v>
      </c>
      <c r="R25" s="9">
        <f>IF(S25&lt;&gt;"",13-S25,13)</f>
        <v>13</v>
      </c>
      <c r="S25" s="9" t="s">
        <v>417</v>
      </c>
      <c r="T25">
        <f>IFERROR(VLOOKUP(Q25,lajit!B:D,3,0),"")</f>
        <v>66</v>
      </c>
      <c r="U25" s="8" t="s">
        <v>64</v>
      </c>
      <c r="V25">
        <f>IF(W25="",11,11-W25)</f>
        <v>11</v>
      </c>
      <c r="W25" t="s">
        <v>417</v>
      </c>
      <c r="X25">
        <f>IFERROR(VLOOKUP(U25,lajit!B:D,3,0),"")</f>
        <v>66</v>
      </c>
      <c r="Y25" s="183" t="s">
        <v>64</v>
      </c>
      <c r="Z25" s="191">
        <f>IF(AA25&gt;0,11-AA25,11)</f>
        <v>10</v>
      </c>
      <c r="AA25" s="9">
        <v>1</v>
      </c>
      <c r="AB25">
        <f>IFERROR(VLOOKUP(Y25,lajit!B:D,3,0),"")</f>
        <v>66</v>
      </c>
      <c r="AC25" s="8" t="s">
        <v>76</v>
      </c>
      <c r="AD25" s="9">
        <f>IF(AE25&gt;0,12-AE25,12)</f>
        <v>11</v>
      </c>
      <c r="AE25" s="9">
        <v>1</v>
      </c>
      <c r="AF25">
        <f>IFERROR(VLOOKUP(AC25,lajit!B:D,3,0),"")</f>
        <v>105</v>
      </c>
      <c r="AG25" s="214" t="s">
        <v>76</v>
      </c>
      <c r="AH25" s="207">
        <f>IF(AI25&gt;0,10-AI25,10)</f>
        <v>9</v>
      </c>
      <c r="AI25" s="207">
        <v>1</v>
      </c>
      <c r="AJ25">
        <f>IFERROR(VLOOKUP(AG25,lajit!B:D,3,0),"")</f>
        <v>105</v>
      </c>
      <c r="AK25" s="197" t="s">
        <v>76</v>
      </c>
      <c r="AL25" s="9">
        <f>IF(AM25&gt;0,13-AM25,13)</f>
        <v>11</v>
      </c>
      <c r="AM25" s="9">
        <v>2</v>
      </c>
      <c r="AN25">
        <f>IFERROR(VLOOKUP(AK25,lajit!B:D,3,0),"")</f>
        <v>105</v>
      </c>
      <c r="AO25" s="3" t="s">
        <v>76</v>
      </c>
      <c r="AP25" s="9">
        <f>IF(AQ25&gt;0,12-AQ25,12)</f>
        <v>12</v>
      </c>
      <c r="AQ25" s="9">
        <v>0</v>
      </c>
      <c r="AR25">
        <f>IFERROR(VLOOKUP(AO25,lajit!B:D,3,0),"")</f>
        <v>105</v>
      </c>
      <c r="AS25" s="3" t="s">
        <v>43</v>
      </c>
      <c r="AT25" s="9">
        <f>IF(AU25&gt;0,12-AU25,12)</f>
        <v>12</v>
      </c>
      <c r="AU25" s="9">
        <v>0</v>
      </c>
      <c r="AV25">
        <f>IFERROR(VLOOKUP(AS25,lajit!B:D,3,0),"")</f>
        <v>50</v>
      </c>
      <c r="AW25" s="3" t="s">
        <v>43</v>
      </c>
      <c r="AX25" s="9">
        <f>IF(AY25&gt;0,15-AY25,15)</f>
        <v>15</v>
      </c>
      <c r="AY25" s="9">
        <v>0</v>
      </c>
      <c r="AZ25">
        <f>IFERROR(VLOOKUP(AW25,lajit!B:D,3,0),"")</f>
        <v>50</v>
      </c>
      <c r="BA25" s="3" t="s">
        <v>43</v>
      </c>
      <c r="BB25" s="9">
        <f>IF(BC25&gt;0,15-BC25,15)</f>
        <v>15</v>
      </c>
      <c r="BC25" s="9">
        <v>0</v>
      </c>
      <c r="BD25">
        <f>IFERROR(VLOOKUP(BA25,lajit!B:D,3,0),"")</f>
        <v>50</v>
      </c>
      <c r="BE25" s="126">
        <v>17</v>
      </c>
    </row>
    <row r="26" spans="1:57" x14ac:dyDescent="0.2">
      <c r="A26" s="41" t="s">
        <v>337</v>
      </c>
      <c r="B26" s="48">
        <f>IF(C26&lt;&gt;"",C26,"")</f>
        <v>9</v>
      </c>
      <c r="C26" s="48">
        <v>9</v>
      </c>
      <c r="D26">
        <f>IFERROR(VLOOKUP(A26,lajit!B:D,3,0),"")</f>
        <v>173</v>
      </c>
      <c r="E26" s="136" t="s">
        <v>151</v>
      </c>
      <c r="F26" s="142">
        <v>8</v>
      </c>
      <c r="G26" s="142">
        <v>8</v>
      </c>
      <c r="H26">
        <f>IFERROR(VLOOKUP(E26,lajit!B:D,3,0),"")</f>
        <v>271</v>
      </c>
      <c r="I26" s="8" t="s">
        <v>367</v>
      </c>
      <c r="J26" s="22">
        <v>6</v>
      </c>
      <c r="K26" s="9">
        <v>6</v>
      </c>
      <c r="L26">
        <f>IFERROR(VLOOKUP(I26,lajit!B:D,3,0),"")</f>
        <v>131</v>
      </c>
      <c r="M26" s="163" t="s">
        <v>154</v>
      </c>
      <c r="N26" s="170">
        <v>5</v>
      </c>
      <c r="O26" s="170">
        <v>5</v>
      </c>
      <c r="P26">
        <f>IFERROR(VLOOKUP(M26,lajit!B:D,3,0),"")</f>
        <v>131</v>
      </c>
      <c r="Q26" s="8" t="s">
        <v>1058</v>
      </c>
      <c r="R26" s="9">
        <v>10</v>
      </c>
      <c r="S26" s="9">
        <v>10</v>
      </c>
      <c r="T26">
        <f>IFERROR(VLOOKUP(Q26,lajit!B:D,3,0),"")</f>
        <v>52</v>
      </c>
      <c r="U26" s="8" t="s">
        <v>2263</v>
      </c>
      <c r="V26">
        <v>2</v>
      </c>
      <c r="W26">
        <v>2</v>
      </c>
      <c r="X26">
        <f>IFERROR(VLOOKUP(U26,lajit!B:D,3,0),"")</f>
        <v>199</v>
      </c>
      <c r="Y26" s="183" t="s">
        <v>1695</v>
      </c>
      <c r="Z26" s="9">
        <v>7</v>
      </c>
      <c r="AA26" s="9">
        <v>7</v>
      </c>
      <c r="AB26">
        <f>IFERROR(VLOOKUP(Y26,lajit!B:D,3,0),"")</f>
        <v>120</v>
      </c>
      <c r="AC26" s="8" t="s">
        <v>350</v>
      </c>
      <c r="AD26" s="9">
        <v>6</v>
      </c>
      <c r="AE26" s="9">
        <v>6</v>
      </c>
      <c r="AF26">
        <f>IFERROR(VLOOKUP(AC26,lajit!B:D,3,0),"")</f>
        <v>421</v>
      </c>
      <c r="AG26" s="200" t="s">
        <v>172</v>
      </c>
      <c r="AH26" s="207">
        <v>7</v>
      </c>
      <c r="AI26" s="207">
        <v>7</v>
      </c>
      <c r="AJ26">
        <f>IFERROR(VLOOKUP(AG26,lajit!B:D,3,0),"")</f>
        <v>303</v>
      </c>
      <c r="AK26" s="218" t="s">
        <v>3054</v>
      </c>
      <c r="AL26" s="9">
        <v>6</v>
      </c>
      <c r="AM26" s="9">
        <v>6</v>
      </c>
      <c r="AN26">
        <f>IFERROR(VLOOKUP(AK26,lajit!B:D,3,0),"")</f>
        <v>287</v>
      </c>
      <c r="AO26" s="8" t="s">
        <v>180</v>
      </c>
      <c r="AP26" s="9">
        <v>6</v>
      </c>
      <c r="AQ26" s="9">
        <v>6</v>
      </c>
      <c r="AR26">
        <f>IFERROR(VLOOKUP(AO26,lajit!B:D,3,0),"")</f>
        <v>113</v>
      </c>
      <c r="AS26" s="8" t="s">
        <v>3054</v>
      </c>
      <c r="AT26" s="9">
        <v>7</v>
      </c>
      <c r="AU26" s="9">
        <v>7</v>
      </c>
      <c r="AV26">
        <f>IFERROR(VLOOKUP(AS26,lajit!B:D,3,0),"")</f>
        <v>287</v>
      </c>
      <c r="AW26" s="8" t="s">
        <v>3480</v>
      </c>
      <c r="AX26" s="9">
        <v>6</v>
      </c>
      <c r="AY26" s="9">
        <v>6</v>
      </c>
      <c r="AZ26">
        <f>IFERROR(VLOOKUP(AW26,lajit!B:D,3,0),"")</f>
        <v>333</v>
      </c>
      <c r="BA26" s="8" t="s">
        <v>329</v>
      </c>
      <c r="BB26" s="9">
        <v>3</v>
      </c>
      <c r="BC26" s="9">
        <v>3</v>
      </c>
      <c r="BD26">
        <f>IFERROR(VLOOKUP(BA26,lajit!B:D,3,0),"")</f>
        <v>53</v>
      </c>
      <c r="BE26" s="126">
        <v>157</v>
      </c>
    </row>
    <row r="27" spans="1:57" x14ac:dyDescent="0.2">
      <c r="A27" s="41" t="s">
        <v>76</v>
      </c>
      <c r="B27" s="48">
        <f>IF(C27="",17,17-C27)</f>
        <v>16</v>
      </c>
      <c r="C27" s="48">
        <v>1</v>
      </c>
      <c r="D27">
        <f>IFERROR(VLOOKUP(A27,lajit!B:D,3,0),"")</f>
        <v>105</v>
      </c>
      <c r="E27" s="136" t="s">
        <v>76</v>
      </c>
      <c r="F27" s="142">
        <f>IF(G27="",13,13-G27)</f>
        <v>12</v>
      </c>
      <c r="G27" s="142">
        <v>1</v>
      </c>
      <c r="H27">
        <f>IFERROR(VLOOKUP(E27,lajit!B:D,3,0),"")</f>
        <v>105</v>
      </c>
      <c r="I27" s="8" t="s">
        <v>76</v>
      </c>
      <c r="J27" s="22">
        <f>IF(K27="",11,11-K27)</f>
        <v>11</v>
      </c>
      <c r="K27" s="9" t="s">
        <v>417</v>
      </c>
      <c r="L27">
        <f>IFERROR(VLOOKUP(I27,lajit!B:D,3,0),"")</f>
        <v>105</v>
      </c>
      <c r="M27" s="163" t="s">
        <v>76</v>
      </c>
      <c r="N27" s="170">
        <f>IF(O27="",11,11-O27)</f>
        <v>11</v>
      </c>
      <c r="O27" s="170" t="s">
        <v>417</v>
      </c>
      <c r="P27">
        <f>IFERROR(VLOOKUP(M27,lajit!B:D,3,0),"")</f>
        <v>105</v>
      </c>
      <c r="Q27" s="8" t="s">
        <v>76</v>
      </c>
      <c r="R27" s="9">
        <f>IF(S27&lt;&gt;"",13-S27,13)</f>
        <v>13</v>
      </c>
      <c r="S27" s="9" t="s">
        <v>417</v>
      </c>
      <c r="T27">
        <f>IFERROR(VLOOKUP(Q27,lajit!B:D,3,0),"")</f>
        <v>105</v>
      </c>
      <c r="U27" s="8" t="s">
        <v>76</v>
      </c>
      <c r="V27">
        <f>IF(W27="",11,11-W27)</f>
        <v>11</v>
      </c>
      <c r="W27" t="s">
        <v>417</v>
      </c>
      <c r="X27">
        <f>IFERROR(VLOOKUP(U27,lajit!B:D,3,0),"")</f>
        <v>105</v>
      </c>
      <c r="Y27" s="183" t="s">
        <v>76</v>
      </c>
      <c r="Z27" s="191">
        <f>IF(AA27&gt;0,11-AA27,11)</f>
        <v>11</v>
      </c>
      <c r="AA27" s="9">
        <v>0</v>
      </c>
      <c r="AB27">
        <f>IFERROR(VLOOKUP(Y27,lajit!B:D,3,0),"")</f>
        <v>105</v>
      </c>
      <c r="AC27" s="8" t="s">
        <v>84</v>
      </c>
      <c r="AD27" s="9">
        <f>IF(AE27&gt;0,12-AE27,12)</f>
        <v>9</v>
      </c>
      <c r="AE27" s="9">
        <v>3</v>
      </c>
      <c r="AF27">
        <f>IFERROR(VLOOKUP(AC27,lajit!B:D,3,0),"")</f>
        <v>137</v>
      </c>
      <c r="AG27" s="200" t="s">
        <v>84</v>
      </c>
      <c r="AH27" s="207">
        <f>IF(AI27&gt;0,10-AI27,10)</f>
        <v>9</v>
      </c>
      <c r="AI27" s="207">
        <v>1</v>
      </c>
      <c r="AJ27">
        <f>IFERROR(VLOOKUP(AG27,lajit!B:D,3,0),"")</f>
        <v>137</v>
      </c>
      <c r="AK27" s="218" t="s">
        <v>84</v>
      </c>
      <c r="AL27" s="9">
        <f>IF(AM27&gt;0,13-AM27,13)</f>
        <v>11</v>
      </c>
      <c r="AM27" s="9">
        <v>2</v>
      </c>
      <c r="AN27">
        <f>IFERROR(VLOOKUP(AK27,lajit!B:D,3,0),"")</f>
        <v>137</v>
      </c>
      <c r="AO27" s="8" t="s">
        <v>84</v>
      </c>
      <c r="AP27" s="9">
        <f>IF(AQ27&gt;0,12-AQ27,12)</f>
        <v>12</v>
      </c>
      <c r="AQ27" s="9">
        <v>0</v>
      </c>
      <c r="AR27">
        <f>IFERROR(VLOOKUP(AO27,lajit!B:D,3,0),"")</f>
        <v>137</v>
      </c>
      <c r="AS27" s="8" t="s">
        <v>72</v>
      </c>
      <c r="AT27" s="9">
        <f>IF(AU27&gt;0,12-AU27,12)</f>
        <v>12</v>
      </c>
      <c r="AU27" s="9">
        <v>0</v>
      </c>
      <c r="AV27">
        <f>IFERROR(VLOOKUP(AS27,lajit!B:D,3,0),"")</f>
        <v>56</v>
      </c>
      <c r="AW27" s="8" t="s">
        <v>72</v>
      </c>
      <c r="AX27" s="9">
        <f>IF(AY27&gt;0,15-AY27,15)</f>
        <v>12</v>
      </c>
      <c r="AY27" s="9">
        <v>3</v>
      </c>
      <c r="AZ27">
        <f>IFERROR(VLOOKUP(AW27,lajit!B:D,3,0),"")</f>
        <v>56</v>
      </c>
      <c r="BA27" s="8" t="s">
        <v>72</v>
      </c>
      <c r="BB27" s="9">
        <f>IF(BC27&gt;0,15-BC27,15)</f>
        <v>14</v>
      </c>
      <c r="BC27" s="9">
        <v>1</v>
      </c>
      <c r="BD27">
        <f>IFERROR(VLOOKUP(BA27,lajit!B:D,3,0),"")</f>
        <v>56</v>
      </c>
      <c r="BE27" s="126">
        <v>18</v>
      </c>
    </row>
    <row r="28" spans="1:57" x14ac:dyDescent="0.2">
      <c r="A28" s="41" t="s">
        <v>346</v>
      </c>
      <c r="B28" s="48">
        <f>IF(C28&lt;&gt;"",C28,"")</f>
        <v>4</v>
      </c>
      <c r="C28" s="48">
        <v>4</v>
      </c>
      <c r="D28">
        <f>IFERROR(VLOOKUP(A28,lajit!B:D,3,0),"")</f>
        <v>109</v>
      </c>
      <c r="E28" s="136" t="s">
        <v>140</v>
      </c>
      <c r="F28" s="142">
        <v>7</v>
      </c>
      <c r="G28" s="142">
        <v>7</v>
      </c>
      <c r="H28">
        <f>IFERROR(VLOOKUP(E28,lajit!B:D,3,0),"")</f>
        <v>67</v>
      </c>
      <c r="I28" s="8" t="s">
        <v>339</v>
      </c>
      <c r="J28" s="22">
        <v>7</v>
      </c>
      <c r="K28" s="9">
        <v>7</v>
      </c>
      <c r="L28">
        <f>IFERROR(VLOOKUP(I28,lajit!B:D,3,0),"")</f>
        <v>290</v>
      </c>
      <c r="M28" s="163" t="s">
        <v>192</v>
      </c>
      <c r="N28" s="170">
        <v>6</v>
      </c>
      <c r="O28" s="170">
        <v>6</v>
      </c>
      <c r="P28">
        <f>IFERROR(VLOOKUP(M28,lajit!B:D,3,0),"")</f>
        <v>58</v>
      </c>
      <c r="Q28" s="8" t="s">
        <v>350</v>
      </c>
      <c r="R28" s="9">
        <v>5</v>
      </c>
      <c r="S28" s="9">
        <v>5</v>
      </c>
      <c r="T28">
        <f>IFERROR(VLOOKUP(Q28,lajit!B:D,3,0),"")</f>
        <v>421</v>
      </c>
      <c r="U28" s="8" t="s">
        <v>363</v>
      </c>
      <c r="V28">
        <v>3</v>
      </c>
      <c r="W28">
        <v>3</v>
      </c>
      <c r="X28">
        <f>IFERROR(VLOOKUP(U28,lajit!B:D,3,0),"")</f>
        <v>58</v>
      </c>
      <c r="Y28" s="183" t="s">
        <v>372</v>
      </c>
      <c r="Z28" s="9">
        <v>5</v>
      </c>
      <c r="AA28" s="9">
        <v>5</v>
      </c>
      <c r="AB28">
        <f>IFERROR(VLOOKUP(Y28,lajit!B:D,3,0),"")</f>
        <v>420</v>
      </c>
      <c r="AC28" s="8" t="s">
        <v>347</v>
      </c>
      <c r="AD28" s="9">
        <v>2</v>
      </c>
      <c r="AE28" s="9">
        <v>2</v>
      </c>
      <c r="AF28">
        <f>IFERROR(VLOOKUP(AC28,lajit!B:D,3,0),"")</f>
        <v>111</v>
      </c>
      <c r="AG28" s="200" t="s">
        <v>202</v>
      </c>
      <c r="AH28" s="207">
        <v>6</v>
      </c>
      <c r="AI28" s="207">
        <v>6</v>
      </c>
      <c r="AJ28">
        <f>IFERROR(VLOOKUP(AG28,lajit!B:D,3,0),"")</f>
        <v>130</v>
      </c>
      <c r="AK28" s="218" t="s">
        <v>161</v>
      </c>
      <c r="AL28" s="9">
        <v>9</v>
      </c>
      <c r="AM28" s="9">
        <v>9</v>
      </c>
      <c r="AN28">
        <f>IFERROR(VLOOKUP(AK28,lajit!B:D,3,0),"")</f>
        <v>294</v>
      </c>
      <c r="AO28" s="8" t="s">
        <v>263</v>
      </c>
      <c r="AP28" s="9">
        <v>3</v>
      </c>
      <c r="AQ28" s="9">
        <v>3</v>
      </c>
      <c r="AR28">
        <f>IFERROR(VLOOKUP(AO28,lajit!B:D,3,0),"")</f>
        <v>337</v>
      </c>
      <c r="AS28" s="3" t="s">
        <v>1434</v>
      </c>
      <c r="AT28" s="9">
        <v>6</v>
      </c>
      <c r="AU28" s="9">
        <v>6</v>
      </c>
      <c r="AV28">
        <f>IFERROR(VLOOKUP(AS28,lajit!B:D,3,0),"")</f>
        <v>93</v>
      </c>
      <c r="AW28" s="3" t="s">
        <v>365</v>
      </c>
      <c r="AX28" s="9">
        <v>9</v>
      </c>
      <c r="AY28" s="9">
        <v>9</v>
      </c>
      <c r="AZ28">
        <f>IFERROR(VLOOKUP(AW28,lajit!B:D,3,0),"")</f>
        <v>31</v>
      </c>
      <c r="BA28" s="3" t="s">
        <v>359</v>
      </c>
      <c r="BB28" s="9">
        <v>3</v>
      </c>
      <c r="BC28" s="9">
        <v>3</v>
      </c>
      <c r="BD28">
        <f>IFERROR(VLOOKUP(BA28,lajit!B:D,3,0),"")</f>
        <v>57</v>
      </c>
      <c r="BE28" s="126">
        <v>168</v>
      </c>
    </row>
    <row r="29" spans="1:57" x14ac:dyDescent="0.2">
      <c r="A29" s="41" t="s">
        <v>353</v>
      </c>
      <c r="B29" s="48">
        <f>IF(C29&lt;&gt;"",C29,"")</f>
        <v>6</v>
      </c>
      <c r="C29" s="48">
        <v>6</v>
      </c>
      <c r="D29">
        <f>IFERROR(VLOOKUP(A29,lajit!B:D,3,0),"")</f>
        <v>267</v>
      </c>
      <c r="E29" s="136" t="s">
        <v>145</v>
      </c>
      <c r="F29" s="142">
        <v>4</v>
      </c>
      <c r="G29" s="142">
        <v>4</v>
      </c>
      <c r="H29">
        <f>IFERROR(VLOOKUP(E29,lajit!B:D,3,0),"")</f>
        <v>35</v>
      </c>
      <c r="I29" s="8" t="s">
        <v>354</v>
      </c>
      <c r="J29" s="22">
        <v>8</v>
      </c>
      <c r="K29" s="9">
        <v>8</v>
      </c>
      <c r="L29">
        <f>IFERROR(VLOOKUP(I29,lajit!B:D,3,0),"")</f>
        <v>125</v>
      </c>
      <c r="M29" s="163" t="s">
        <v>136</v>
      </c>
      <c r="N29" s="170">
        <v>9</v>
      </c>
      <c r="O29" s="170">
        <v>9</v>
      </c>
      <c r="P29">
        <f>IFERROR(VLOOKUP(M29,lajit!B:D,3,0),"")</f>
        <v>173</v>
      </c>
      <c r="Q29" s="8" t="s">
        <v>365</v>
      </c>
      <c r="R29" s="9">
        <v>9</v>
      </c>
      <c r="S29" s="9">
        <v>9</v>
      </c>
      <c r="T29">
        <f>IFERROR(VLOOKUP(Q29,lajit!B:D,3,0),"")</f>
        <v>31</v>
      </c>
      <c r="U29" s="8" t="s">
        <v>350</v>
      </c>
      <c r="V29">
        <v>4</v>
      </c>
      <c r="W29">
        <v>4</v>
      </c>
      <c r="X29">
        <f>IFERROR(VLOOKUP(U29,lajit!B:D,3,0),"")</f>
        <v>421</v>
      </c>
      <c r="Y29" s="183" t="s">
        <v>368</v>
      </c>
      <c r="Z29" s="9">
        <v>4</v>
      </c>
      <c r="AA29" s="9">
        <v>4</v>
      </c>
      <c r="AB29">
        <f>IFERROR(VLOOKUP(Y29,lajit!B:D,3,0),"")</f>
        <v>130</v>
      </c>
      <c r="AC29" s="8" t="s">
        <v>3054</v>
      </c>
      <c r="AD29" s="9">
        <v>3</v>
      </c>
      <c r="AE29" s="9">
        <v>3</v>
      </c>
      <c r="AF29">
        <f>IFERROR(VLOOKUP(AC29,lajit!B:D,3,0),"")</f>
        <v>287</v>
      </c>
      <c r="AG29" s="200" t="s">
        <v>162</v>
      </c>
      <c r="AH29" s="207">
        <v>3</v>
      </c>
      <c r="AI29" s="207">
        <v>3</v>
      </c>
      <c r="AJ29">
        <f>IFERROR(VLOOKUP(AG29,lajit!B:D,3,0),"")</f>
        <v>272</v>
      </c>
      <c r="AK29" s="218" t="s">
        <v>338</v>
      </c>
      <c r="AL29" s="9">
        <v>5</v>
      </c>
      <c r="AM29" s="9">
        <v>5</v>
      </c>
      <c r="AN29">
        <f>IFERROR(VLOOKUP(AK29,lajit!B:D,3,0),"")</f>
        <v>426</v>
      </c>
      <c r="AO29" s="8" t="s">
        <v>150</v>
      </c>
      <c r="AP29" s="9">
        <v>2</v>
      </c>
      <c r="AQ29" s="9">
        <v>2</v>
      </c>
      <c r="AR29">
        <f>IFERROR(VLOOKUP(AO29,lajit!B:D,3,0),"")</f>
        <v>195</v>
      </c>
      <c r="AS29" s="8" t="s">
        <v>2200</v>
      </c>
      <c r="AT29" s="9">
        <v>4</v>
      </c>
      <c r="AU29" s="9">
        <v>4</v>
      </c>
      <c r="AV29">
        <f>IFERROR(VLOOKUP(AS29,lajit!B:D,3,0),"")</f>
        <v>189</v>
      </c>
      <c r="AW29" s="8" t="s">
        <v>360</v>
      </c>
      <c r="AX29" s="9">
        <v>4</v>
      </c>
      <c r="AY29" s="9">
        <v>4</v>
      </c>
      <c r="AZ29">
        <f>IFERROR(VLOOKUP(AW29,lajit!B:D,3,0),"")</f>
        <v>431</v>
      </c>
      <c r="BA29" s="8" t="s">
        <v>363</v>
      </c>
      <c r="BB29" s="9">
        <v>5</v>
      </c>
      <c r="BC29" s="9">
        <v>5</v>
      </c>
      <c r="BD29">
        <f>IFERROR(VLOOKUP(BA29,lajit!B:D,3,0),"")</f>
        <v>58</v>
      </c>
      <c r="BE29" s="126">
        <v>175</v>
      </c>
    </row>
    <row r="30" spans="1:57" x14ac:dyDescent="0.2">
      <c r="A30" s="41" t="s">
        <v>163</v>
      </c>
      <c r="B30" s="48">
        <f>IF(C30="",17,17-C30)</f>
        <v>13</v>
      </c>
      <c r="C30" s="48">
        <v>4</v>
      </c>
      <c r="D30">
        <f>IFERROR(VLOOKUP(A30,lajit!B:D,3,0),"")</f>
        <v>100</v>
      </c>
      <c r="E30" s="136" t="s">
        <v>163</v>
      </c>
      <c r="F30" s="142">
        <f>IF(G30="",13,13-G30)</f>
        <v>12</v>
      </c>
      <c r="G30" s="142">
        <v>1</v>
      </c>
      <c r="H30">
        <f>IFERROR(VLOOKUP(E30,lajit!B:D,3,0),"")</f>
        <v>100</v>
      </c>
      <c r="I30" s="8" t="s">
        <v>163</v>
      </c>
      <c r="J30" s="22">
        <f>IF(K30="",11,11-K30)</f>
        <v>8</v>
      </c>
      <c r="K30" s="9">
        <v>3</v>
      </c>
      <c r="L30">
        <f>IFERROR(VLOOKUP(I30,lajit!B:D,3,0),"")</f>
        <v>100</v>
      </c>
      <c r="M30" s="163" t="s">
        <v>163</v>
      </c>
      <c r="N30" s="170">
        <f>IF(O30="",11,11-O30)</f>
        <v>10</v>
      </c>
      <c r="O30" s="170">
        <v>1</v>
      </c>
      <c r="P30">
        <f>IFERROR(VLOOKUP(M30,lajit!B:D,3,0),"")</f>
        <v>100</v>
      </c>
      <c r="Q30" s="8" t="s">
        <v>163</v>
      </c>
      <c r="R30" s="9">
        <f>IF(S30&lt;&gt;"",13-S30,13)</f>
        <v>12</v>
      </c>
      <c r="S30" s="9">
        <v>1</v>
      </c>
      <c r="T30">
        <f>IFERROR(VLOOKUP(Q30,lajit!B:D,3,0),"")</f>
        <v>100</v>
      </c>
      <c r="U30" s="8" t="s">
        <v>163</v>
      </c>
      <c r="V30">
        <f>IF(W30="",11,11-W30)</f>
        <v>11</v>
      </c>
      <c r="W30" t="s">
        <v>417</v>
      </c>
      <c r="X30">
        <f>IFERROR(VLOOKUP(U30,lajit!B:D,3,0),"")</f>
        <v>100</v>
      </c>
      <c r="Y30" s="183" t="s">
        <v>163</v>
      </c>
      <c r="Z30" s="191">
        <f>IF(AA30&gt;0,11-AA30,11)</f>
        <v>10</v>
      </c>
      <c r="AA30" s="9">
        <v>1</v>
      </c>
      <c r="AB30">
        <f>IFERROR(VLOOKUP(Y30,lajit!B:D,3,0),"")</f>
        <v>100</v>
      </c>
      <c r="AC30" s="8" t="s">
        <v>119</v>
      </c>
      <c r="AD30" s="9">
        <f>IF(AE30&gt;0,12-AE30,12)</f>
        <v>10</v>
      </c>
      <c r="AE30" s="9">
        <v>2</v>
      </c>
      <c r="AF30">
        <f>IFERROR(VLOOKUP(AC30,lajit!B:D,3,0),"")</f>
        <v>83</v>
      </c>
      <c r="AG30" s="214" t="s">
        <v>138</v>
      </c>
      <c r="AH30" s="207">
        <f>IF(AI30&gt;0,10-AI30,10)</f>
        <v>9</v>
      </c>
      <c r="AI30" s="207">
        <v>1</v>
      </c>
      <c r="AJ30">
        <f>IFERROR(VLOOKUP(AG30,lajit!B:D,3,0),"")</f>
        <v>79</v>
      </c>
      <c r="AK30" s="197" t="s">
        <v>138</v>
      </c>
      <c r="AL30" s="9">
        <f>IF(AM30&gt;0,13-AM30,13)</f>
        <v>12</v>
      </c>
      <c r="AM30" s="9">
        <v>1</v>
      </c>
      <c r="AN30">
        <f>IFERROR(VLOOKUP(AK30,lajit!B:D,3,0),"")</f>
        <v>79</v>
      </c>
      <c r="AO30" s="3" t="s">
        <v>104</v>
      </c>
      <c r="AP30" s="9">
        <f>IF(AQ30&gt;0,12-AQ30,12)</f>
        <v>10</v>
      </c>
      <c r="AQ30" s="9">
        <v>2</v>
      </c>
      <c r="AR30">
        <f>IFERROR(VLOOKUP(AO30,lajit!B:D,3,0),"")</f>
        <v>61</v>
      </c>
      <c r="AS30" s="8" t="s">
        <v>116</v>
      </c>
      <c r="AT30" s="9">
        <f>IF(AU30&gt;0,12-AU30,12)</f>
        <v>11</v>
      </c>
      <c r="AU30" s="9">
        <v>1</v>
      </c>
      <c r="AV30">
        <f>IFERROR(VLOOKUP(AS30,lajit!B:D,3,0),"")</f>
        <v>59</v>
      </c>
      <c r="AW30" s="8" t="s">
        <v>116</v>
      </c>
      <c r="AX30" s="9">
        <f>IF(AY30&gt;0,15-AY30,15)</f>
        <v>12</v>
      </c>
      <c r="AY30" s="9">
        <v>3</v>
      </c>
      <c r="AZ30">
        <f>IFERROR(VLOOKUP(AW30,lajit!B:D,3,0),"")</f>
        <v>59</v>
      </c>
      <c r="BA30" s="8" t="s">
        <v>116</v>
      </c>
      <c r="BB30" s="9">
        <f>IF(BC30&gt;0,15-BC30,15)</f>
        <v>12</v>
      </c>
      <c r="BC30" s="9">
        <v>3</v>
      </c>
      <c r="BD30">
        <f>IFERROR(VLOOKUP(BA30,lajit!B:D,3,0),"")</f>
        <v>59</v>
      </c>
      <c r="BE30" s="126">
        <v>96</v>
      </c>
    </row>
    <row r="31" spans="1:57" x14ac:dyDescent="0.2">
      <c r="A31" s="41" t="s">
        <v>128</v>
      </c>
      <c r="B31" s="48">
        <f>IF(C31="",17,17-C31)</f>
        <v>7</v>
      </c>
      <c r="C31" s="48">
        <v>10</v>
      </c>
      <c r="D31">
        <f>IFERROR(VLOOKUP(A31,lajit!B:D,3,0),"")</f>
        <v>106</v>
      </c>
      <c r="E31" s="136" t="s">
        <v>128</v>
      </c>
      <c r="F31" s="142">
        <f>IF(G31="",13,13-G31)</f>
        <v>6</v>
      </c>
      <c r="G31" s="142">
        <v>7</v>
      </c>
      <c r="H31">
        <f>IFERROR(VLOOKUP(E31,lajit!B:D,3,0),"")</f>
        <v>106</v>
      </c>
      <c r="I31" s="8" t="s">
        <v>128</v>
      </c>
      <c r="J31" s="22">
        <f>IF(K31="",11,11-K31)</f>
        <v>7</v>
      </c>
      <c r="K31" s="9">
        <v>4</v>
      </c>
      <c r="L31">
        <f>IFERROR(VLOOKUP(I31,lajit!B:D,3,0),"")</f>
        <v>106</v>
      </c>
      <c r="M31" s="163" t="s">
        <v>128</v>
      </c>
      <c r="N31" s="170">
        <f>IF(O31="",11,11-O31)</f>
        <v>2</v>
      </c>
      <c r="O31" s="170">
        <v>9</v>
      </c>
      <c r="P31">
        <f>IFERROR(VLOOKUP(M31,lajit!B:D,3,0),"")</f>
        <v>106</v>
      </c>
      <c r="Q31" s="8" t="s">
        <v>128</v>
      </c>
      <c r="R31" s="9">
        <f>IF(S31&lt;&gt;"",13-S31,13)</f>
        <v>9</v>
      </c>
      <c r="S31" s="9">
        <v>4</v>
      </c>
      <c r="T31">
        <f>IFERROR(VLOOKUP(Q31,lajit!B:D,3,0),"")</f>
        <v>106</v>
      </c>
      <c r="U31" s="8" t="s">
        <v>128</v>
      </c>
      <c r="V31">
        <f>IF(W31="",11,11-W31)</f>
        <v>7</v>
      </c>
      <c r="W31">
        <v>4</v>
      </c>
      <c r="X31">
        <f>IFERROR(VLOOKUP(U31,lajit!B:D,3,0),"")</f>
        <v>106</v>
      </c>
      <c r="Y31" s="183" t="s">
        <v>128</v>
      </c>
      <c r="Z31" s="191">
        <f>IF(AA31&gt;0,11-AA31,11)</f>
        <v>6</v>
      </c>
      <c r="AA31" s="9">
        <v>5</v>
      </c>
      <c r="AB31">
        <f>IFERROR(VLOOKUP(Y31,lajit!B:D,3,0),"")</f>
        <v>106</v>
      </c>
      <c r="AC31" s="8" t="s">
        <v>163</v>
      </c>
      <c r="AD31" s="9">
        <f>IF(AE31&gt;0,12-AE31,12)</f>
        <v>9</v>
      </c>
      <c r="AE31" s="9">
        <v>3</v>
      </c>
      <c r="AF31">
        <f>IFERROR(VLOOKUP(AC31,lajit!B:D,3,0),"")</f>
        <v>100</v>
      </c>
      <c r="AG31" s="214" t="s">
        <v>119</v>
      </c>
      <c r="AH31" s="207">
        <f>IF(AI31&gt;0,10-AI31,10)</f>
        <v>9</v>
      </c>
      <c r="AI31" s="207">
        <v>1</v>
      </c>
      <c r="AJ31">
        <f>IFERROR(VLOOKUP(AG31,lajit!B:D,3,0),"")</f>
        <v>83</v>
      </c>
      <c r="AK31" s="197" t="s">
        <v>119</v>
      </c>
      <c r="AL31" s="9">
        <f>IF(AM31&gt;0,13-AM31,13)</f>
        <v>11</v>
      </c>
      <c r="AM31" s="9">
        <v>2</v>
      </c>
      <c r="AN31">
        <f>IFERROR(VLOOKUP(AK31,lajit!B:D,3,0),"")</f>
        <v>83</v>
      </c>
      <c r="AO31" s="3" t="s">
        <v>100</v>
      </c>
      <c r="AP31" s="9">
        <f>IF(AQ31&gt;0,12-AQ31,12)</f>
        <v>10</v>
      </c>
      <c r="AQ31" s="9">
        <v>2</v>
      </c>
      <c r="AR31">
        <f>IFERROR(VLOOKUP(AO31,lajit!B:D,3,0),"")</f>
        <v>68</v>
      </c>
      <c r="AS31" s="8" t="s">
        <v>113</v>
      </c>
      <c r="AT31" s="9">
        <f>IF(AU31&gt;0,12-AU31,12)</f>
        <v>10</v>
      </c>
      <c r="AU31" s="9">
        <v>2</v>
      </c>
      <c r="AV31">
        <f>IFERROR(VLOOKUP(AS31,lajit!B:D,3,0),"")</f>
        <v>60</v>
      </c>
      <c r="AW31" s="8" t="s">
        <v>113</v>
      </c>
      <c r="AX31" s="9">
        <f>IF(AY31&gt;0,15-AY31,15)</f>
        <v>7</v>
      </c>
      <c r="AY31" s="9">
        <v>8</v>
      </c>
      <c r="AZ31">
        <f>IFERROR(VLOOKUP(AW31,lajit!B:D,3,0),"")</f>
        <v>60</v>
      </c>
      <c r="BA31" s="8" t="s">
        <v>113</v>
      </c>
      <c r="BB31" s="9">
        <f>IF(BC31&gt;0,15-BC31,15)</f>
        <v>8</v>
      </c>
      <c r="BC31" s="9">
        <v>7</v>
      </c>
      <c r="BD31">
        <f>IFERROR(VLOOKUP(BA31,lajit!B:D,3,0),"")</f>
        <v>60</v>
      </c>
      <c r="BE31" s="126">
        <v>97</v>
      </c>
    </row>
    <row r="32" spans="1:57" x14ac:dyDescent="0.2">
      <c r="A32" s="41" t="s">
        <v>101</v>
      </c>
      <c r="B32" s="48">
        <f>IF(C32="",17,17-C32)</f>
        <v>13</v>
      </c>
      <c r="C32" s="48">
        <v>4</v>
      </c>
      <c r="D32">
        <f>IFERROR(VLOOKUP(A32,lajit!B:D,3,0),"")</f>
        <v>122</v>
      </c>
      <c r="E32" s="136" t="s">
        <v>101</v>
      </c>
      <c r="F32" s="142">
        <f>IF(G32="",13,13-G32)</f>
        <v>12</v>
      </c>
      <c r="G32" s="142">
        <v>1</v>
      </c>
      <c r="H32">
        <f>IFERROR(VLOOKUP(E32,lajit!B:D,3,0),"")</f>
        <v>122</v>
      </c>
      <c r="I32" s="8" t="s">
        <v>101</v>
      </c>
      <c r="J32" s="22">
        <f>IF(K32="",11,11-K32)</f>
        <v>11</v>
      </c>
      <c r="K32" s="9" t="s">
        <v>417</v>
      </c>
      <c r="L32">
        <f>IFERROR(VLOOKUP(I32,lajit!B:D,3,0),"")</f>
        <v>122</v>
      </c>
      <c r="M32" s="163" t="s">
        <v>101</v>
      </c>
      <c r="N32" s="170">
        <f>IF(O32="",11,11-O32)</f>
        <v>11</v>
      </c>
      <c r="O32" s="170" t="s">
        <v>417</v>
      </c>
      <c r="P32">
        <f>IFERROR(VLOOKUP(M32,lajit!B:D,3,0),"")</f>
        <v>122</v>
      </c>
      <c r="Q32" s="8" t="s">
        <v>101</v>
      </c>
      <c r="R32" s="9">
        <f>IF(S32&lt;&gt;"",13-S32,13)</f>
        <v>13</v>
      </c>
      <c r="S32" s="9" t="s">
        <v>417</v>
      </c>
      <c r="T32">
        <f>IFERROR(VLOOKUP(Q32,lajit!B:D,3,0),"")</f>
        <v>122</v>
      </c>
      <c r="U32" s="8" t="s">
        <v>101</v>
      </c>
      <c r="V32">
        <f>IF(W32="",11,11-W32)</f>
        <v>10</v>
      </c>
      <c r="W32">
        <v>1</v>
      </c>
      <c r="X32">
        <f>IFERROR(VLOOKUP(U32,lajit!B:D,3,0),"")</f>
        <v>122</v>
      </c>
      <c r="Y32" s="183" t="s">
        <v>101</v>
      </c>
      <c r="Z32" s="191">
        <f>IF(AA32&gt;0,11-AA32,11)</f>
        <v>10</v>
      </c>
      <c r="AA32" s="9">
        <v>1</v>
      </c>
      <c r="AB32">
        <f>IFERROR(VLOOKUP(Y32,lajit!B:D,3,0),"")</f>
        <v>122</v>
      </c>
      <c r="AC32" s="8" t="s">
        <v>128</v>
      </c>
      <c r="AD32" s="9">
        <f>IF(AE32&gt;0,12-AE32,12)</f>
        <v>6</v>
      </c>
      <c r="AE32" s="9">
        <v>6</v>
      </c>
      <c r="AF32">
        <f>IFERROR(VLOOKUP(AC32,lajit!B:D,3,0),"")</f>
        <v>106</v>
      </c>
      <c r="AG32" s="200" t="s">
        <v>163</v>
      </c>
      <c r="AH32" s="207">
        <f>IF(AI32&gt;0,10-AI32,10)</f>
        <v>10</v>
      </c>
      <c r="AI32" s="207">
        <v>0</v>
      </c>
      <c r="AJ32">
        <f>IFERROR(VLOOKUP(AG32,lajit!B:D,3,0),"")</f>
        <v>100</v>
      </c>
      <c r="AK32" s="218" t="s">
        <v>163</v>
      </c>
      <c r="AL32" s="9">
        <f>IF(AM32&gt;0,13-AM32,13)</f>
        <v>10</v>
      </c>
      <c r="AM32" s="9">
        <v>3</v>
      </c>
      <c r="AN32">
        <f>IFERROR(VLOOKUP(AK32,lajit!B:D,3,0),"")</f>
        <v>100</v>
      </c>
      <c r="AO32" s="8" t="s">
        <v>138</v>
      </c>
      <c r="AP32" s="9">
        <f>IF(AQ32&gt;0,12-AQ32,12)</f>
        <v>11</v>
      </c>
      <c r="AQ32" s="9">
        <v>1</v>
      </c>
      <c r="AR32">
        <f>IFERROR(VLOOKUP(AO32,lajit!B:D,3,0),"")</f>
        <v>79</v>
      </c>
      <c r="AS32" s="8" t="s">
        <v>104</v>
      </c>
      <c r="AT32" s="9">
        <f>IF(AU32&gt;0,12-AU32,12)</f>
        <v>11</v>
      </c>
      <c r="AU32" s="9">
        <v>1</v>
      </c>
      <c r="AV32">
        <f>IFERROR(VLOOKUP(AS32,lajit!B:D,3,0),"")</f>
        <v>61</v>
      </c>
      <c r="AW32" s="8" t="s">
        <v>104</v>
      </c>
      <c r="AX32" s="9">
        <f>IF(AY32&gt;0,15-AY32,15)</f>
        <v>8</v>
      </c>
      <c r="AY32" s="9">
        <v>7</v>
      </c>
      <c r="AZ32">
        <f>IFERROR(VLOOKUP(AW32,lajit!B:D,3,0),"")</f>
        <v>61</v>
      </c>
      <c r="BA32" s="8" t="s">
        <v>104</v>
      </c>
      <c r="BB32" s="9">
        <f>IF(BC32&gt;0,15-BC32,15)</f>
        <v>10</v>
      </c>
      <c r="BC32" s="9">
        <v>5</v>
      </c>
      <c r="BD32">
        <f>IFERROR(VLOOKUP(BA32,lajit!B:D,3,0),"")</f>
        <v>61</v>
      </c>
      <c r="BE32" s="126">
        <v>98</v>
      </c>
    </row>
    <row r="33" spans="1:57" x14ac:dyDescent="0.2">
      <c r="A33" s="41" t="s">
        <v>84</v>
      </c>
      <c r="B33" s="48">
        <f>IF(C33="",17,17-C33)</f>
        <v>16</v>
      </c>
      <c r="C33" s="48">
        <v>1</v>
      </c>
      <c r="D33">
        <f>IFERROR(VLOOKUP(A33,lajit!B:D,3,0),"")</f>
        <v>137</v>
      </c>
      <c r="E33" s="136" t="s">
        <v>84</v>
      </c>
      <c r="F33" s="142">
        <f>IF(G33="",13,13-G33)</f>
        <v>12</v>
      </c>
      <c r="G33" s="142">
        <v>1</v>
      </c>
      <c r="H33">
        <f>IFERROR(VLOOKUP(E33,lajit!B:D,3,0),"")</f>
        <v>137</v>
      </c>
      <c r="I33" s="8" t="s">
        <v>84</v>
      </c>
      <c r="J33" s="22">
        <f>IF(K33="",11,11-K33)</f>
        <v>10</v>
      </c>
      <c r="K33" s="9">
        <v>1</v>
      </c>
      <c r="L33">
        <f>IFERROR(VLOOKUP(I33,lajit!B:D,3,0),"")</f>
        <v>137</v>
      </c>
      <c r="M33" s="163" t="s">
        <v>84</v>
      </c>
      <c r="N33" s="170">
        <f>IF(O33="",11,11-O33)</f>
        <v>10</v>
      </c>
      <c r="O33" s="170">
        <v>1</v>
      </c>
      <c r="P33">
        <f>IFERROR(VLOOKUP(M33,lajit!B:D,3,0),"")</f>
        <v>137</v>
      </c>
      <c r="Q33" s="8" t="s">
        <v>84</v>
      </c>
      <c r="R33" s="9">
        <f>IF(S33&lt;&gt;"",13-S33,13)</f>
        <v>13</v>
      </c>
      <c r="S33" s="9" t="s">
        <v>417</v>
      </c>
      <c r="T33">
        <f>IFERROR(VLOOKUP(Q33,lajit!B:D,3,0),"")</f>
        <v>137</v>
      </c>
      <c r="U33" s="8" t="s">
        <v>84</v>
      </c>
      <c r="V33">
        <f>IF(W33="",11,11-W33)</f>
        <v>10</v>
      </c>
      <c r="W33">
        <v>1</v>
      </c>
      <c r="X33">
        <f>IFERROR(VLOOKUP(U33,lajit!B:D,3,0),"")</f>
        <v>137</v>
      </c>
      <c r="Y33" s="183" t="s">
        <v>84</v>
      </c>
      <c r="Z33" s="191">
        <f>IF(AA33&gt;0,11-AA33,11)</f>
        <v>10</v>
      </c>
      <c r="AA33" s="9">
        <v>1</v>
      </c>
      <c r="AB33">
        <f>IFERROR(VLOOKUP(Y33,lajit!B:D,3,0),"")</f>
        <v>137</v>
      </c>
      <c r="AC33" s="8" t="s">
        <v>20</v>
      </c>
      <c r="AD33" s="9">
        <f>IF(AE33&gt;0,12-AE33,12)</f>
        <v>12</v>
      </c>
      <c r="AE33" s="9">
        <v>0</v>
      </c>
      <c r="AF33">
        <f>IFERROR(VLOOKUP(AC33,lajit!B:D,3,0),"")</f>
        <v>138</v>
      </c>
      <c r="AG33" s="200" t="s">
        <v>20</v>
      </c>
      <c r="AH33" s="207">
        <f>IF(AI33&gt;0,10-AI33,10)</f>
        <v>10</v>
      </c>
      <c r="AI33" s="207">
        <v>0</v>
      </c>
      <c r="AJ33">
        <f>IFERROR(VLOOKUP(AG33,lajit!B:D,3,0),"")</f>
        <v>138</v>
      </c>
      <c r="AK33" s="218" t="s">
        <v>20</v>
      </c>
      <c r="AL33" s="9">
        <f>IF(AM33&gt;0,13-AM33,13)</f>
        <v>13</v>
      </c>
      <c r="AM33" s="9">
        <v>0</v>
      </c>
      <c r="AN33">
        <f>IFERROR(VLOOKUP(AK33,lajit!B:D,3,0),"")</f>
        <v>138</v>
      </c>
      <c r="AO33" s="8" t="s">
        <v>20</v>
      </c>
      <c r="AP33" s="9">
        <f>IF(AQ33&gt;0,12-AQ33,12)</f>
        <v>12</v>
      </c>
      <c r="AQ33" s="9">
        <v>0</v>
      </c>
      <c r="AR33">
        <f>IFERROR(VLOOKUP(AO33,lajit!B:D,3,0),"")</f>
        <v>138</v>
      </c>
      <c r="AS33" s="3" t="s">
        <v>64</v>
      </c>
      <c r="AT33" s="9">
        <f>IF(AU33&gt;0,12-AU33,12)</f>
        <v>11</v>
      </c>
      <c r="AU33" s="9">
        <v>1</v>
      </c>
      <c r="AV33">
        <f>IFERROR(VLOOKUP(AS33,lajit!B:D,3,0),"")</f>
        <v>66</v>
      </c>
      <c r="AW33" s="3" t="s">
        <v>64</v>
      </c>
      <c r="AX33" s="9">
        <f>IF(AY33&gt;0,15-AY33,15)</f>
        <v>14</v>
      </c>
      <c r="AY33" s="9">
        <v>1</v>
      </c>
      <c r="AZ33">
        <f>IFERROR(VLOOKUP(AW33,lajit!B:D,3,0),"")</f>
        <v>66</v>
      </c>
      <c r="BA33" s="3" t="s">
        <v>64</v>
      </c>
      <c r="BB33" s="9">
        <f>IF(BC33&gt;0,15-BC33,15)</f>
        <v>14</v>
      </c>
      <c r="BC33" s="9">
        <v>1</v>
      </c>
      <c r="BD33">
        <f>IFERROR(VLOOKUP(BA33,lajit!B:D,3,0),"")</f>
        <v>66</v>
      </c>
      <c r="BE33" s="126">
        <v>19</v>
      </c>
    </row>
    <row r="34" spans="1:57" x14ac:dyDescent="0.2">
      <c r="A34" s="41" t="s">
        <v>349</v>
      </c>
      <c r="B34" s="48">
        <f>IF(C34&lt;&gt;"",C34,"")</f>
        <v>7</v>
      </c>
      <c r="C34" s="48">
        <v>7</v>
      </c>
      <c r="D34">
        <f>IFERROR(VLOOKUP(A34,lajit!B:D,3,0),"")</f>
        <v>271</v>
      </c>
      <c r="E34" s="136" t="s">
        <v>191</v>
      </c>
      <c r="F34" s="142">
        <v>3</v>
      </c>
      <c r="G34" s="142">
        <v>3</v>
      </c>
      <c r="H34">
        <f>IFERROR(VLOOKUP(E34,lajit!B:D,3,0),"")</f>
        <v>129</v>
      </c>
      <c r="I34" s="8" t="s">
        <v>350</v>
      </c>
      <c r="J34" s="22">
        <v>3</v>
      </c>
      <c r="K34" s="9">
        <v>3</v>
      </c>
      <c r="L34">
        <f>IFERROR(VLOOKUP(I34,lajit!B:D,3,0),"")</f>
        <v>421</v>
      </c>
      <c r="M34" s="163" t="s">
        <v>161</v>
      </c>
      <c r="N34" s="170">
        <v>4</v>
      </c>
      <c r="O34" s="170">
        <v>4</v>
      </c>
      <c r="P34">
        <f>IFERROR(VLOOKUP(M34,lajit!B:D,3,0),"")</f>
        <v>294</v>
      </c>
      <c r="Q34" s="8" t="s">
        <v>376</v>
      </c>
      <c r="R34" s="9">
        <v>4</v>
      </c>
      <c r="S34" s="9">
        <v>4</v>
      </c>
      <c r="T34">
        <f>IFERROR(VLOOKUP(Q34,lajit!B:D,3,0),"")</f>
        <v>5</v>
      </c>
      <c r="U34" s="8" t="s">
        <v>382</v>
      </c>
      <c r="V34">
        <v>6</v>
      </c>
      <c r="W34">
        <v>6</v>
      </c>
      <c r="X34">
        <f>IFERROR(VLOOKUP(U34,lajit!B:D,3,0),"")</f>
        <v>195</v>
      </c>
      <c r="Y34" s="183" t="s">
        <v>341</v>
      </c>
      <c r="Z34" s="9">
        <v>4</v>
      </c>
      <c r="AA34" s="9">
        <v>4</v>
      </c>
      <c r="AB34">
        <f>IFERROR(VLOOKUP(Y34,lajit!B:D,3,0),"")</f>
        <v>294</v>
      </c>
      <c r="AC34" s="8" t="s">
        <v>2200</v>
      </c>
      <c r="AD34" s="9">
        <v>4</v>
      </c>
      <c r="AE34" s="9">
        <v>4</v>
      </c>
      <c r="AF34">
        <f>IFERROR(VLOOKUP(AC34,lajit!B:D,3,0),"")</f>
        <v>189</v>
      </c>
      <c r="AG34" s="214" t="s">
        <v>125</v>
      </c>
      <c r="AH34" s="207">
        <v>4</v>
      </c>
      <c r="AI34" s="207">
        <v>4</v>
      </c>
      <c r="AJ34">
        <f>IFERROR(VLOOKUP(AG34,lajit!B:D,3,0),"")</f>
        <v>287</v>
      </c>
      <c r="AK34" s="197" t="s">
        <v>388</v>
      </c>
      <c r="AL34" s="9">
        <v>4</v>
      </c>
      <c r="AM34" s="9">
        <v>4</v>
      </c>
      <c r="AN34">
        <f>IFERROR(VLOOKUP(AK34,lajit!B:D,3,0),"")</f>
        <v>411</v>
      </c>
      <c r="AO34" s="3" t="s">
        <v>171</v>
      </c>
      <c r="AP34" s="9">
        <v>2</v>
      </c>
      <c r="AQ34" s="9">
        <v>2</v>
      </c>
      <c r="AR34">
        <f>IFERROR(VLOOKUP(AO34,lajit!B:D,3,0),"")</f>
        <v>168</v>
      </c>
      <c r="AS34" s="3" t="s">
        <v>364</v>
      </c>
      <c r="AT34" s="9">
        <v>5</v>
      </c>
      <c r="AU34" s="9">
        <v>5</v>
      </c>
      <c r="AV34">
        <f>IFERROR(VLOOKUP(AS34,lajit!B:D,3,0),"")</f>
        <v>151</v>
      </c>
      <c r="AW34" s="3" t="s">
        <v>346</v>
      </c>
      <c r="AX34" s="9">
        <v>4</v>
      </c>
      <c r="AY34" s="9">
        <v>4</v>
      </c>
      <c r="AZ34">
        <f>IFERROR(VLOOKUP(AW34,lajit!B:D,3,0),"")</f>
        <v>109</v>
      </c>
      <c r="BA34" s="3" t="s">
        <v>352</v>
      </c>
      <c r="BB34" s="9">
        <v>8</v>
      </c>
      <c r="BC34" s="9">
        <v>8</v>
      </c>
      <c r="BD34">
        <f>IFERROR(VLOOKUP(BA34,lajit!B:D,3,0),"")</f>
        <v>67</v>
      </c>
      <c r="BE34" s="126">
        <v>171</v>
      </c>
    </row>
    <row r="35" spans="1:57" x14ac:dyDescent="0.2">
      <c r="A35" s="41" t="s">
        <v>99</v>
      </c>
      <c r="B35" s="48">
        <f>IF(C35="",17,17-C35)</f>
        <v>14</v>
      </c>
      <c r="C35" s="48">
        <v>3</v>
      </c>
      <c r="D35">
        <f>IFERROR(VLOOKUP(A35,lajit!B:D,3,0),"")</f>
        <v>155</v>
      </c>
      <c r="E35" s="136" t="s">
        <v>99</v>
      </c>
      <c r="F35" s="142">
        <f>IF(G35="",13,13-G35)</f>
        <v>11</v>
      </c>
      <c r="G35" s="142">
        <v>2</v>
      </c>
      <c r="H35">
        <f>IFERROR(VLOOKUP(E35,lajit!B:D,3,0),"")</f>
        <v>155</v>
      </c>
      <c r="I35" s="8" t="s">
        <v>99</v>
      </c>
      <c r="J35" s="22">
        <f>IF(K35="",11,11-K35)</f>
        <v>11</v>
      </c>
      <c r="K35" s="9" t="s">
        <v>417</v>
      </c>
      <c r="L35">
        <f>IFERROR(VLOOKUP(I35,lajit!B:D,3,0),"")</f>
        <v>155</v>
      </c>
      <c r="M35" s="163" t="s">
        <v>99</v>
      </c>
      <c r="N35" s="170">
        <f>IF(O35="",11,11-O35)</f>
        <v>10</v>
      </c>
      <c r="O35" s="170">
        <v>1</v>
      </c>
      <c r="P35">
        <f>IFERROR(VLOOKUP(M35,lajit!B:D,3,0),"")</f>
        <v>155</v>
      </c>
      <c r="Q35" s="8" t="s">
        <v>99</v>
      </c>
      <c r="R35" s="9">
        <f>IF(S35&lt;&gt;"",13-S35,13)</f>
        <v>11</v>
      </c>
      <c r="S35" s="9">
        <v>2</v>
      </c>
      <c r="T35">
        <f>IFERROR(VLOOKUP(Q35,lajit!B:D,3,0),"")</f>
        <v>155</v>
      </c>
      <c r="U35" s="8" t="s">
        <v>99</v>
      </c>
      <c r="V35">
        <f>IF(W35="",11,11-W35)</f>
        <v>11</v>
      </c>
      <c r="W35" t="s">
        <v>417</v>
      </c>
      <c r="X35">
        <f>IFERROR(VLOOKUP(U35,lajit!B:D,3,0),"")</f>
        <v>155</v>
      </c>
      <c r="Y35" s="183" t="s">
        <v>99</v>
      </c>
      <c r="Z35" s="191">
        <f>IF(AA35&gt;0,11-AA35,11)</f>
        <v>10</v>
      </c>
      <c r="AA35" s="9">
        <v>1</v>
      </c>
      <c r="AB35">
        <f>IFERROR(VLOOKUP(Y35,lajit!B:D,3,0),"")</f>
        <v>155</v>
      </c>
      <c r="AC35" s="8" t="s">
        <v>101</v>
      </c>
      <c r="AD35" s="9">
        <f>IF(AE35&gt;0,12-AE35,12)</f>
        <v>10</v>
      </c>
      <c r="AE35" s="9">
        <v>2</v>
      </c>
      <c r="AF35">
        <f>IFERROR(VLOOKUP(AC35,lajit!B:D,3,0),"")</f>
        <v>122</v>
      </c>
      <c r="AG35" s="214" t="s">
        <v>128</v>
      </c>
      <c r="AH35" s="207">
        <f>IF(AI35&gt;0,10-AI35,10)</f>
        <v>5</v>
      </c>
      <c r="AI35" s="207">
        <v>5</v>
      </c>
      <c r="AJ35">
        <f>IFERROR(VLOOKUP(AG35,lajit!B:D,3,0),"")</f>
        <v>106</v>
      </c>
      <c r="AK35" s="197" t="s">
        <v>128</v>
      </c>
      <c r="AL35" s="9">
        <f>IF(AM35&gt;0,13-AM35,13)</f>
        <v>7</v>
      </c>
      <c r="AM35" s="9">
        <v>6</v>
      </c>
      <c r="AN35">
        <f>IFERROR(VLOOKUP(AK35,lajit!B:D,3,0),"")</f>
        <v>106</v>
      </c>
      <c r="AO35" s="3" t="s">
        <v>119</v>
      </c>
      <c r="AP35" s="9">
        <f>IF(AQ35&gt;0,12-AQ35,12)</f>
        <v>11</v>
      </c>
      <c r="AQ35" s="9">
        <v>1</v>
      </c>
      <c r="AR35">
        <f>IFERROR(VLOOKUP(AO35,lajit!B:D,3,0),"")</f>
        <v>83</v>
      </c>
      <c r="AS35" s="8" t="s">
        <v>100</v>
      </c>
      <c r="AT35" s="9">
        <f>IF(AU35&gt;0,12-AU35,12)</f>
        <v>8</v>
      </c>
      <c r="AU35" s="9">
        <v>4</v>
      </c>
      <c r="AV35">
        <f>IFERROR(VLOOKUP(AS35,lajit!B:D,3,0),"")</f>
        <v>68</v>
      </c>
      <c r="AW35" s="8" t="s">
        <v>100</v>
      </c>
      <c r="AX35" s="9">
        <f>IF(AY35&gt;0,15-AY35,15)</f>
        <v>11</v>
      </c>
      <c r="AY35" s="9">
        <v>4</v>
      </c>
      <c r="AZ35">
        <f>IFERROR(VLOOKUP(AW35,lajit!B:D,3,0),"")</f>
        <v>68</v>
      </c>
      <c r="BA35" s="8" t="s">
        <v>100</v>
      </c>
      <c r="BB35" s="9">
        <f>IF(BC35&gt;0,15-BC35,15)</f>
        <v>13</v>
      </c>
      <c r="BC35" s="9">
        <v>2</v>
      </c>
      <c r="BD35">
        <f>IFERROR(VLOOKUP(BA35,lajit!B:D,3,0),"")</f>
        <v>68</v>
      </c>
      <c r="BE35" s="126">
        <v>99</v>
      </c>
    </row>
    <row r="36" spans="1:57" x14ac:dyDescent="0.2">
      <c r="A36" s="41" t="s">
        <v>127</v>
      </c>
      <c r="B36" s="48">
        <f>IF(C36="",17,17-C36)</f>
        <v>10</v>
      </c>
      <c r="C36" s="48">
        <v>7</v>
      </c>
      <c r="D36">
        <f>IFERROR(VLOOKUP(A36,lajit!B:D,3,0),"")</f>
        <v>150</v>
      </c>
      <c r="E36" s="136" t="s">
        <v>127</v>
      </c>
      <c r="F36" s="142">
        <f>IF(G36="",13,13-G36)</f>
        <v>9</v>
      </c>
      <c r="G36" s="142">
        <v>4</v>
      </c>
      <c r="H36">
        <f>IFERROR(VLOOKUP(E36,lajit!B:D,3,0),"")</f>
        <v>150</v>
      </c>
      <c r="I36" s="8" t="s">
        <v>127</v>
      </c>
      <c r="J36" s="22">
        <f>IF(K36="",11,11-K36)</f>
        <v>4</v>
      </c>
      <c r="K36" s="9">
        <v>7</v>
      </c>
      <c r="L36">
        <f>IFERROR(VLOOKUP(I36,lajit!B:D,3,0),"")</f>
        <v>150</v>
      </c>
      <c r="M36" s="163" t="s">
        <v>127</v>
      </c>
      <c r="N36" s="170">
        <f>IF(O36="",11,11-O36)</f>
        <v>6</v>
      </c>
      <c r="O36" s="170">
        <v>5</v>
      </c>
      <c r="P36">
        <f>IFERROR(VLOOKUP(M36,lajit!B:D,3,0),"")</f>
        <v>150</v>
      </c>
      <c r="Q36" s="8" t="s">
        <v>127</v>
      </c>
      <c r="R36" s="9">
        <f>IF(S36&lt;&gt;"",13-S36,13)</f>
        <v>6</v>
      </c>
      <c r="S36" s="9">
        <v>7</v>
      </c>
      <c r="T36">
        <f>IFERROR(VLOOKUP(Q36,lajit!B:D,3,0),"")</f>
        <v>150</v>
      </c>
      <c r="U36" s="8" t="s">
        <v>127</v>
      </c>
      <c r="V36">
        <f>IF(W36="",11,11-W36)</f>
        <v>7</v>
      </c>
      <c r="W36">
        <v>4</v>
      </c>
      <c r="X36">
        <f>IFERROR(VLOOKUP(U36,lajit!B:D,3,0),"")</f>
        <v>150</v>
      </c>
      <c r="Y36" s="183" t="s">
        <v>127</v>
      </c>
      <c r="Z36" s="191">
        <f>IF(AA36&gt;0,11-AA36,11)</f>
        <v>10</v>
      </c>
      <c r="AA36" s="9">
        <v>1</v>
      </c>
      <c r="AB36">
        <f>IFERROR(VLOOKUP(Y36,lajit!B:D,3,0),"")</f>
        <v>150</v>
      </c>
      <c r="AC36" s="8" t="s">
        <v>99</v>
      </c>
      <c r="AD36" s="9">
        <f>IF(AE36&gt;0,12-AE36,12)</f>
        <v>10</v>
      </c>
      <c r="AE36" s="9">
        <v>2</v>
      </c>
      <c r="AF36">
        <f>IFERROR(VLOOKUP(AC36,lajit!B:D,3,0),"")</f>
        <v>155</v>
      </c>
      <c r="AG36" s="200" t="s">
        <v>101</v>
      </c>
      <c r="AH36" s="207">
        <f>IF(AI36&gt;0,10-AI36,10)</f>
        <v>10</v>
      </c>
      <c r="AI36" s="207">
        <v>0</v>
      </c>
      <c r="AJ36">
        <f>IFERROR(VLOOKUP(AG36,lajit!B:D,3,0),"")</f>
        <v>122</v>
      </c>
      <c r="AK36" s="218" t="s">
        <v>101</v>
      </c>
      <c r="AL36" s="9">
        <f>IF(AM36&gt;0,13-AM36,13)</f>
        <v>13</v>
      </c>
      <c r="AM36" s="9">
        <v>0</v>
      </c>
      <c r="AN36">
        <f>IFERROR(VLOOKUP(AK36,lajit!B:D,3,0),"")</f>
        <v>122</v>
      </c>
      <c r="AO36" s="8" t="s">
        <v>163</v>
      </c>
      <c r="AP36" s="9">
        <f>IF(AQ36&gt;0,12-AQ36,12)</f>
        <v>11</v>
      </c>
      <c r="AQ36" s="9">
        <v>1</v>
      </c>
      <c r="AR36">
        <f>IFERROR(VLOOKUP(AO36,lajit!B:D,3,0),"")</f>
        <v>100</v>
      </c>
      <c r="AS36" s="8" t="s">
        <v>138</v>
      </c>
      <c r="AT36" s="9">
        <f>IF(AU36&gt;0,12-AU36,12)</f>
        <v>11</v>
      </c>
      <c r="AU36" s="9">
        <v>1</v>
      </c>
      <c r="AV36">
        <f>IFERROR(VLOOKUP(AS36,lajit!B:D,3,0),"")</f>
        <v>79</v>
      </c>
      <c r="AW36" s="8" t="s">
        <v>138</v>
      </c>
      <c r="AX36" s="9">
        <f>IF(AY36&gt;0,15-AY36,15)</f>
        <v>12</v>
      </c>
      <c r="AY36" s="9">
        <v>3</v>
      </c>
      <c r="AZ36">
        <f>IFERROR(VLOOKUP(AW36,lajit!B:D,3,0),"")</f>
        <v>79</v>
      </c>
      <c r="BA36" s="8" t="s">
        <v>138</v>
      </c>
      <c r="BB36" s="9">
        <f>IF(BC36&gt;0,15-BC36,15)</f>
        <v>13</v>
      </c>
      <c r="BC36" s="9">
        <v>2</v>
      </c>
      <c r="BD36">
        <f>IFERROR(VLOOKUP(BA36,lajit!B:D,3,0),"")</f>
        <v>79</v>
      </c>
      <c r="BE36" s="126">
        <v>100</v>
      </c>
    </row>
    <row r="37" spans="1:57" x14ac:dyDescent="0.2">
      <c r="A37" s="41" t="s">
        <v>106</v>
      </c>
      <c r="B37" s="48">
        <f>IF(C37="",17,17-C37)</f>
        <v>14</v>
      </c>
      <c r="C37" s="48">
        <v>3</v>
      </c>
      <c r="D37">
        <f>IFERROR(VLOOKUP(A37,lajit!B:D,3,0),"")</f>
        <v>180</v>
      </c>
      <c r="E37" s="136" t="s">
        <v>106</v>
      </c>
      <c r="F37" s="142">
        <f>IF(G37="",13,13-G37)</f>
        <v>12</v>
      </c>
      <c r="G37" s="142">
        <v>1</v>
      </c>
      <c r="H37">
        <f>IFERROR(VLOOKUP(E37,lajit!B:D,3,0),"")</f>
        <v>180</v>
      </c>
      <c r="I37" s="8" t="s">
        <v>106</v>
      </c>
      <c r="J37" s="22">
        <f>IF(K37="",11,11-K37)</f>
        <v>5</v>
      </c>
      <c r="K37" s="9">
        <v>6</v>
      </c>
      <c r="L37">
        <f>IFERROR(VLOOKUP(I37,lajit!B:D,3,0),"")</f>
        <v>180</v>
      </c>
      <c r="M37" s="163" t="s">
        <v>106</v>
      </c>
      <c r="N37" s="170">
        <f>IF(O37="",11,11-O37)</f>
        <v>6</v>
      </c>
      <c r="O37" s="170">
        <v>5</v>
      </c>
      <c r="P37">
        <f>IFERROR(VLOOKUP(M37,lajit!B:D,3,0),"")</f>
        <v>180</v>
      </c>
      <c r="Q37" s="8" t="s">
        <v>106</v>
      </c>
      <c r="R37" s="9">
        <f>IF(S37&lt;&gt;"",13-S37,13)</f>
        <v>11</v>
      </c>
      <c r="S37" s="9">
        <v>2</v>
      </c>
      <c r="T37">
        <f>IFERROR(VLOOKUP(Q37,lajit!B:D,3,0),"")</f>
        <v>180</v>
      </c>
      <c r="U37" s="8" t="s">
        <v>106</v>
      </c>
      <c r="V37">
        <f>IF(W37="",11,11-W37)</f>
        <v>5</v>
      </c>
      <c r="W37">
        <v>6</v>
      </c>
      <c r="X37">
        <f>IFERROR(VLOOKUP(U37,lajit!B:D,3,0),"")</f>
        <v>180</v>
      </c>
      <c r="Y37" s="183" t="s">
        <v>106</v>
      </c>
      <c r="Z37" s="191">
        <f>IF(AA37&gt;0,11-AA37,11)</f>
        <v>11</v>
      </c>
      <c r="AA37" s="9">
        <v>0</v>
      </c>
      <c r="AB37">
        <f>IFERROR(VLOOKUP(Y37,lajit!B:D,3,0),"")</f>
        <v>180</v>
      </c>
      <c r="AC37" s="8" t="s">
        <v>127</v>
      </c>
      <c r="AD37" s="9">
        <f>IF(AE37&gt;0,12-AE37,12)</f>
        <v>7</v>
      </c>
      <c r="AE37" s="9">
        <v>5</v>
      </c>
      <c r="AF37">
        <f>IFERROR(VLOOKUP(AC37,lajit!B:D,3,0),"")</f>
        <v>150</v>
      </c>
      <c r="AG37" s="200" t="s">
        <v>127</v>
      </c>
      <c r="AH37" s="207">
        <f>IF(AI37&gt;0,10-AI37,10)</f>
        <v>8</v>
      </c>
      <c r="AI37" s="207">
        <v>2</v>
      </c>
      <c r="AJ37">
        <f>IFERROR(VLOOKUP(AG37,lajit!B:D,3,0),"")</f>
        <v>150</v>
      </c>
      <c r="AK37" s="218" t="s">
        <v>127</v>
      </c>
      <c r="AL37" s="9">
        <f>IF(AM37&gt;0,13-AM37,13)</f>
        <v>10</v>
      </c>
      <c r="AM37" s="9">
        <v>3</v>
      </c>
      <c r="AN37">
        <f>IFERROR(VLOOKUP(AK37,lajit!B:D,3,0),"")</f>
        <v>150</v>
      </c>
      <c r="AO37" s="8" t="s">
        <v>128</v>
      </c>
      <c r="AP37" s="9">
        <f>IF(AQ37&gt;0,12-AQ37,12)</f>
        <v>7</v>
      </c>
      <c r="AQ37" s="9">
        <v>5</v>
      </c>
      <c r="AR37">
        <f>IFERROR(VLOOKUP(AO37,lajit!B:D,3,0),"")</f>
        <v>106</v>
      </c>
      <c r="AS37" s="3" t="s">
        <v>119</v>
      </c>
      <c r="AT37" s="9">
        <f>IF(AU37&gt;0,12-AU37,12)</f>
        <v>11</v>
      </c>
      <c r="AU37" s="9">
        <v>1</v>
      </c>
      <c r="AV37">
        <f>IFERROR(VLOOKUP(AS37,lajit!B:D,3,0),"")</f>
        <v>83</v>
      </c>
      <c r="AW37" s="3" t="s">
        <v>119</v>
      </c>
      <c r="AX37" s="9">
        <f>IF(AY37&gt;0,15-AY37,15)</f>
        <v>12</v>
      </c>
      <c r="AY37" s="9">
        <v>3</v>
      </c>
      <c r="AZ37">
        <f>IFERROR(VLOOKUP(AW37,lajit!B:D,3,0),"")</f>
        <v>83</v>
      </c>
      <c r="BA37" s="3" t="s">
        <v>119</v>
      </c>
      <c r="BB37" s="9">
        <f>IF(BC37&gt;0,15-BC37,15)</f>
        <v>12</v>
      </c>
      <c r="BC37" s="9">
        <v>3</v>
      </c>
      <c r="BD37">
        <f>IFERROR(VLOOKUP(BA37,lajit!B:D,3,0),"")</f>
        <v>83</v>
      </c>
      <c r="BE37" s="126">
        <v>101</v>
      </c>
    </row>
    <row r="38" spans="1:57" x14ac:dyDescent="0.2">
      <c r="A38" s="41" t="s">
        <v>332</v>
      </c>
      <c r="B38" s="48">
        <f>IF(C38&lt;&gt;"",C38,"")</f>
        <v>6</v>
      </c>
      <c r="C38" s="48">
        <v>6</v>
      </c>
      <c r="D38">
        <f>IFERROR(VLOOKUP(A38,lajit!B:D,3,0),"")</f>
        <v>458</v>
      </c>
      <c r="E38" s="136" t="s">
        <v>130</v>
      </c>
      <c r="F38" s="142">
        <v>10</v>
      </c>
      <c r="G38" s="142">
        <v>10</v>
      </c>
      <c r="H38">
        <f>IFERROR(VLOOKUP(E38,lajit!B:D,3,0),"")</f>
        <v>458</v>
      </c>
      <c r="I38" s="8" t="s">
        <v>372</v>
      </c>
      <c r="J38" s="22">
        <v>3</v>
      </c>
      <c r="K38" s="9">
        <v>3</v>
      </c>
      <c r="L38">
        <f>IFERROR(VLOOKUP(I38,lajit!B:D,3,0),"")</f>
        <v>420</v>
      </c>
      <c r="M38" s="163" t="s">
        <v>152</v>
      </c>
      <c r="N38" s="170">
        <v>6</v>
      </c>
      <c r="O38" s="170">
        <v>6</v>
      </c>
      <c r="P38">
        <f>IFERROR(VLOOKUP(M38,lajit!B:D,3,0),"")</f>
        <v>426</v>
      </c>
      <c r="Q38" s="8" t="s">
        <v>352</v>
      </c>
      <c r="R38" s="9">
        <v>4</v>
      </c>
      <c r="S38" s="9">
        <v>4</v>
      </c>
      <c r="T38">
        <f>IFERROR(VLOOKUP(Q38,lajit!B:D,3,0),"")</f>
        <v>67</v>
      </c>
      <c r="U38" s="8" t="s">
        <v>352</v>
      </c>
      <c r="V38">
        <v>6</v>
      </c>
      <c r="W38">
        <v>6</v>
      </c>
      <c r="X38">
        <f>IFERROR(VLOOKUP(U38,lajit!B:D,3,0),"")</f>
        <v>67</v>
      </c>
      <c r="Y38" s="183" t="s">
        <v>365</v>
      </c>
      <c r="Z38" s="9">
        <v>6</v>
      </c>
      <c r="AA38" s="9">
        <v>6</v>
      </c>
      <c r="AB38">
        <f>IFERROR(VLOOKUP(Y38,lajit!B:D,3,0),"")</f>
        <v>31</v>
      </c>
      <c r="AC38" s="8" t="s">
        <v>357</v>
      </c>
      <c r="AD38" s="9">
        <v>4</v>
      </c>
      <c r="AE38" s="9">
        <v>4</v>
      </c>
      <c r="AF38">
        <f>IFERROR(VLOOKUP(AC38,lajit!B:D,3,0),"")</f>
        <v>107</v>
      </c>
      <c r="AG38" s="200" t="s">
        <v>148</v>
      </c>
      <c r="AH38" s="207">
        <v>4</v>
      </c>
      <c r="AI38" s="207">
        <v>4</v>
      </c>
      <c r="AJ38">
        <f>IFERROR(VLOOKUP(AG38,lajit!B:D,3,0),"")</f>
        <v>431</v>
      </c>
      <c r="AK38" s="218" t="s">
        <v>355</v>
      </c>
      <c r="AL38" s="9">
        <v>10</v>
      </c>
      <c r="AM38" s="9">
        <v>10</v>
      </c>
      <c r="AN38">
        <f>IFERROR(VLOOKUP(AK38,lajit!B:D,3,0),"")</f>
        <v>41</v>
      </c>
      <c r="AO38" s="8" t="s">
        <v>136</v>
      </c>
      <c r="AP38" s="9">
        <v>9</v>
      </c>
      <c r="AQ38" s="9">
        <v>9</v>
      </c>
      <c r="AR38">
        <f>IFERROR(VLOOKUP(AO38,lajit!B:D,3,0),"")</f>
        <v>173</v>
      </c>
      <c r="AS38" s="3" t="s">
        <v>340</v>
      </c>
      <c r="AT38" s="9">
        <v>4</v>
      </c>
      <c r="AU38" s="9">
        <v>4</v>
      </c>
      <c r="AV38">
        <f>IFERROR(VLOOKUP(AS38,lajit!B:D,3,0),"")</f>
        <v>124</v>
      </c>
      <c r="AW38" s="3" t="s">
        <v>370</v>
      </c>
      <c r="AX38" s="9">
        <v>8</v>
      </c>
      <c r="AY38" s="9">
        <v>8</v>
      </c>
      <c r="AZ38">
        <f>IFERROR(VLOOKUP(AW38,lajit!B:D,3,0),"")</f>
        <v>134</v>
      </c>
      <c r="BA38" s="3" t="s">
        <v>1393</v>
      </c>
      <c r="BB38" s="9">
        <v>5</v>
      </c>
      <c r="BC38" s="9">
        <v>5</v>
      </c>
      <c r="BD38">
        <f>IFERROR(VLOOKUP(BA38,lajit!B:D,3,0),"")</f>
        <v>89</v>
      </c>
      <c r="BE38" s="126">
        <v>152</v>
      </c>
    </row>
    <row r="39" spans="1:57" x14ac:dyDescent="0.2">
      <c r="A39" s="41"/>
      <c r="B39" s="48" t="str">
        <f>IF(C39&lt;&gt;"",C39,"")</f>
        <v/>
      </c>
      <c r="C39" s="48"/>
      <c r="D39" t="str">
        <f>IFERROR(VLOOKUP(A39,lajit!B:D,3,0),"")</f>
        <v/>
      </c>
      <c r="E39" s="136"/>
      <c r="F39" s="142"/>
      <c r="G39" s="142"/>
      <c r="H39" t="str">
        <f>IFERROR(VLOOKUP(E39,lajit!B:D,3,0),"")</f>
        <v/>
      </c>
      <c r="I39" s="8" t="s">
        <v>337</v>
      </c>
      <c r="J39" s="22">
        <v>4</v>
      </c>
      <c r="K39" s="9">
        <v>4</v>
      </c>
      <c r="L39">
        <f>IFERROR(VLOOKUP(I39,lajit!B:D,3,0),"")</f>
        <v>173</v>
      </c>
      <c r="M39" s="163"/>
      <c r="N39" s="170"/>
      <c r="O39" s="170"/>
      <c r="P39" t="str">
        <f>IFERROR(VLOOKUP(M39,lajit!B:D,3,0),"")</f>
        <v/>
      </c>
      <c r="Q39" s="8"/>
      <c r="R39" s="9"/>
      <c r="S39" s="9"/>
      <c r="T39" t="str">
        <f>IFERROR(VLOOKUP(Q39,lajit!B:D,3,0),"")</f>
        <v/>
      </c>
      <c r="U39" s="8"/>
      <c r="X39" t="str">
        <f>IFERROR(VLOOKUP(U39,lajit!B:D,3,0),"")</f>
        <v/>
      </c>
      <c r="Y39" s="183"/>
      <c r="Z39" s="9"/>
      <c r="AA39" s="9"/>
      <c r="AB39" t="str">
        <f>IFERROR(VLOOKUP(Y39,lajit!B:D,3,0),"")</f>
        <v/>
      </c>
      <c r="AC39" s="8"/>
      <c r="AD39" s="9"/>
      <c r="AE39" s="9"/>
      <c r="AF39" t="str">
        <f>IFERROR(VLOOKUP(AC39,lajit!B:D,3,0),"")</f>
        <v/>
      </c>
      <c r="AG39" s="200"/>
      <c r="AH39" s="207"/>
      <c r="AI39" s="207"/>
      <c r="AJ39" t="str">
        <f>IFERROR(VLOOKUP(AG39,lajit!B:D,3,0),"")</f>
        <v/>
      </c>
      <c r="AK39" s="218"/>
      <c r="AL39" s="9"/>
      <c r="AM39" s="9"/>
      <c r="AN39" t="str">
        <f>IFERROR(VLOOKUP(AK39,lajit!B:D,3,0),"")</f>
        <v/>
      </c>
      <c r="AO39" s="8" t="s">
        <v>187</v>
      </c>
      <c r="AP39" s="9">
        <v>1</v>
      </c>
      <c r="AQ39" s="9">
        <v>1</v>
      </c>
      <c r="AR39">
        <f>IFERROR(VLOOKUP(AO39,lajit!B:D,3,0),"")</f>
        <v>134</v>
      </c>
      <c r="AS39" s="8" t="s">
        <v>370</v>
      </c>
      <c r="AT39" s="9">
        <v>2</v>
      </c>
      <c r="AU39" s="9">
        <v>2</v>
      </c>
      <c r="AV39">
        <f>IFERROR(VLOOKUP(AS39,lajit!B:D,3,0),"")</f>
        <v>134</v>
      </c>
      <c r="AW39" s="8" t="s">
        <v>1486</v>
      </c>
      <c r="AX39" s="9">
        <v>1</v>
      </c>
      <c r="AY39" s="9">
        <v>1</v>
      </c>
      <c r="AZ39">
        <f>IFERROR(VLOOKUP(AW39,lajit!B:D,3,0),"")</f>
        <v>97</v>
      </c>
      <c r="BA39" s="8" t="s">
        <v>1404</v>
      </c>
      <c r="BB39" s="9">
        <v>3</v>
      </c>
      <c r="BC39" s="9">
        <v>3</v>
      </c>
      <c r="BD39">
        <f>IFERROR(VLOOKUP(BA39,lajit!B:D,3,0),"")</f>
        <v>90</v>
      </c>
      <c r="BE39" s="126">
        <v>190</v>
      </c>
    </row>
    <row r="40" spans="1:57" x14ac:dyDescent="0.2">
      <c r="A40" s="43" t="s">
        <v>344</v>
      </c>
      <c r="B40" s="48" t="str">
        <f>IF(C40&lt;&gt;"",C40,"")</f>
        <v/>
      </c>
      <c r="C40" s="48"/>
      <c r="D40" t="str">
        <f>IFERROR(VLOOKUP(A40,lajit!B:D,3,0),"")</f>
        <v/>
      </c>
      <c r="E40" s="138" t="s">
        <v>344</v>
      </c>
      <c r="F40" s="142"/>
      <c r="G40" s="142"/>
      <c r="H40" t="str">
        <f>IFERROR(VLOOKUP(E40,lajit!B:D,3,0),"")</f>
        <v/>
      </c>
      <c r="I40" s="8" t="s">
        <v>332</v>
      </c>
      <c r="J40" s="22">
        <v>9</v>
      </c>
      <c r="K40" s="9">
        <v>9</v>
      </c>
      <c r="L40">
        <f>IFERROR(VLOOKUP(I40,lajit!B:D,3,0),"")</f>
        <v>458</v>
      </c>
      <c r="M40" s="165" t="s">
        <v>344</v>
      </c>
      <c r="N40" s="170"/>
      <c r="O40" s="170"/>
      <c r="P40" t="str">
        <f>IFERROR(VLOOKUP(M40,lajit!B:D,3,0),"")</f>
        <v/>
      </c>
      <c r="Q40" s="149" t="s">
        <v>344</v>
      </c>
      <c r="R40" s="9"/>
      <c r="S40" s="9"/>
      <c r="T40" t="str">
        <f>IFERROR(VLOOKUP(Q40,lajit!B:D,3,0),"")</f>
        <v/>
      </c>
      <c r="U40" s="149" t="s">
        <v>344</v>
      </c>
      <c r="X40" t="str">
        <f>IFERROR(VLOOKUP(U40,lajit!B:D,3,0),"")</f>
        <v/>
      </c>
      <c r="Y40" s="185" t="s">
        <v>344</v>
      </c>
      <c r="Z40" s="9"/>
      <c r="AA40" s="9"/>
      <c r="AB40" t="str">
        <f>IFERROR(VLOOKUP(Y40,lajit!B:D,3,0),"")</f>
        <v/>
      </c>
      <c r="AC40" s="149" t="s">
        <v>344</v>
      </c>
      <c r="AD40" s="9"/>
      <c r="AE40" s="9"/>
      <c r="AF40" t="str">
        <f>IFERROR(VLOOKUP(AC40,lajit!B:D,3,0),"")</f>
        <v/>
      </c>
      <c r="AG40" s="202" t="s">
        <v>344</v>
      </c>
      <c r="AH40" s="207"/>
      <c r="AI40" s="207"/>
      <c r="AJ40" t="str">
        <f>IFERROR(VLOOKUP(AG40,lajit!B:D,3,0),"")</f>
        <v/>
      </c>
      <c r="AK40" s="220" t="s">
        <v>344</v>
      </c>
      <c r="AL40" s="9"/>
      <c r="AM40" s="9"/>
      <c r="AN40" t="str">
        <f>IFERROR(VLOOKUP(AK40,lajit!B:D,3,0),"")</f>
        <v/>
      </c>
      <c r="AO40" s="8" t="s">
        <v>152</v>
      </c>
      <c r="AP40" s="9">
        <v>7</v>
      </c>
      <c r="AQ40" s="9">
        <v>7</v>
      </c>
      <c r="AR40">
        <f>IFERROR(VLOOKUP(AO40,lajit!B:D,3,0),"")</f>
        <v>426</v>
      </c>
      <c r="AS40" s="8" t="s">
        <v>374</v>
      </c>
      <c r="AT40" s="9">
        <v>2</v>
      </c>
      <c r="AU40" s="9">
        <v>2</v>
      </c>
      <c r="AV40">
        <f>IFERROR(VLOOKUP(AS40,lajit!B:D,3,0),"")</f>
        <v>35</v>
      </c>
      <c r="AW40" s="8" t="s">
        <v>387</v>
      </c>
      <c r="AX40" s="9">
        <v>5</v>
      </c>
      <c r="AY40" s="9">
        <v>5</v>
      </c>
      <c r="AZ40">
        <f>IFERROR(VLOOKUP(AW40,lajit!B:D,3,0),"")</f>
        <v>377</v>
      </c>
      <c r="BA40" s="8" t="s">
        <v>348</v>
      </c>
      <c r="BB40" s="9">
        <v>5</v>
      </c>
      <c r="BC40" s="9">
        <v>5</v>
      </c>
      <c r="BD40">
        <f>IFERROR(VLOOKUP(BA40,lajit!B:D,3,0),"")</f>
        <v>96</v>
      </c>
      <c r="BE40" s="126">
        <v>164</v>
      </c>
    </row>
    <row r="41" spans="1:57" x14ac:dyDescent="0.2">
      <c r="A41" s="41" t="s">
        <v>103</v>
      </c>
      <c r="B41" s="48">
        <f>IF(C41="",17,17-C41)</f>
        <v>14</v>
      </c>
      <c r="C41" s="48">
        <v>3</v>
      </c>
      <c r="D41">
        <f>IFERROR(VLOOKUP(A41,lajit!B:D,3,0),"")</f>
        <v>167</v>
      </c>
      <c r="E41" s="136" t="s">
        <v>103</v>
      </c>
      <c r="F41" s="142">
        <f>IF(G41="",13,13-G41)</f>
        <v>12</v>
      </c>
      <c r="G41" s="142">
        <v>1</v>
      </c>
      <c r="H41">
        <f>IFERROR(VLOOKUP(E41,lajit!B:D,3,0),"")</f>
        <v>167</v>
      </c>
      <c r="I41" s="8" t="s">
        <v>103</v>
      </c>
      <c r="J41" s="22">
        <f>IF(K41="",11,11-K41)</f>
        <v>11</v>
      </c>
      <c r="K41" s="9" t="s">
        <v>417</v>
      </c>
      <c r="L41">
        <f>IFERROR(VLOOKUP(I41,lajit!B:D,3,0),"")</f>
        <v>167</v>
      </c>
      <c r="M41" s="163" t="s">
        <v>103</v>
      </c>
      <c r="N41" s="170">
        <f>IF(O41="",11,11-O41)</f>
        <v>11</v>
      </c>
      <c r="O41" s="170" t="s">
        <v>417</v>
      </c>
      <c r="P41">
        <f>IFERROR(VLOOKUP(M41,lajit!B:D,3,0),"")</f>
        <v>167</v>
      </c>
      <c r="Q41" s="8" t="s">
        <v>103</v>
      </c>
      <c r="R41" s="9">
        <f>IF(S41&lt;&gt;"",13-S41,13)</f>
        <v>13</v>
      </c>
      <c r="S41" s="9" t="s">
        <v>417</v>
      </c>
      <c r="T41">
        <f>IFERROR(VLOOKUP(Q41,lajit!B:D,3,0),"")</f>
        <v>167</v>
      </c>
      <c r="U41" s="8" t="s">
        <v>103</v>
      </c>
      <c r="V41">
        <f>IF(W41="",11,11-W41)</f>
        <v>11</v>
      </c>
      <c r="W41" t="s">
        <v>417</v>
      </c>
      <c r="X41">
        <f>IFERROR(VLOOKUP(U41,lajit!B:D,3,0),"")</f>
        <v>167</v>
      </c>
      <c r="Y41" s="183" t="s">
        <v>103</v>
      </c>
      <c r="Z41" s="191">
        <f>IF(AA41&gt;0,11-AA41,11)</f>
        <v>10</v>
      </c>
      <c r="AA41" s="9">
        <v>1</v>
      </c>
      <c r="AB41">
        <f>IFERROR(VLOOKUP(Y41,lajit!B:D,3,0),"")</f>
        <v>167</v>
      </c>
      <c r="AC41" s="8" t="s">
        <v>106</v>
      </c>
      <c r="AD41" s="9">
        <f>IF(AE41&gt;0,12-AE41,12)</f>
        <v>5</v>
      </c>
      <c r="AE41" s="9">
        <v>7</v>
      </c>
      <c r="AF41">
        <f>IFERROR(VLOOKUP(AC41,lajit!B:D,3,0),"")</f>
        <v>180</v>
      </c>
      <c r="AG41" s="200" t="s">
        <v>99</v>
      </c>
      <c r="AH41" s="207">
        <f>IF(AI41&gt;0,10-AI41,10)</f>
        <v>8</v>
      </c>
      <c r="AI41" s="207">
        <v>2</v>
      </c>
      <c r="AJ41">
        <f>IFERROR(VLOOKUP(AG41,lajit!B:D,3,0),"")</f>
        <v>155</v>
      </c>
      <c r="AK41" s="218" t="s">
        <v>99</v>
      </c>
      <c r="AL41" s="9">
        <f>IF(AM41&gt;0,13-AM41,13)</f>
        <v>10</v>
      </c>
      <c r="AM41" s="9">
        <v>3</v>
      </c>
      <c r="AN41">
        <f>IFERROR(VLOOKUP(AK41,lajit!B:D,3,0),"")</f>
        <v>155</v>
      </c>
      <c r="AO41" s="8" t="s">
        <v>101</v>
      </c>
      <c r="AP41" s="9">
        <f>IF(AQ41&gt;0,12-AQ41,12)</f>
        <v>11</v>
      </c>
      <c r="AQ41" s="9">
        <v>1</v>
      </c>
      <c r="AR41">
        <f>IFERROR(VLOOKUP(AO41,lajit!B:D,3,0),"")</f>
        <v>122</v>
      </c>
      <c r="AS41" s="8" t="s">
        <v>163</v>
      </c>
      <c r="AT41" s="9">
        <f>IF(AU41&gt;0,12-AU41,12)</f>
        <v>12</v>
      </c>
      <c r="AU41" s="9">
        <v>0</v>
      </c>
      <c r="AV41">
        <f>IFERROR(VLOOKUP(AS41,lajit!B:D,3,0),"")</f>
        <v>100</v>
      </c>
      <c r="AW41" s="8" t="s">
        <v>163</v>
      </c>
      <c r="AX41" s="9">
        <f>IF(AY41&gt;0,15-AY41,15)</f>
        <v>14</v>
      </c>
      <c r="AY41" s="9">
        <v>1</v>
      </c>
      <c r="AZ41">
        <f>IFERROR(VLOOKUP(AW41,lajit!B:D,3,0),"")</f>
        <v>100</v>
      </c>
      <c r="BA41" s="8" t="s">
        <v>163</v>
      </c>
      <c r="BB41" s="9">
        <f>IF(BC41&gt;0,15-BC41,15)</f>
        <v>14</v>
      </c>
      <c r="BC41" s="9">
        <v>1</v>
      </c>
      <c r="BD41">
        <f>IFERROR(VLOOKUP(BA41,lajit!B:D,3,0),"")</f>
        <v>100</v>
      </c>
      <c r="BE41" s="126">
        <v>102</v>
      </c>
    </row>
    <row r="42" spans="1:57" x14ac:dyDescent="0.2">
      <c r="A42" s="41" t="s">
        <v>20</v>
      </c>
      <c r="B42" s="48">
        <f>IF(C42="",17,17-C42)</f>
        <v>17</v>
      </c>
      <c r="C42" s="48" t="s">
        <v>417</v>
      </c>
      <c r="D42">
        <f>IFERROR(VLOOKUP(A42,lajit!B:D,3,0),"")</f>
        <v>138</v>
      </c>
      <c r="E42" s="136" t="s">
        <v>20</v>
      </c>
      <c r="F42" s="142">
        <f>IF(G42="",13,13-G42)</f>
        <v>13</v>
      </c>
      <c r="G42" s="142" t="s">
        <v>417</v>
      </c>
      <c r="H42">
        <f>IFERROR(VLOOKUP(E42,lajit!B:D,3,0),"")</f>
        <v>138</v>
      </c>
      <c r="I42" s="8" t="s">
        <v>20</v>
      </c>
      <c r="J42" s="22">
        <f>IF(K42="",11,11-K42)</f>
        <v>11</v>
      </c>
      <c r="K42" s="9" t="s">
        <v>417</v>
      </c>
      <c r="L42">
        <f>IFERROR(VLOOKUP(I42,lajit!B:D,3,0),"")</f>
        <v>138</v>
      </c>
      <c r="M42" s="163" t="s">
        <v>20</v>
      </c>
      <c r="N42" s="170">
        <f>IF(O42="",11,11-O42)</f>
        <v>11</v>
      </c>
      <c r="O42" s="170" t="s">
        <v>417</v>
      </c>
      <c r="P42">
        <f>IFERROR(VLOOKUP(M42,lajit!B:D,3,0),"")</f>
        <v>138</v>
      </c>
      <c r="Q42" s="8" t="s">
        <v>20</v>
      </c>
      <c r="R42" s="9">
        <f>IF(S42&lt;&gt;"",13-S42,13)</f>
        <v>13</v>
      </c>
      <c r="S42" s="9" t="s">
        <v>417</v>
      </c>
      <c r="T42">
        <f>IFERROR(VLOOKUP(Q42,lajit!B:D,3,0),"")</f>
        <v>138</v>
      </c>
      <c r="U42" s="8" t="s">
        <v>20</v>
      </c>
      <c r="V42">
        <f>IF(W42="",11,11-W42)</f>
        <v>11</v>
      </c>
      <c r="W42" t="s">
        <v>417</v>
      </c>
      <c r="X42">
        <f>IFERROR(VLOOKUP(U42,lajit!B:D,3,0),"")</f>
        <v>138</v>
      </c>
      <c r="Y42" s="183" t="s">
        <v>20</v>
      </c>
      <c r="Z42" s="191">
        <f>IF(AA42&gt;0,11-AA42,11)</f>
        <v>11</v>
      </c>
      <c r="AA42" s="9">
        <v>0</v>
      </c>
      <c r="AB42">
        <f>IFERROR(VLOOKUP(Y42,lajit!B:D,3,0),"")</f>
        <v>138</v>
      </c>
      <c r="AC42" s="8" t="s">
        <v>65</v>
      </c>
      <c r="AD42" s="9">
        <f>IF(AE42&gt;0,12-AE42,12)</f>
        <v>11</v>
      </c>
      <c r="AE42" s="9">
        <v>1</v>
      </c>
      <c r="AF42">
        <f>IFERROR(VLOOKUP(AC42,lajit!B:D,3,0),"")</f>
        <v>147</v>
      </c>
      <c r="AG42" s="200" t="s">
        <v>65</v>
      </c>
      <c r="AH42" s="207">
        <f>IF(AI42&gt;0,10-AI42,10)</f>
        <v>9</v>
      </c>
      <c r="AI42" s="207">
        <v>1</v>
      </c>
      <c r="AJ42">
        <f>IFERROR(VLOOKUP(AG42,lajit!B:D,3,0),"")</f>
        <v>147</v>
      </c>
      <c r="AK42" s="218" t="s">
        <v>65</v>
      </c>
      <c r="AL42" s="9">
        <f>IF(AM42&gt;0,13-AM42,13)</f>
        <v>12</v>
      </c>
      <c r="AM42" s="9">
        <v>1</v>
      </c>
      <c r="AN42">
        <f>IFERROR(VLOOKUP(AK42,lajit!B:D,3,0),"")</f>
        <v>147</v>
      </c>
      <c r="AO42" s="8" t="s">
        <v>65</v>
      </c>
      <c r="AP42" s="9">
        <f>IF(AQ42&gt;0,12-AQ42,12)</f>
        <v>12</v>
      </c>
      <c r="AQ42" s="9">
        <v>0</v>
      </c>
      <c r="AR42">
        <f>IFERROR(VLOOKUP(AO42,lajit!B:D,3,0),"")</f>
        <v>147</v>
      </c>
      <c r="AS42" s="8" t="s">
        <v>76</v>
      </c>
      <c r="AT42" s="9">
        <f>IF(AU42&gt;0,12-AU42,12)</f>
        <v>11</v>
      </c>
      <c r="AU42" s="9">
        <v>1</v>
      </c>
      <c r="AV42">
        <f>IFERROR(VLOOKUP(AS42,lajit!B:D,3,0),"")</f>
        <v>105</v>
      </c>
      <c r="AW42" s="8" t="s">
        <v>76</v>
      </c>
      <c r="AX42" s="9">
        <f>IF(AY42&gt;0,15-AY42,15)</f>
        <v>13</v>
      </c>
      <c r="AY42" s="9">
        <v>2</v>
      </c>
      <c r="AZ42">
        <f>IFERROR(VLOOKUP(AW42,lajit!B:D,3,0),"")</f>
        <v>105</v>
      </c>
      <c r="BA42" s="8" t="s">
        <v>76</v>
      </c>
      <c r="BB42" s="9">
        <f>IF(BC42&gt;0,15-BC42,15)</f>
        <v>13</v>
      </c>
      <c r="BC42" s="9">
        <v>2</v>
      </c>
      <c r="BD42">
        <f>IFERROR(VLOOKUP(BA42,lajit!B:D,3,0),"")</f>
        <v>105</v>
      </c>
      <c r="BE42" s="126">
        <v>20</v>
      </c>
    </row>
    <row r="43" spans="1:57" x14ac:dyDescent="0.2">
      <c r="A43" s="41" t="s">
        <v>117</v>
      </c>
      <c r="B43" s="48">
        <f>IF(C43="",17,17-C43)</f>
        <v>15</v>
      </c>
      <c r="C43" s="48">
        <v>2</v>
      </c>
      <c r="D43">
        <f>IFERROR(VLOOKUP(A43,lajit!B:D,3,0),"")</f>
        <v>165</v>
      </c>
      <c r="E43" s="136" t="s">
        <v>117</v>
      </c>
      <c r="F43" s="142">
        <f>IF(G43="",13,13-G43)</f>
        <v>11</v>
      </c>
      <c r="G43" s="142">
        <v>2</v>
      </c>
      <c r="H43">
        <f>IFERROR(VLOOKUP(E43,lajit!B:D,3,0),"")</f>
        <v>165</v>
      </c>
      <c r="I43" s="8" t="s">
        <v>117</v>
      </c>
      <c r="J43" s="22">
        <f>IF(K43="",11,11-K43)</f>
        <v>7</v>
      </c>
      <c r="K43" s="9">
        <v>4</v>
      </c>
      <c r="L43">
        <f>IFERROR(VLOOKUP(I43,lajit!B:D,3,0),"")</f>
        <v>165</v>
      </c>
      <c r="M43" s="163" t="s">
        <v>117</v>
      </c>
      <c r="N43" s="170">
        <f>IF(O43="",11,11-O43)</f>
        <v>6</v>
      </c>
      <c r="O43" s="170">
        <v>5</v>
      </c>
      <c r="P43">
        <f>IFERROR(VLOOKUP(M43,lajit!B:D,3,0),"")</f>
        <v>165</v>
      </c>
      <c r="Q43" s="8" t="s">
        <v>117</v>
      </c>
      <c r="R43" s="9">
        <f>IF(S43&lt;&gt;"",13-S43,13)</f>
        <v>7</v>
      </c>
      <c r="S43" s="9">
        <v>6</v>
      </c>
      <c r="T43">
        <f>IFERROR(VLOOKUP(Q43,lajit!B:D,3,0),"")</f>
        <v>165</v>
      </c>
      <c r="U43" s="8" t="s">
        <v>117</v>
      </c>
      <c r="V43">
        <f>IF(W43="",11,11-W43)</f>
        <v>8</v>
      </c>
      <c r="W43">
        <v>3</v>
      </c>
      <c r="X43">
        <f>IFERROR(VLOOKUP(U43,lajit!B:D,3,0),"")</f>
        <v>165</v>
      </c>
      <c r="Y43" s="183" t="s">
        <v>117</v>
      </c>
      <c r="Z43" s="191">
        <f>IF(AA43&gt;0,11-AA43,11)</f>
        <v>6</v>
      </c>
      <c r="AA43" s="9">
        <v>5</v>
      </c>
      <c r="AB43">
        <f>IFERROR(VLOOKUP(Y43,lajit!B:D,3,0),"")</f>
        <v>165</v>
      </c>
      <c r="AC43" s="8" t="s">
        <v>103</v>
      </c>
      <c r="AD43" s="9">
        <f>IF(AE43&gt;0,12-AE43,12)</f>
        <v>10</v>
      </c>
      <c r="AE43" s="9">
        <v>2</v>
      </c>
      <c r="AF43">
        <f>IFERROR(VLOOKUP(AC43,lajit!B:D,3,0),"")</f>
        <v>167</v>
      </c>
      <c r="AG43" s="200" t="s">
        <v>117</v>
      </c>
      <c r="AH43" s="207">
        <f>IF(AI43&gt;0,10-AI43,10)</f>
        <v>7</v>
      </c>
      <c r="AI43" s="207">
        <v>3</v>
      </c>
      <c r="AJ43">
        <f>IFERROR(VLOOKUP(AG43,lajit!B:D,3,0),"")</f>
        <v>165</v>
      </c>
      <c r="AK43" s="218" t="s">
        <v>117</v>
      </c>
      <c r="AL43" s="9">
        <f>IF(AM43&gt;0,13-AM43,13)</f>
        <v>9</v>
      </c>
      <c r="AM43" s="9">
        <v>4</v>
      </c>
      <c r="AN43">
        <f>IFERROR(VLOOKUP(AK43,lajit!B:D,3,0),"")</f>
        <v>165</v>
      </c>
      <c r="AO43" s="8" t="s">
        <v>127</v>
      </c>
      <c r="AP43" s="9">
        <f>IF(AQ43&gt;0,12-AQ43,12)</f>
        <v>5</v>
      </c>
      <c r="AQ43" s="9">
        <v>7</v>
      </c>
      <c r="AR43">
        <f>IFERROR(VLOOKUP(AO43,lajit!B:D,3,0),"")</f>
        <v>150</v>
      </c>
      <c r="AS43" s="8" t="s">
        <v>128</v>
      </c>
      <c r="AT43" s="9">
        <f>IF(AU43&gt;0,12-AU43,12)</f>
        <v>7</v>
      </c>
      <c r="AU43" s="9">
        <v>5</v>
      </c>
      <c r="AV43">
        <f>IFERROR(VLOOKUP(AS43,lajit!B:D,3,0),"")</f>
        <v>106</v>
      </c>
      <c r="AW43" s="8" t="s">
        <v>128</v>
      </c>
      <c r="AX43" s="9">
        <f>IF(AY43&gt;0,15-AY43,15)</f>
        <v>5</v>
      </c>
      <c r="AY43" s="9">
        <v>10</v>
      </c>
      <c r="AZ43">
        <f>IFERROR(VLOOKUP(AW43,lajit!B:D,3,0),"")</f>
        <v>106</v>
      </c>
      <c r="BA43" s="8" t="s">
        <v>128</v>
      </c>
      <c r="BB43" s="9">
        <f>IF(BC43&gt;0,15-BC43,15)</f>
        <v>7</v>
      </c>
      <c r="BC43" s="9">
        <v>8</v>
      </c>
      <c r="BD43">
        <f>IFERROR(VLOOKUP(BA43,lajit!B:D,3,0),"")</f>
        <v>106</v>
      </c>
      <c r="BE43" s="126">
        <v>103</v>
      </c>
    </row>
    <row r="44" spans="1:57" x14ac:dyDescent="0.2">
      <c r="A44" s="41" t="s">
        <v>375</v>
      </c>
      <c r="B44" s="48">
        <f t="shared" ref="B44:B52" si="14">IF(C44&lt;&gt;"",C44,"")</f>
        <v>1</v>
      </c>
      <c r="C44" s="48">
        <v>1</v>
      </c>
      <c r="D44">
        <f>IFERROR(VLOOKUP(A44,lajit!B:D,3,0),"")</f>
        <v>113</v>
      </c>
      <c r="E44" s="136" t="s">
        <v>165</v>
      </c>
      <c r="F44" s="142">
        <v>3</v>
      </c>
      <c r="G44" s="142">
        <v>3</v>
      </c>
      <c r="H44">
        <f>IFERROR(VLOOKUP(E44,lajit!B:D,3,0),"")</f>
        <v>54</v>
      </c>
      <c r="I44" s="8" t="s">
        <v>340</v>
      </c>
      <c r="J44" s="22">
        <v>2</v>
      </c>
      <c r="K44" s="9">
        <v>2</v>
      </c>
      <c r="L44">
        <f>IFERROR(VLOOKUP(I44,lajit!B:D,3,0),"")</f>
        <v>124</v>
      </c>
      <c r="M44" s="163" t="s">
        <v>207</v>
      </c>
      <c r="N44" s="170">
        <v>2</v>
      </c>
      <c r="O44" s="170">
        <v>2</v>
      </c>
      <c r="P44">
        <f>IFERROR(VLOOKUP(M44,lajit!B:D,3,0),"")</f>
        <v>220</v>
      </c>
      <c r="Q44" s="8" t="s">
        <v>369</v>
      </c>
      <c r="R44" s="9">
        <v>2</v>
      </c>
      <c r="S44" s="9">
        <v>2</v>
      </c>
      <c r="T44">
        <f>IFERROR(VLOOKUP(Q44,lajit!B:D,3,0),"")</f>
        <v>162</v>
      </c>
      <c r="U44" s="8" t="s">
        <v>380</v>
      </c>
      <c r="V44">
        <v>5</v>
      </c>
      <c r="W44">
        <v>5</v>
      </c>
      <c r="X44">
        <f>IFERROR(VLOOKUP(U44,lajit!B:D,3,0),"")</f>
        <v>168</v>
      </c>
      <c r="Y44" s="183" t="s">
        <v>362</v>
      </c>
      <c r="Z44" s="9">
        <v>3</v>
      </c>
      <c r="AA44" s="9">
        <v>3</v>
      </c>
      <c r="AB44">
        <f>IFERROR(VLOOKUP(Y44,lajit!B:D,3,0),"")</f>
        <v>191</v>
      </c>
      <c r="AC44" s="8" t="s">
        <v>351</v>
      </c>
      <c r="AD44" s="9">
        <v>3</v>
      </c>
      <c r="AE44" s="9">
        <v>3</v>
      </c>
      <c r="AF44">
        <f>IFERROR(VLOOKUP(AC44,lajit!B:D,3,0),"")</f>
        <v>272</v>
      </c>
      <c r="AG44" s="200" t="s">
        <v>150</v>
      </c>
      <c r="AH44" s="207">
        <v>1</v>
      </c>
      <c r="AI44" s="207">
        <v>1</v>
      </c>
      <c r="AJ44">
        <f>IFERROR(VLOOKUP(AG44,lajit!B:D,3,0),"")</f>
        <v>195</v>
      </c>
      <c r="AK44" s="218" t="s">
        <v>2158</v>
      </c>
      <c r="AL44" s="9">
        <v>1</v>
      </c>
      <c r="AM44" s="9">
        <v>1</v>
      </c>
      <c r="AN44">
        <f>IFERROR(VLOOKUP(AK44,lajit!B:D,3,0),"")</f>
        <v>183</v>
      </c>
      <c r="AO44" s="8" t="s">
        <v>240</v>
      </c>
      <c r="AP44" s="9">
        <v>1</v>
      </c>
      <c r="AQ44" s="9">
        <v>1</v>
      </c>
      <c r="AR44">
        <f>IFERROR(VLOOKUP(AO44,lajit!B:D,3,0),"")</f>
        <v>411</v>
      </c>
      <c r="AS44" s="8" t="s">
        <v>4608</v>
      </c>
      <c r="AT44" s="9">
        <v>1</v>
      </c>
      <c r="AU44" s="9">
        <v>1</v>
      </c>
      <c r="AV44">
        <f>IFERROR(VLOOKUP(AS44,lajit!B:D,3,0),"")</f>
        <v>462</v>
      </c>
      <c r="AW44" s="8" t="s">
        <v>3873</v>
      </c>
      <c r="AX44" s="9">
        <v>2</v>
      </c>
      <c r="AY44" s="9">
        <v>2</v>
      </c>
      <c r="AZ44">
        <f>IFERROR(VLOOKUP(AW44,lajit!B:D,3,0),"")</f>
        <v>379</v>
      </c>
      <c r="BA44" s="8" t="s">
        <v>357</v>
      </c>
      <c r="BB44" s="9">
        <v>1</v>
      </c>
      <c r="BC44" s="9">
        <v>1</v>
      </c>
      <c r="BD44">
        <f>IFERROR(VLOOKUP(BA44,lajit!B:D,3,0),"")</f>
        <v>107</v>
      </c>
      <c r="BE44" s="126">
        <v>201</v>
      </c>
    </row>
    <row r="45" spans="1:57" x14ac:dyDescent="0.2">
      <c r="A45" s="41" t="s">
        <v>383</v>
      </c>
      <c r="B45" s="48">
        <f t="shared" si="14"/>
        <v>1</v>
      </c>
      <c r="C45" s="48">
        <v>1</v>
      </c>
      <c r="D45">
        <f>IFERROR(VLOOKUP(A45,lajit!B:D,3,0),"")</f>
        <v>114</v>
      </c>
      <c r="E45" s="136" t="s">
        <v>156</v>
      </c>
      <c r="F45" s="142">
        <v>2</v>
      </c>
      <c r="G45" s="142">
        <v>2</v>
      </c>
      <c r="H45">
        <f>IFERROR(VLOOKUP(E45,lajit!B:D,3,0),"")</f>
        <v>481</v>
      </c>
      <c r="I45" s="8"/>
      <c r="J45" s="22"/>
      <c r="K45" s="9"/>
      <c r="L45" t="str">
        <f>IFERROR(VLOOKUP(I45,lajit!B:D,3,0),"")</f>
        <v/>
      </c>
      <c r="M45" s="163" t="s">
        <v>237</v>
      </c>
      <c r="N45" s="170">
        <v>2</v>
      </c>
      <c r="O45" s="170">
        <v>2</v>
      </c>
      <c r="P45">
        <f>IFERROR(VLOOKUP(M45,lajit!B:D,3,0),"")</f>
        <v>97</v>
      </c>
      <c r="Q45" s="8" t="s">
        <v>371</v>
      </c>
      <c r="R45" s="9">
        <v>2</v>
      </c>
      <c r="S45" s="9">
        <v>2</v>
      </c>
      <c r="T45">
        <f>IFERROR(VLOOKUP(Q45,lajit!B:D,3,0),"")</f>
        <v>456</v>
      </c>
      <c r="U45" s="8" t="s">
        <v>396</v>
      </c>
      <c r="V45">
        <v>3</v>
      </c>
      <c r="W45">
        <v>3</v>
      </c>
      <c r="X45">
        <f>IFERROR(VLOOKUP(U45,lajit!B:D,3,0),"")</f>
        <v>265</v>
      </c>
      <c r="Y45" s="183" t="s">
        <v>478</v>
      </c>
      <c r="Z45" s="9">
        <v>2</v>
      </c>
      <c r="AA45" s="9">
        <v>2</v>
      </c>
      <c r="AB45">
        <f>IFERROR(VLOOKUP(Y45,lajit!B:D,3,0),"")</f>
        <v>6</v>
      </c>
      <c r="AC45" s="8" t="s">
        <v>385</v>
      </c>
      <c r="AD45" s="9">
        <v>2</v>
      </c>
      <c r="AE45" s="9">
        <v>2</v>
      </c>
      <c r="AF45">
        <f>IFERROR(VLOOKUP(AC45,lajit!B:D,3,0),"")</f>
        <v>117</v>
      </c>
      <c r="AG45" s="200" t="s">
        <v>226</v>
      </c>
      <c r="AH45" s="207">
        <v>1</v>
      </c>
      <c r="AI45" s="207">
        <v>1</v>
      </c>
      <c r="AJ45">
        <f>IFERROR(VLOOKUP(AG45,lajit!B:D,3,0),"")</f>
        <v>52</v>
      </c>
      <c r="AK45" s="218" t="s">
        <v>392</v>
      </c>
      <c r="AL45" s="9">
        <v>2</v>
      </c>
      <c r="AM45" s="9">
        <v>2</v>
      </c>
      <c r="AN45">
        <f>IFERROR(VLOOKUP(AK45,lajit!B:D,3,0),"")</f>
        <v>129</v>
      </c>
      <c r="AO45" s="8"/>
      <c r="AP45" s="9"/>
      <c r="AQ45" s="9"/>
      <c r="AR45" t="str">
        <f>IFERROR(VLOOKUP(AO45,lajit!B:D,3,0),"")</f>
        <v/>
      </c>
      <c r="AS45" s="8" t="s">
        <v>3835</v>
      </c>
      <c r="AT45" s="9">
        <v>1</v>
      </c>
      <c r="AU45" s="9">
        <v>1</v>
      </c>
      <c r="AV45">
        <f>IFERROR(VLOOKUP(AS45,lajit!B:D,3,0),"")</f>
        <v>373</v>
      </c>
      <c r="AW45" s="8"/>
      <c r="AX45" s="9">
        <v>0</v>
      </c>
      <c r="AY45" s="9">
        <v>0</v>
      </c>
      <c r="AZ45" t="str">
        <f>IFERROR(VLOOKUP(AW45,lajit!B:D,3,0),"")</f>
        <v/>
      </c>
      <c r="BA45" s="8" t="s">
        <v>379</v>
      </c>
      <c r="BB45" s="9">
        <v>1</v>
      </c>
      <c r="BC45" s="9">
        <v>1</v>
      </c>
      <c r="BD45">
        <f>IFERROR(VLOOKUP(BA45,lajit!B:D,3,0),"")</f>
        <v>108</v>
      </c>
      <c r="BE45" s="126">
        <v>209</v>
      </c>
    </row>
    <row r="46" spans="1:57" x14ac:dyDescent="0.2">
      <c r="A46" s="42" t="s">
        <v>356</v>
      </c>
      <c r="B46" s="48">
        <f t="shared" si="14"/>
        <v>7</v>
      </c>
      <c r="C46" s="48">
        <v>7</v>
      </c>
      <c r="D46">
        <f>IFERROR(VLOOKUP(A46,lajit!B:D,3,0),"")</f>
        <v>464</v>
      </c>
      <c r="E46" s="137" t="s">
        <v>155</v>
      </c>
      <c r="F46" s="142">
        <v>7</v>
      </c>
      <c r="G46" s="142">
        <v>7</v>
      </c>
      <c r="H46">
        <f>IFERROR(VLOOKUP(E46,lajit!B:D,3,0),"")</f>
        <v>420</v>
      </c>
      <c r="I46" s="5" t="s">
        <v>365</v>
      </c>
      <c r="J46" s="22">
        <v>5</v>
      </c>
      <c r="K46" s="9">
        <v>5</v>
      </c>
      <c r="L46">
        <f>IFERROR(VLOOKUP(I46,lajit!B:D,3,0),"")</f>
        <v>31</v>
      </c>
      <c r="M46" s="164" t="s">
        <v>140</v>
      </c>
      <c r="N46" s="170">
        <v>4</v>
      </c>
      <c r="O46" s="170">
        <v>4</v>
      </c>
      <c r="P46">
        <f>IFERROR(VLOOKUP(M46,lajit!B:D,3,0),"")</f>
        <v>67</v>
      </c>
      <c r="Q46" s="5" t="s">
        <v>372</v>
      </c>
      <c r="R46" s="9">
        <v>6</v>
      </c>
      <c r="S46" s="9">
        <v>6</v>
      </c>
      <c r="T46">
        <f>IFERROR(VLOOKUP(Q46,lajit!B:D,3,0),"")</f>
        <v>420</v>
      </c>
      <c r="U46" s="5" t="s">
        <v>357</v>
      </c>
      <c r="V46">
        <v>4</v>
      </c>
      <c r="W46">
        <v>4</v>
      </c>
      <c r="X46">
        <f>IFERROR(VLOOKUP(U46,lajit!B:D,3,0),"")</f>
        <v>107</v>
      </c>
      <c r="Y46" s="184" t="s">
        <v>371</v>
      </c>
      <c r="Z46" s="9">
        <v>5</v>
      </c>
      <c r="AA46" s="11">
        <v>5</v>
      </c>
      <c r="AB46">
        <f>IFERROR(VLOOKUP(Y46,lajit!B:D,3,0),"")</f>
        <v>456</v>
      </c>
      <c r="AC46" s="5" t="s">
        <v>341</v>
      </c>
      <c r="AD46" s="9">
        <v>1</v>
      </c>
      <c r="AE46" s="11">
        <v>1</v>
      </c>
      <c r="AF46">
        <f>IFERROR(VLOOKUP(AC46,lajit!B:D,3,0),"")</f>
        <v>294</v>
      </c>
      <c r="AG46" s="201" t="s">
        <v>221</v>
      </c>
      <c r="AH46" s="207">
        <v>2</v>
      </c>
      <c r="AI46" s="208">
        <v>2</v>
      </c>
      <c r="AJ46">
        <f>IFERROR(VLOOKUP(AG46,lajit!B:D,3,0),"")</f>
        <v>6</v>
      </c>
      <c r="AK46" s="219" t="s">
        <v>3485</v>
      </c>
      <c r="AL46" s="9">
        <v>5</v>
      </c>
      <c r="AM46" s="11">
        <v>5</v>
      </c>
      <c r="AN46">
        <f>IFERROR(VLOOKUP(AK46,lajit!B:D,3,0),"")</f>
        <v>334</v>
      </c>
      <c r="AO46" s="5" t="s">
        <v>158</v>
      </c>
      <c r="AP46" s="9">
        <v>6</v>
      </c>
      <c r="AQ46" s="11">
        <v>6</v>
      </c>
      <c r="AR46">
        <f>IFERROR(VLOOKUP(AO46,lajit!B:D,3,0),"")</f>
        <v>4</v>
      </c>
      <c r="AS46" s="8" t="s">
        <v>372</v>
      </c>
      <c r="AT46" s="9">
        <v>3</v>
      </c>
      <c r="AU46" s="9">
        <v>3</v>
      </c>
      <c r="AV46">
        <f>IFERROR(VLOOKUP(AS46,lajit!B:D,3,0),"")</f>
        <v>420</v>
      </c>
      <c r="AW46" s="8" t="s">
        <v>355</v>
      </c>
      <c r="AX46" s="9">
        <v>2</v>
      </c>
      <c r="AY46" s="9">
        <v>2</v>
      </c>
      <c r="AZ46">
        <f>IFERROR(VLOOKUP(AW46,lajit!B:D,3,0),"")</f>
        <v>41</v>
      </c>
      <c r="BA46" s="8" t="s">
        <v>346</v>
      </c>
      <c r="BB46" s="9">
        <v>2</v>
      </c>
      <c r="BC46" s="9">
        <v>2</v>
      </c>
      <c r="BD46">
        <f>IFERROR(VLOOKUP(BA46,lajit!B:D,3,0),"")</f>
        <v>109</v>
      </c>
      <c r="BE46" s="126">
        <v>178</v>
      </c>
    </row>
    <row r="47" spans="1:57" ht="12.75" customHeight="1" x14ac:dyDescent="0.2">
      <c r="A47" s="41" t="s">
        <v>330</v>
      </c>
      <c r="B47" s="48">
        <f t="shared" si="14"/>
        <v>11</v>
      </c>
      <c r="C47" s="48">
        <v>11</v>
      </c>
      <c r="D47">
        <f>IFERROR(VLOOKUP(A47,lajit!B:D,3,0),"")</f>
        <v>20</v>
      </c>
      <c r="E47" s="136" t="s">
        <v>172</v>
      </c>
      <c r="F47" s="142">
        <v>6</v>
      </c>
      <c r="G47" s="142">
        <v>6</v>
      </c>
      <c r="H47">
        <f>IFERROR(VLOOKUP(E47,lajit!B:D,3,0),"")</f>
        <v>303</v>
      </c>
      <c r="I47" s="8" t="s">
        <v>331</v>
      </c>
      <c r="J47" s="22">
        <v>8</v>
      </c>
      <c r="K47" s="9">
        <v>8</v>
      </c>
      <c r="L47">
        <f>IFERROR(VLOOKUP(I47,lajit!B:D,3,0),"")</f>
        <v>303</v>
      </c>
      <c r="M47" s="163" t="s">
        <v>133</v>
      </c>
      <c r="N47" s="170">
        <v>7</v>
      </c>
      <c r="O47" s="170">
        <v>7</v>
      </c>
      <c r="P47">
        <f>IFERROR(VLOOKUP(M47,lajit!B:D,3,0),"")</f>
        <v>110</v>
      </c>
      <c r="Q47" s="8" t="s">
        <v>355</v>
      </c>
      <c r="R47" s="9">
        <v>12</v>
      </c>
      <c r="S47" s="9">
        <v>12</v>
      </c>
      <c r="T47">
        <f>IFERROR(VLOOKUP(Q47,lajit!B:D,3,0),"")</f>
        <v>41</v>
      </c>
      <c r="U47" s="8" t="s">
        <v>370</v>
      </c>
      <c r="V47">
        <v>9</v>
      </c>
      <c r="W47">
        <v>9</v>
      </c>
      <c r="X47">
        <f>IFERROR(VLOOKUP(U47,lajit!B:D,3,0),"")</f>
        <v>134</v>
      </c>
      <c r="Y47" s="183" t="s">
        <v>352</v>
      </c>
      <c r="Z47" s="9">
        <v>8</v>
      </c>
      <c r="AA47" s="9">
        <v>8</v>
      </c>
      <c r="AB47">
        <f>IFERROR(VLOOKUP(Y47,lajit!B:D,3,0),"")</f>
        <v>67</v>
      </c>
      <c r="AC47" s="8" t="s">
        <v>325</v>
      </c>
      <c r="AD47" s="9">
        <v>10</v>
      </c>
      <c r="AE47" s="9">
        <v>10</v>
      </c>
      <c r="AF47">
        <f>IFERROR(VLOOKUP(AC47,lajit!B:D,3,0),"")</f>
        <v>388</v>
      </c>
      <c r="AG47" s="200" t="s">
        <v>186</v>
      </c>
      <c r="AH47" s="207">
        <v>7</v>
      </c>
      <c r="AI47" s="207">
        <v>7</v>
      </c>
      <c r="AJ47">
        <f>IFERROR(VLOOKUP(AG47,lajit!B:D,3,0),"")</f>
        <v>10</v>
      </c>
      <c r="AK47" s="218" t="s">
        <v>329</v>
      </c>
      <c r="AL47" s="9">
        <v>6</v>
      </c>
      <c r="AM47" s="9">
        <v>6</v>
      </c>
      <c r="AN47">
        <f>IFERROR(VLOOKUP(AK47,lajit!B:D,3,0),"")</f>
        <v>53</v>
      </c>
      <c r="AO47" s="8" t="s">
        <v>185</v>
      </c>
      <c r="AP47" s="9">
        <v>3</v>
      </c>
      <c r="AQ47" s="9">
        <v>3</v>
      </c>
      <c r="AR47">
        <f>IFERROR(VLOOKUP(AO47,lajit!B:D,3,0),"")</f>
        <v>273</v>
      </c>
      <c r="AS47" s="8" t="s">
        <v>368</v>
      </c>
      <c r="AT47" s="9">
        <v>5</v>
      </c>
      <c r="AU47" s="9">
        <v>5</v>
      </c>
      <c r="AV47">
        <f>IFERROR(VLOOKUP(AS47,lajit!B:D,3,0),"")</f>
        <v>130</v>
      </c>
      <c r="AW47" s="8" t="s">
        <v>338</v>
      </c>
      <c r="AX47" s="9">
        <v>7</v>
      </c>
      <c r="AY47" s="9">
        <v>7</v>
      </c>
      <c r="AZ47">
        <f>IFERROR(VLOOKUP(AW47,lajit!B:D,3,0),"")</f>
        <v>426</v>
      </c>
      <c r="BA47" s="8" t="s">
        <v>334</v>
      </c>
      <c r="BB47" s="9">
        <v>7</v>
      </c>
      <c r="BC47" s="9">
        <v>7</v>
      </c>
      <c r="BD47">
        <f>IFERROR(VLOOKUP(BA47,lajit!B:D,3,0),"")</f>
        <v>110</v>
      </c>
      <c r="BE47" s="126">
        <v>150</v>
      </c>
    </row>
    <row r="48" spans="1:57" x14ac:dyDescent="0.2">
      <c r="A48" s="41" t="s">
        <v>363</v>
      </c>
      <c r="B48" s="48">
        <f t="shared" si="14"/>
        <v>7</v>
      </c>
      <c r="C48" s="48">
        <v>7</v>
      </c>
      <c r="D48">
        <f>IFERROR(VLOOKUP(A48,lajit!B:D,3,0),"")</f>
        <v>58</v>
      </c>
      <c r="E48" s="136" t="s">
        <v>170</v>
      </c>
      <c r="F48" s="142">
        <v>8</v>
      </c>
      <c r="G48" s="142">
        <v>8</v>
      </c>
      <c r="H48">
        <f>IFERROR(VLOOKUP(E48,lajit!B:D,3,0),"")</f>
        <v>96</v>
      </c>
      <c r="I48" s="8"/>
      <c r="J48" s="22"/>
      <c r="K48" s="9"/>
      <c r="L48" t="str">
        <f>IFERROR(VLOOKUP(I48,lajit!B:D,3,0),"")</f>
        <v/>
      </c>
      <c r="M48" s="163" t="s">
        <v>169</v>
      </c>
      <c r="N48" s="170">
        <v>4</v>
      </c>
      <c r="O48" s="170">
        <v>4</v>
      </c>
      <c r="P48">
        <f>IFERROR(VLOOKUP(M48,lajit!B:D,3,0),"")</f>
        <v>124</v>
      </c>
      <c r="Q48" s="8" t="s">
        <v>340</v>
      </c>
      <c r="R48" s="9">
        <v>5</v>
      </c>
      <c r="S48" s="9">
        <v>5</v>
      </c>
      <c r="T48">
        <f>IFERROR(VLOOKUP(Q48,lajit!B:D,3,0),"")</f>
        <v>124</v>
      </c>
      <c r="U48" s="8" t="s">
        <v>2158</v>
      </c>
      <c r="V48">
        <v>5</v>
      </c>
      <c r="W48">
        <v>5</v>
      </c>
      <c r="X48">
        <f>IFERROR(VLOOKUP(U48,lajit!B:D,3,0),"")</f>
        <v>183</v>
      </c>
      <c r="Y48" s="183" t="s">
        <v>364</v>
      </c>
      <c r="Z48" s="9">
        <v>6</v>
      </c>
      <c r="AA48" s="9">
        <v>6</v>
      </c>
      <c r="AB48">
        <f>IFERROR(VLOOKUP(Y48,lajit!B:D,3,0),"")</f>
        <v>151</v>
      </c>
      <c r="AC48" s="8" t="s">
        <v>391</v>
      </c>
      <c r="AD48" s="9">
        <v>1</v>
      </c>
      <c r="AE48" s="9">
        <v>1</v>
      </c>
      <c r="AF48">
        <f>IFERROR(VLOOKUP(AC48,lajit!B:D,3,0),"")</f>
        <v>378</v>
      </c>
      <c r="AG48" s="200" t="s">
        <v>153</v>
      </c>
      <c r="AH48" s="207">
        <v>4</v>
      </c>
      <c r="AI48" s="207">
        <v>4</v>
      </c>
      <c r="AJ48">
        <f>IFERROR(VLOOKUP(AG48,lajit!B:D,3,0),"")</f>
        <v>111</v>
      </c>
      <c r="AK48" s="218" t="s">
        <v>396</v>
      </c>
      <c r="AL48" s="9">
        <v>5</v>
      </c>
      <c r="AM48" s="9">
        <v>5</v>
      </c>
      <c r="AN48">
        <f>IFERROR(VLOOKUP(AK48,lajit!B:D,3,0),"")</f>
        <v>265</v>
      </c>
      <c r="AO48" s="8"/>
      <c r="AP48" s="9"/>
      <c r="AQ48" s="9"/>
      <c r="AR48" t="str">
        <f>IFERROR(VLOOKUP(AO48,lajit!B:D,3,0),"")</f>
        <v/>
      </c>
      <c r="AS48" s="8" t="s">
        <v>347</v>
      </c>
      <c r="AT48" s="9">
        <v>3</v>
      </c>
      <c r="AU48" s="9">
        <v>3</v>
      </c>
      <c r="AV48">
        <f>IFERROR(VLOOKUP(AS48,lajit!B:D,3,0),"")</f>
        <v>111</v>
      </c>
      <c r="AW48" s="8" t="s">
        <v>348</v>
      </c>
      <c r="AX48" s="9">
        <v>1</v>
      </c>
      <c r="AY48" s="9">
        <v>1</v>
      </c>
      <c r="AZ48">
        <f>IFERROR(VLOOKUP(AW48,lajit!B:D,3,0),"")</f>
        <v>96</v>
      </c>
      <c r="BA48" s="8" t="s">
        <v>347</v>
      </c>
      <c r="BB48" s="9">
        <v>1</v>
      </c>
      <c r="BC48" s="9">
        <v>1</v>
      </c>
      <c r="BD48">
        <f>IFERROR(VLOOKUP(BA48,lajit!B:D,3,0),"")</f>
        <v>111</v>
      </c>
      <c r="BE48" s="126">
        <v>185</v>
      </c>
    </row>
    <row r="49" spans="1:57" ht="12.75" customHeight="1" x14ac:dyDescent="0.2">
      <c r="A49" s="41" t="s">
        <v>379</v>
      </c>
      <c r="B49" s="48">
        <f t="shared" si="14"/>
        <v>1</v>
      </c>
      <c r="C49" s="48">
        <v>1</v>
      </c>
      <c r="D49">
        <f>IFERROR(VLOOKUP(A49,lajit!B:D,3,0),"")</f>
        <v>108</v>
      </c>
      <c r="E49" s="136" t="s">
        <v>184</v>
      </c>
      <c r="F49" s="142">
        <v>2</v>
      </c>
      <c r="G49" s="142">
        <v>2</v>
      </c>
      <c r="H49">
        <f>IFERROR(VLOOKUP(E49,lajit!B:D,3,0),"")</f>
        <v>202</v>
      </c>
      <c r="I49" s="8" t="s">
        <v>382</v>
      </c>
      <c r="J49" s="22">
        <v>2</v>
      </c>
      <c r="K49" s="9">
        <v>2</v>
      </c>
      <c r="L49">
        <f>IFERROR(VLOOKUP(I49,lajit!B:D,3,0),"")</f>
        <v>195</v>
      </c>
      <c r="M49" s="163" t="s">
        <v>183</v>
      </c>
      <c r="N49" s="170">
        <v>2</v>
      </c>
      <c r="O49" s="170">
        <v>2</v>
      </c>
      <c r="P49">
        <f>IFERROR(VLOOKUP(M49,lajit!B:D,3,0),"")</f>
        <v>183</v>
      </c>
      <c r="Q49" s="8" t="s">
        <v>361</v>
      </c>
      <c r="R49" s="9">
        <v>2</v>
      </c>
      <c r="S49" s="9">
        <v>2</v>
      </c>
      <c r="T49">
        <f>IFERROR(VLOOKUP(Q49,lajit!B:D,3,0),"")</f>
        <v>433</v>
      </c>
      <c r="U49" s="8" t="s">
        <v>358</v>
      </c>
      <c r="V49">
        <v>1</v>
      </c>
      <c r="W49">
        <v>1</v>
      </c>
      <c r="X49">
        <f>IFERROR(VLOOKUP(U49,lajit!B:D,3,0),"")</f>
        <v>268</v>
      </c>
      <c r="Y49" s="183" t="s">
        <v>348</v>
      </c>
      <c r="Z49" s="9">
        <v>1</v>
      </c>
      <c r="AA49" s="9">
        <v>1</v>
      </c>
      <c r="AB49">
        <f>IFERROR(VLOOKUP(Y49,lajit!B:D,3,0),"")</f>
        <v>96</v>
      </c>
      <c r="AC49" s="8" t="s">
        <v>387</v>
      </c>
      <c r="AD49" s="9">
        <v>2</v>
      </c>
      <c r="AE49" s="9">
        <v>2</v>
      </c>
      <c r="AF49">
        <f>IFERROR(VLOOKUP(AC49,lajit!B:D,3,0),"")</f>
        <v>377</v>
      </c>
      <c r="AG49" s="200" t="s">
        <v>146</v>
      </c>
      <c r="AH49" s="207">
        <v>3</v>
      </c>
      <c r="AI49" s="207">
        <v>3</v>
      </c>
      <c r="AJ49">
        <f>IFERROR(VLOOKUP(AG49,lajit!B:D,3,0),"")</f>
        <v>275</v>
      </c>
      <c r="AK49" s="218" t="s">
        <v>395</v>
      </c>
      <c r="AL49" s="9">
        <v>3</v>
      </c>
      <c r="AM49" s="9">
        <v>3</v>
      </c>
      <c r="AN49">
        <f>IFERROR(VLOOKUP(AK49,lajit!B:D,3,0),"")</f>
        <v>220</v>
      </c>
      <c r="AO49" s="8" t="s">
        <v>154</v>
      </c>
      <c r="AP49" s="9">
        <v>3</v>
      </c>
      <c r="AQ49" s="9">
        <v>3</v>
      </c>
      <c r="AR49">
        <f>IFERROR(VLOOKUP(AO49,lajit!B:D,3,0),"")</f>
        <v>131</v>
      </c>
      <c r="AS49" s="5" t="s">
        <v>617</v>
      </c>
      <c r="AT49" s="9">
        <v>2</v>
      </c>
      <c r="AU49" s="11">
        <v>2</v>
      </c>
      <c r="AV49">
        <f>IFERROR(VLOOKUP(AS49,lajit!B:D,3,0),"")</f>
        <v>13</v>
      </c>
      <c r="AW49" s="5" t="s">
        <v>366</v>
      </c>
      <c r="AX49" s="9">
        <v>1</v>
      </c>
      <c r="AY49" s="9">
        <v>1</v>
      </c>
      <c r="AZ49">
        <f>IFERROR(VLOOKUP(AW49,lajit!B:D,3,0),"")</f>
        <v>469</v>
      </c>
      <c r="BA49" s="5" t="s">
        <v>375</v>
      </c>
      <c r="BB49" s="9">
        <v>1</v>
      </c>
      <c r="BC49" s="9">
        <v>1</v>
      </c>
      <c r="BD49">
        <f>IFERROR(VLOOKUP(BA49,lajit!B:D,3,0),"")</f>
        <v>113</v>
      </c>
      <c r="BE49" s="126">
        <v>205</v>
      </c>
    </row>
    <row r="50" spans="1:57" ht="12.75" customHeight="1" x14ac:dyDescent="0.25">
      <c r="A50" s="41" t="s">
        <v>322</v>
      </c>
      <c r="B50" s="48">
        <f t="shared" si="14"/>
        <v>1</v>
      </c>
      <c r="C50" s="48">
        <v>1</v>
      </c>
      <c r="D50" s="34">
        <v>295.3</v>
      </c>
      <c r="E50" s="136" t="s">
        <v>2420</v>
      </c>
      <c r="F50" s="142">
        <v>1</v>
      </c>
      <c r="G50" s="142">
        <v>1</v>
      </c>
      <c r="H50">
        <f>IFERROR(VLOOKUP(E50,lajit!B:D,3,0),"")</f>
        <v>216.1</v>
      </c>
      <c r="I50" s="41" t="s">
        <v>1632</v>
      </c>
      <c r="J50" s="22">
        <v>1</v>
      </c>
      <c r="K50" s="9">
        <v>1</v>
      </c>
      <c r="L50">
        <f>IFERROR(VLOOKUP(I50,lajit!B:D,3,0),"")</f>
        <v>113.19999999999999</v>
      </c>
      <c r="M50" s="41" t="s">
        <v>2944</v>
      </c>
      <c r="N50" s="170">
        <v>1</v>
      </c>
      <c r="O50" s="170">
        <v>1</v>
      </c>
      <c r="P50">
        <f>IFERROR(VLOOKUP(M50,lajit!B:D,3,0),"")</f>
        <v>274.10000000000002</v>
      </c>
      <c r="Q50" s="131" t="s">
        <v>2462</v>
      </c>
      <c r="R50" s="9">
        <v>1</v>
      </c>
      <c r="S50" s="9">
        <v>1</v>
      </c>
      <c r="T50">
        <f>IFERROR(VLOOKUP(Q50,lajit!B:D,3,0),"")</f>
        <v>223.1</v>
      </c>
      <c r="U50" s="8" t="s">
        <v>2371</v>
      </c>
      <c r="V50">
        <v>1</v>
      </c>
      <c r="W50">
        <v>1</v>
      </c>
      <c r="X50">
        <f>IFERROR(VLOOKUP(U50,lajit!B:D,3,0),"")</f>
        <v>212.06000000000003</v>
      </c>
      <c r="Y50" s="8" t="s">
        <v>1577</v>
      </c>
      <c r="Z50" s="9">
        <v>2</v>
      </c>
      <c r="AA50" s="9">
        <v>2</v>
      </c>
      <c r="AB50">
        <f>IFERROR(VLOOKUP(Y50,lajit!B:D,3,0),"")</f>
        <v>108.1</v>
      </c>
      <c r="AC50" s="8" t="s">
        <v>1650</v>
      </c>
      <c r="AD50" s="9">
        <v>1</v>
      </c>
      <c r="AE50" s="9">
        <v>1</v>
      </c>
      <c r="AF50">
        <f>IFERROR(VLOOKUP(AC50,lajit!B:D,3,0),"")</f>
        <v>115.1</v>
      </c>
      <c r="AG50" s="200" t="s">
        <v>1632</v>
      </c>
      <c r="AH50" s="207">
        <v>1</v>
      </c>
      <c r="AI50" s="207">
        <v>1</v>
      </c>
      <c r="AJ50">
        <f>IFERROR(VLOOKUP(AG50,lajit!B:D,3,0),"")</f>
        <v>113.19999999999999</v>
      </c>
      <c r="AK50" s="183" t="s">
        <v>4771</v>
      </c>
      <c r="AL50" s="9">
        <v>1</v>
      </c>
      <c r="AM50" s="9">
        <v>1</v>
      </c>
      <c r="AN50">
        <f>IFERROR(VLOOKUP(AK50,lajit!B:D,3,0),"")</f>
        <v>484.1</v>
      </c>
      <c r="AO50" s="8" t="s">
        <v>570</v>
      </c>
      <c r="AP50" s="9">
        <v>1</v>
      </c>
      <c r="AQ50" s="9">
        <v>1</v>
      </c>
      <c r="AR50">
        <f>IFERROR(VLOOKUP(AO50,lajit!B:D,3,0),"")</f>
        <v>9.7999999999999972</v>
      </c>
      <c r="AS50" s="8"/>
      <c r="AT50" s="9">
        <v>0</v>
      </c>
      <c r="AU50" s="9">
        <v>0</v>
      </c>
      <c r="AV50" t="str">
        <f>IFERROR(VLOOKUP(AS50,lajit!B:D,3,0),"")</f>
        <v/>
      </c>
      <c r="AW50" s="8" t="s">
        <v>1778</v>
      </c>
      <c r="AX50" s="9">
        <v>1</v>
      </c>
      <c r="AY50" s="9">
        <v>1</v>
      </c>
      <c r="AZ50">
        <f>IFERROR(VLOOKUP(AW50,lajit!B:D,3,0),"")</f>
        <v>129.59999999999997</v>
      </c>
      <c r="BA50" s="8" t="s">
        <v>1632</v>
      </c>
      <c r="BB50" s="9">
        <v>1</v>
      </c>
      <c r="BC50" s="9">
        <v>1</v>
      </c>
      <c r="BD50">
        <f>IFERROR(VLOOKUP(BA50,lajit!B:D,3,0),"")</f>
        <v>113.19999999999999</v>
      </c>
      <c r="BE50" s="126">
        <v>133</v>
      </c>
    </row>
    <row r="51" spans="1:57" x14ac:dyDescent="0.2">
      <c r="A51" s="41" t="s">
        <v>324</v>
      </c>
      <c r="B51" s="48" t="str">
        <f t="shared" si="14"/>
        <v/>
      </c>
      <c r="C51" s="48"/>
      <c r="D51" t="str">
        <f>IFERROR(VLOOKUP(A51,lajit!B:D,3,0),"")</f>
        <v/>
      </c>
      <c r="E51" s="136" t="s">
        <v>324</v>
      </c>
      <c r="F51" s="142"/>
      <c r="G51" s="142"/>
      <c r="H51" t="str">
        <f>IFERROR(VLOOKUP(E51,lajit!B:D,3,0),"")</f>
        <v/>
      </c>
      <c r="I51" s="8" t="s">
        <v>396</v>
      </c>
      <c r="J51" s="22">
        <v>2</v>
      </c>
      <c r="K51" s="9">
        <v>2</v>
      </c>
      <c r="L51">
        <f>IFERROR(VLOOKUP(I51,lajit!B:D,3,0),"")</f>
        <v>265</v>
      </c>
      <c r="M51" s="163" t="s">
        <v>324</v>
      </c>
      <c r="N51" s="170"/>
      <c r="O51" s="170"/>
      <c r="P51" t="str">
        <f>IFERROR(VLOOKUP(M51,lajit!B:D,3,0),"")</f>
        <v/>
      </c>
      <c r="Q51" s="8" t="s">
        <v>324</v>
      </c>
      <c r="R51" s="9"/>
      <c r="S51" s="9"/>
      <c r="T51" t="str">
        <f>IFERROR(VLOOKUP(Q51,lajit!B:D,3,0),"")</f>
        <v/>
      </c>
      <c r="U51" s="8" t="s">
        <v>324</v>
      </c>
      <c r="X51" t="str">
        <f>IFERROR(VLOOKUP(U51,lajit!B:D,3,0),"")</f>
        <v/>
      </c>
      <c r="Y51" s="183" t="s">
        <v>324</v>
      </c>
      <c r="Z51" s="9"/>
      <c r="AA51" s="9"/>
      <c r="AB51" t="str">
        <f>IFERROR(VLOOKUP(Y51,lajit!B:D,3,0),"")</f>
        <v/>
      </c>
      <c r="AC51" s="8" t="s">
        <v>324</v>
      </c>
      <c r="AD51" s="9"/>
      <c r="AE51" s="9"/>
      <c r="AF51" t="str">
        <f>IFERROR(VLOOKUP(AC51,lajit!B:D,3,0),"")</f>
        <v/>
      </c>
      <c r="AG51" s="200" t="s">
        <v>324</v>
      </c>
      <c r="AH51" s="207"/>
      <c r="AI51" s="207"/>
      <c r="AJ51" t="str">
        <f>IFERROR(VLOOKUP(AG51,lajit!B:D,3,0),"")</f>
        <v/>
      </c>
      <c r="AK51" s="218" t="s">
        <v>324</v>
      </c>
      <c r="AL51" s="9"/>
      <c r="AM51" s="9"/>
      <c r="AN51" t="str">
        <f>IFERROR(VLOOKUP(AK51,lajit!B:D,3,0),"")</f>
        <v/>
      </c>
      <c r="AO51" s="8" t="s">
        <v>169</v>
      </c>
      <c r="AP51" s="9">
        <v>1</v>
      </c>
      <c r="AQ51" s="9">
        <v>1</v>
      </c>
      <c r="AR51">
        <f>IFERROR(VLOOKUP(AO51,lajit!B:D,3,0),"")</f>
        <v>124</v>
      </c>
      <c r="AS51" s="8" t="s">
        <v>3516</v>
      </c>
      <c r="AT51" s="9">
        <v>1</v>
      </c>
      <c r="AU51" s="9">
        <v>1</v>
      </c>
      <c r="AV51">
        <f>IFERROR(VLOOKUP(AS51,lajit!B:D,3,0),"")</f>
        <v>337</v>
      </c>
      <c r="AW51" s="8"/>
      <c r="AX51" s="9">
        <v>0</v>
      </c>
      <c r="AY51" s="9">
        <v>0</v>
      </c>
      <c r="AZ51" t="str">
        <f>IFERROR(VLOOKUP(AW51,lajit!B:D,3,0),"")</f>
        <v/>
      </c>
      <c r="BA51" s="8" t="s">
        <v>385</v>
      </c>
      <c r="BB51" s="9">
        <v>1</v>
      </c>
      <c r="BC51" s="9">
        <v>1</v>
      </c>
      <c r="BD51">
        <f>IFERROR(VLOOKUP(BA51,lajit!B:D,3,0),"")</f>
        <v>117</v>
      </c>
      <c r="BE51" s="126">
        <v>215</v>
      </c>
    </row>
    <row r="52" spans="1:57" x14ac:dyDescent="0.2">
      <c r="A52" s="41" t="s">
        <v>342</v>
      </c>
      <c r="B52" s="48">
        <f t="shared" si="14"/>
        <v>8</v>
      </c>
      <c r="C52" s="48">
        <v>8</v>
      </c>
      <c r="D52">
        <f>IFERROR(VLOOKUP(A52,lajit!B:D,3,0),"")</f>
        <v>390</v>
      </c>
      <c r="E52" s="136" t="s">
        <v>137</v>
      </c>
      <c r="F52" s="142">
        <v>11</v>
      </c>
      <c r="G52" s="142">
        <v>11</v>
      </c>
      <c r="H52">
        <f>IFERROR(VLOOKUP(E52,lajit!B:D,3,0),"")</f>
        <v>388</v>
      </c>
      <c r="I52" s="8" t="s">
        <v>324</v>
      </c>
      <c r="J52" s="22"/>
      <c r="K52" s="9"/>
      <c r="L52" t="str">
        <f>IFERROR(VLOOKUP(I52,lajit!B:D,3,0),"")</f>
        <v/>
      </c>
      <c r="M52" s="163" t="s">
        <v>146</v>
      </c>
      <c r="N52" s="170">
        <v>6</v>
      </c>
      <c r="O52" s="170">
        <v>6</v>
      </c>
      <c r="P52">
        <f>IFERROR(VLOOKUP(M52,lajit!B:D,3,0),"")</f>
        <v>275</v>
      </c>
      <c r="Q52" s="8" t="s">
        <v>374</v>
      </c>
      <c r="R52" s="9">
        <v>2</v>
      </c>
      <c r="S52" s="9">
        <v>2</v>
      </c>
      <c r="T52">
        <f>IFERROR(VLOOKUP(Q52,lajit!B:D,3,0),"")</f>
        <v>35</v>
      </c>
      <c r="U52" s="8" t="s">
        <v>360</v>
      </c>
      <c r="V52">
        <v>9</v>
      </c>
      <c r="W52">
        <v>9</v>
      </c>
      <c r="X52">
        <f>IFERROR(VLOOKUP(U52,lajit!B:D,3,0),"")</f>
        <v>431</v>
      </c>
      <c r="Y52" s="183" t="s">
        <v>338</v>
      </c>
      <c r="Z52" s="9">
        <v>9</v>
      </c>
      <c r="AA52" s="9">
        <v>9</v>
      </c>
      <c r="AB52">
        <f>IFERROR(VLOOKUP(Y52,lajit!B:D,3,0),"")</f>
        <v>426</v>
      </c>
      <c r="AC52" s="8" t="s">
        <v>3480</v>
      </c>
      <c r="AD52" s="9">
        <v>7</v>
      </c>
      <c r="AE52" s="9">
        <v>7</v>
      </c>
      <c r="AF52">
        <f>IFERROR(VLOOKUP(AC52,lajit!B:D,3,0),"")</f>
        <v>333</v>
      </c>
      <c r="AG52" s="200" t="s">
        <v>141</v>
      </c>
      <c r="AH52" s="207">
        <v>2</v>
      </c>
      <c r="AI52" s="207">
        <v>2</v>
      </c>
      <c r="AJ52">
        <f>IFERROR(VLOOKUP(AG52,lajit!B:D,3,0),"")</f>
        <v>290</v>
      </c>
      <c r="AK52" s="218" t="s">
        <v>371</v>
      </c>
      <c r="AL52" s="9">
        <v>6</v>
      </c>
      <c r="AM52" s="9">
        <v>6</v>
      </c>
      <c r="AN52">
        <f>IFERROR(VLOOKUP(AK52,lajit!B:D,3,0),"")</f>
        <v>456</v>
      </c>
      <c r="AO52" s="8" t="s">
        <v>324</v>
      </c>
      <c r="AP52" s="9"/>
      <c r="AQ52" s="9"/>
      <c r="AR52" t="str">
        <f>IFERROR(VLOOKUP(AO52,lajit!B:D,3,0),"")</f>
        <v/>
      </c>
      <c r="AS52" s="8" t="s">
        <v>363</v>
      </c>
      <c r="AT52" s="9">
        <v>4</v>
      </c>
      <c r="AU52" s="9">
        <v>4</v>
      </c>
      <c r="AV52">
        <f>IFERROR(VLOOKUP(AS52,lajit!B:D,3,0),"")</f>
        <v>58</v>
      </c>
      <c r="AW52" s="8" t="s">
        <v>361</v>
      </c>
      <c r="AX52" s="9">
        <v>5</v>
      </c>
      <c r="AY52" s="9">
        <v>5</v>
      </c>
      <c r="AZ52">
        <f>IFERROR(VLOOKUP(AW52,lajit!B:D,3,0),"")</f>
        <v>433</v>
      </c>
      <c r="BA52" s="8" t="s">
        <v>1695</v>
      </c>
      <c r="BB52" s="9">
        <v>7</v>
      </c>
      <c r="BC52" s="9">
        <v>7</v>
      </c>
      <c r="BD52">
        <f>IFERROR(VLOOKUP(BA52,lajit!B:D,3,0),"")</f>
        <v>120</v>
      </c>
      <c r="BE52" s="126">
        <v>162</v>
      </c>
    </row>
    <row r="53" spans="1:57" ht="12.75" customHeight="1" x14ac:dyDescent="0.2">
      <c r="A53" s="41" t="s">
        <v>109</v>
      </c>
      <c r="B53" s="48">
        <f>IF(C53="",17,17-C53)</f>
        <v>15</v>
      </c>
      <c r="C53" s="48">
        <v>2</v>
      </c>
      <c r="D53">
        <f>IFERROR(VLOOKUP(A53,lajit!B:D,3,0),"")</f>
        <v>194</v>
      </c>
      <c r="E53" s="136" t="s">
        <v>109</v>
      </c>
      <c r="F53" s="142">
        <f>IF(G53="",13,13-G53)</f>
        <v>13</v>
      </c>
      <c r="G53" s="142" t="s">
        <v>417</v>
      </c>
      <c r="H53">
        <f>IFERROR(VLOOKUP(E53,lajit!B:D,3,0),"")</f>
        <v>194</v>
      </c>
      <c r="I53" s="8" t="s">
        <v>109</v>
      </c>
      <c r="J53" s="22">
        <f>IF(K53="",11,11-K53)</f>
        <v>6</v>
      </c>
      <c r="K53" s="9">
        <v>5</v>
      </c>
      <c r="L53">
        <f>IFERROR(VLOOKUP(I53,lajit!B:D,3,0),"")</f>
        <v>194</v>
      </c>
      <c r="M53" s="163" t="s">
        <v>109</v>
      </c>
      <c r="N53" s="170">
        <f>IF(O53="",11,11-O53)</f>
        <v>9</v>
      </c>
      <c r="O53" s="170">
        <v>2</v>
      </c>
      <c r="P53">
        <f>IFERROR(VLOOKUP(M53,lajit!B:D,3,0),"")</f>
        <v>194</v>
      </c>
      <c r="Q53" s="8" t="s">
        <v>109</v>
      </c>
      <c r="R53" s="9">
        <f>IF(S53&lt;&gt;"",13-S53,13)</f>
        <v>9</v>
      </c>
      <c r="S53" s="9">
        <v>4</v>
      </c>
      <c r="T53">
        <f>IFERROR(VLOOKUP(Q53,lajit!B:D,3,0),"")</f>
        <v>194</v>
      </c>
      <c r="U53" s="8" t="s">
        <v>109</v>
      </c>
      <c r="V53">
        <f>IF(W53="",11,11-W53)</f>
        <v>9</v>
      </c>
      <c r="W53">
        <v>2</v>
      </c>
      <c r="X53">
        <f>IFERROR(VLOOKUP(U53,lajit!B:D,3,0),"")</f>
        <v>194</v>
      </c>
      <c r="Y53" s="183" t="s">
        <v>109</v>
      </c>
      <c r="Z53" s="191">
        <f>IF(AA53&gt;0,11-AA53,11)</f>
        <v>11</v>
      </c>
      <c r="AA53" s="9">
        <v>0</v>
      </c>
      <c r="AB53">
        <f>IFERROR(VLOOKUP(Y53,lajit!B:D,3,0),"")</f>
        <v>194</v>
      </c>
      <c r="AC53" s="8" t="s">
        <v>117</v>
      </c>
      <c r="AD53" s="9">
        <f>IF(AE53&gt;0,12-AE53,12)</f>
        <v>6</v>
      </c>
      <c r="AE53" s="9">
        <v>6</v>
      </c>
      <c r="AF53">
        <f>IFERROR(VLOOKUP(AC53,lajit!B:D,3,0),"")</f>
        <v>165</v>
      </c>
      <c r="AG53" s="200" t="s">
        <v>103</v>
      </c>
      <c r="AH53" s="207">
        <f>IF(AI53&gt;0,10-AI53,10)</f>
        <v>9</v>
      </c>
      <c r="AI53" s="207">
        <v>1</v>
      </c>
      <c r="AJ53">
        <f>IFERROR(VLOOKUP(AG53,lajit!B:D,3,0),"")</f>
        <v>167</v>
      </c>
      <c r="AK53" s="218" t="s">
        <v>103</v>
      </c>
      <c r="AL53" s="9">
        <f>IF(AM53&gt;0,13-AM53,13)</f>
        <v>9</v>
      </c>
      <c r="AM53" s="9">
        <v>4</v>
      </c>
      <c r="AN53">
        <f>IFERROR(VLOOKUP(AK53,lajit!B:D,3,0),"")</f>
        <v>167</v>
      </c>
      <c r="AO53" s="8" t="s">
        <v>99</v>
      </c>
      <c r="AP53" s="9">
        <f>IF(AQ53&gt;0,12-AQ53,12)</f>
        <v>8</v>
      </c>
      <c r="AQ53" s="9">
        <v>4</v>
      </c>
      <c r="AR53">
        <f>IFERROR(VLOOKUP(AO53,lajit!B:D,3,0),"")</f>
        <v>155</v>
      </c>
      <c r="AS53" s="8" t="s">
        <v>101</v>
      </c>
      <c r="AT53" s="9">
        <f>IF(AU53&gt;0,12-AU53,12)</f>
        <v>12</v>
      </c>
      <c r="AU53" s="9">
        <v>0</v>
      </c>
      <c r="AV53">
        <f>IFERROR(VLOOKUP(AS53,lajit!B:D,3,0),"")</f>
        <v>122</v>
      </c>
      <c r="AW53" s="8" t="s">
        <v>101</v>
      </c>
      <c r="AX53" s="9">
        <f>IF(AY53&gt;0,15-AY53,15)</f>
        <v>10</v>
      </c>
      <c r="AY53" s="9">
        <v>5</v>
      </c>
      <c r="AZ53">
        <f>IFERROR(VLOOKUP(AW53,lajit!B:D,3,0),"")</f>
        <v>122</v>
      </c>
      <c r="BA53" s="8" t="s">
        <v>101</v>
      </c>
      <c r="BB53" s="9">
        <f>IF(BC53&gt;0,15-BC53,15)</f>
        <v>12</v>
      </c>
      <c r="BC53" s="9">
        <v>3</v>
      </c>
      <c r="BD53">
        <f>IFERROR(VLOOKUP(BA53,lajit!B:D,3,0),"")</f>
        <v>122</v>
      </c>
      <c r="BE53" s="126">
        <v>104</v>
      </c>
    </row>
    <row r="54" spans="1:57" x14ac:dyDescent="0.2">
      <c r="A54" s="41" t="s">
        <v>327</v>
      </c>
      <c r="B54" s="48">
        <f t="shared" ref="B54:B60" si="15">IF(C54&lt;&gt;"",C54,"")</f>
        <v>12</v>
      </c>
      <c r="C54" s="48">
        <v>12</v>
      </c>
      <c r="D54">
        <f>IFERROR(VLOOKUP(A54,lajit!B:D,3,0),"")</f>
        <v>12</v>
      </c>
      <c r="E54" s="136" t="s">
        <v>133</v>
      </c>
      <c r="F54" s="142">
        <v>11</v>
      </c>
      <c r="G54" s="142">
        <v>11</v>
      </c>
      <c r="H54">
        <f>IFERROR(VLOOKUP(E54,lajit!B:D,3,0),"")</f>
        <v>110</v>
      </c>
      <c r="I54" s="8" t="s">
        <v>3480</v>
      </c>
      <c r="J54" s="22">
        <v>11</v>
      </c>
      <c r="K54" s="9">
        <v>11</v>
      </c>
      <c r="L54">
        <f>IFERROR(VLOOKUP(I54,lajit!B:D,3,0),"")</f>
        <v>333</v>
      </c>
      <c r="M54" s="163" t="s">
        <v>158</v>
      </c>
      <c r="N54" s="170">
        <v>7</v>
      </c>
      <c r="O54" s="170">
        <v>7</v>
      </c>
      <c r="P54">
        <f>IFERROR(VLOOKUP(M54,lajit!B:D,3,0),"")</f>
        <v>4</v>
      </c>
      <c r="Q54" s="8" t="s">
        <v>330</v>
      </c>
      <c r="R54" s="9">
        <v>12</v>
      </c>
      <c r="S54" s="9">
        <v>12</v>
      </c>
      <c r="T54">
        <f>IFERROR(VLOOKUP(Q54,lajit!B:D,3,0),"")</f>
        <v>20</v>
      </c>
      <c r="U54" s="8" t="s">
        <v>342</v>
      </c>
      <c r="V54">
        <v>10</v>
      </c>
      <c r="W54">
        <v>10</v>
      </c>
      <c r="X54">
        <f>IFERROR(VLOOKUP(U54,lajit!B:D,3,0),"")</f>
        <v>390</v>
      </c>
      <c r="Y54" s="183" t="s">
        <v>330</v>
      </c>
      <c r="Z54" s="9">
        <v>8</v>
      </c>
      <c r="AA54" s="9">
        <v>8</v>
      </c>
      <c r="AB54">
        <f>IFERROR(VLOOKUP(Y54,lajit!B:D,3,0),"")</f>
        <v>20</v>
      </c>
      <c r="AC54" s="8" t="s">
        <v>343</v>
      </c>
      <c r="AD54" s="9">
        <v>6</v>
      </c>
      <c r="AE54" s="9">
        <v>6</v>
      </c>
      <c r="AF54">
        <f>IFERROR(VLOOKUP(AC54,lajit!B:D,3,0),"")</f>
        <v>10</v>
      </c>
      <c r="AG54" s="200" t="s">
        <v>135</v>
      </c>
      <c r="AH54" s="207">
        <v>9</v>
      </c>
      <c r="AI54" s="207">
        <v>9</v>
      </c>
      <c r="AJ54">
        <f>IFERROR(VLOOKUP(AG54,lajit!B:D,3,0),"")</f>
        <v>20</v>
      </c>
      <c r="AK54" s="218" t="s">
        <v>343</v>
      </c>
      <c r="AL54" s="9">
        <v>9</v>
      </c>
      <c r="AM54" s="9">
        <v>9</v>
      </c>
      <c r="AN54">
        <f>IFERROR(VLOOKUP(AK54,lajit!B:D,3,0),"")</f>
        <v>10</v>
      </c>
      <c r="AO54" s="8" t="s">
        <v>173</v>
      </c>
      <c r="AP54" s="9">
        <v>3</v>
      </c>
      <c r="AQ54" s="9">
        <v>3</v>
      </c>
      <c r="AR54">
        <f>IFERROR(VLOOKUP(AO54,lajit!B:D,3,0),"")</f>
        <v>151</v>
      </c>
      <c r="AS54" s="8" t="s">
        <v>338</v>
      </c>
      <c r="AT54" s="9">
        <v>6</v>
      </c>
      <c r="AU54" s="9">
        <v>6</v>
      </c>
      <c r="AV54">
        <f>IFERROR(VLOOKUP(AS54,lajit!B:D,3,0),"")</f>
        <v>426</v>
      </c>
      <c r="AW54" s="8" t="s">
        <v>328</v>
      </c>
      <c r="AX54" s="9">
        <v>7</v>
      </c>
      <c r="AY54" s="9">
        <v>7</v>
      </c>
      <c r="AZ54">
        <f>IFERROR(VLOOKUP(AW54,lajit!B:D,3,0),"")</f>
        <v>4</v>
      </c>
      <c r="BA54" s="8" t="s">
        <v>340</v>
      </c>
      <c r="BB54" s="9">
        <v>2</v>
      </c>
      <c r="BC54" s="9">
        <v>2</v>
      </c>
      <c r="BD54">
        <f>IFERROR(VLOOKUP(BA54,lajit!B:D,3,0),"")</f>
        <v>124</v>
      </c>
      <c r="BE54" s="126">
        <v>147</v>
      </c>
    </row>
    <row r="55" spans="1:57" x14ac:dyDescent="0.2">
      <c r="A55" s="41" t="s">
        <v>343</v>
      </c>
      <c r="B55" s="48">
        <f t="shared" si="15"/>
        <v>8</v>
      </c>
      <c r="C55" s="48">
        <v>8</v>
      </c>
      <c r="D55">
        <f>IFERROR(VLOOKUP(A55,lajit!B:D,3,0),"")</f>
        <v>10</v>
      </c>
      <c r="E55" s="136" t="s">
        <v>141</v>
      </c>
      <c r="F55" s="142">
        <v>10</v>
      </c>
      <c r="G55" s="142">
        <v>10</v>
      </c>
      <c r="H55">
        <f>IFERROR(VLOOKUP(E55,lajit!B:D,3,0),"")</f>
        <v>290</v>
      </c>
      <c r="I55" s="8" t="s">
        <v>379</v>
      </c>
      <c r="J55" s="22">
        <v>3</v>
      </c>
      <c r="K55" s="9">
        <v>3</v>
      </c>
      <c r="L55">
        <f>IFERROR(VLOOKUP(I55,lajit!B:D,3,0),"")</f>
        <v>108</v>
      </c>
      <c r="M55" s="163" t="s">
        <v>172</v>
      </c>
      <c r="N55" s="170">
        <v>2</v>
      </c>
      <c r="O55" s="170">
        <v>2</v>
      </c>
      <c r="P55">
        <f>IFERROR(VLOOKUP(M55,lajit!B:D,3,0),"")</f>
        <v>303</v>
      </c>
      <c r="Q55" s="8" t="s">
        <v>378</v>
      </c>
      <c r="R55" s="9">
        <v>6</v>
      </c>
      <c r="S55" s="9">
        <v>6</v>
      </c>
      <c r="T55">
        <f>IFERROR(VLOOKUP(Q55,lajit!B:D,3,0),"")</f>
        <v>326</v>
      </c>
      <c r="U55" s="8" t="s">
        <v>338</v>
      </c>
      <c r="V55">
        <v>5</v>
      </c>
      <c r="W55">
        <v>5</v>
      </c>
      <c r="X55">
        <f>IFERROR(VLOOKUP(U55,lajit!B:D,3,0),"")</f>
        <v>426</v>
      </c>
      <c r="Y55" s="183" t="s">
        <v>356</v>
      </c>
      <c r="Z55" s="9">
        <v>6</v>
      </c>
      <c r="AA55" s="9">
        <v>6</v>
      </c>
      <c r="AB55">
        <f>IFERROR(VLOOKUP(Y55,lajit!B:D,3,0),"")</f>
        <v>464</v>
      </c>
      <c r="AC55" s="8" t="s">
        <v>353</v>
      </c>
      <c r="AD55" s="9">
        <v>5</v>
      </c>
      <c r="AE55" s="9">
        <v>5</v>
      </c>
      <c r="AF55">
        <f>IFERROR(VLOOKUP(AC55,lajit!B:D,3,0),"")</f>
        <v>267</v>
      </c>
      <c r="AG55" s="200" t="s">
        <v>160</v>
      </c>
      <c r="AH55" s="207">
        <v>6</v>
      </c>
      <c r="AI55" s="207">
        <v>6</v>
      </c>
      <c r="AJ55">
        <f>IFERROR(VLOOKUP(AG55,lajit!B:D,3,0),"")</f>
        <v>191</v>
      </c>
      <c r="AK55" s="218" t="s">
        <v>1695</v>
      </c>
      <c r="AL55" s="9">
        <v>7</v>
      </c>
      <c r="AM55" s="9">
        <v>7</v>
      </c>
      <c r="AN55">
        <f>IFERROR(VLOOKUP(AK55,lajit!B:D,3,0),"")</f>
        <v>120</v>
      </c>
      <c r="AO55" s="8" t="s">
        <v>155</v>
      </c>
      <c r="AP55" s="9">
        <v>4</v>
      </c>
      <c r="AQ55" s="9">
        <v>4</v>
      </c>
      <c r="AR55">
        <f>IFERROR(VLOOKUP(AO55,lajit!B:D,3,0),"")</f>
        <v>420</v>
      </c>
      <c r="AS55" s="8" t="s">
        <v>3480</v>
      </c>
      <c r="AT55" s="9">
        <v>2</v>
      </c>
      <c r="AU55" s="9">
        <v>2</v>
      </c>
      <c r="AV55">
        <f>IFERROR(VLOOKUP(AS55,lajit!B:D,3,0),"")</f>
        <v>333</v>
      </c>
      <c r="AW55" s="8" t="s">
        <v>337</v>
      </c>
      <c r="AX55" s="9">
        <v>6</v>
      </c>
      <c r="AY55" s="9">
        <v>6</v>
      </c>
      <c r="AZ55">
        <f>IFERROR(VLOOKUP(AW55,lajit!B:D,3,0),"")</f>
        <v>173</v>
      </c>
      <c r="BA55" s="8" t="s">
        <v>354</v>
      </c>
      <c r="BB55" s="9">
        <v>8</v>
      </c>
      <c r="BC55" s="9">
        <v>8</v>
      </c>
      <c r="BD55">
        <f>IFERROR(VLOOKUP(BA55,lajit!B:D,3,0),"")</f>
        <v>125</v>
      </c>
      <c r="BE55" s="126">
        <v>163</v>
      </c>
    </row>
    <row r="56" spans="1:57" x14ac:dyDescent="0.2">
      <c r="A56" s="41"/>
      <c r="B56" s="48" t="str">
        <f t="shared" si="15"/>
        <v/>
      </c>
      <c r="C56" s="48"/>
      <c r="D56" t="str">
        <f>IFERROR(VLOOKUP(A56,lajit!B:D,3,0),"")</f>
        <v/>
      </c>
      <c r="E56" s="136"/>
      <c r="F56" s="142"/>
      <c r="G56" s="142"/>
      <c r="H56" t="str">
        <f>IFERROR(VLOOKUP(E56,lajit!B:D,3,0),"")</f>
        <v/>
      </c>
      <c r="I56" s="8" t="s">
        <v>388</v>
      </c>
      <c r="J56" s="22">
        <v>2</v>
      </c>
      <c r="K56" s="9">
        <v>2</v>
      </c>
      <c r="L56">
        <f>IFERROR(VLOOKUP(I56,lajit!B:D,3,0),"")</f>
        <v>411</v>
      </c>
      <c r="M56" s="163"/>
      <c r="N56" s="170"/>
      <c r="O56" s="170"/>
      <c r="P56" t="str">
        <f>IFERROR(VLOOKUP(M56,lajit!B:D,3,0),"")</f>
        <v/>
      </c>
      <c r="Q56" s="8"/>
      <c r="R56" s="9"/>
      <c r="S56" s="9"/>
      <c r="T56" t="str">
        <f>IFERROR(VLOOKUP(Q56,lajit!B:D,3,0),"")</f>
        <v/>
      </c>
      <c r="U56" s="8"/>
      <c r="X56" t="str">
        <f>IFERROR(VLOOKUP(U56,lajit!B:D,3,0),"")</f>
        <v/>
      </c>
      <c r="Y56" s="183"/>
      <c r="Z56" s="9"/>
      <c r="AA56" s="9"/>
      <c r="AB56" t="str">
        <f>IFERROR(VLOOKUP(Y56,lajit!B:D,3,0),"")</f>
        <v/>
      </c>
      <c r="AC56" s="8"/>
      <c r="AD56" s="9"/>
      <c r="AE56" s="9"/>
      <c r="AF56" t="str">
        <f>IFERROR(VLOOKUP(AC56,lajit!B:D,3,0),"")</f>
        <v/>
      </c>
      <c r="AG56" s="200"/>
      <c r="AH56" s="207"/>
      <c r="AI56" s="207"/>
      <c r="AJ56" t="str">
        <f>IFERROR(VLOOKUP(AG56,lajit!B:D,3,0),"")</f>
        <v/>
      </c>
      <c r="AK56" s="218"/>
      <c r="AL56" s="9"/>
      <c r="AM56" s="9"/>
      <c r="AN56" t="str">
        <f>IFERROR(VLOOKUP(AK56,lajit!B:D,3,0),"")</f>
        <v/>
      </c>
      <c r="AO56" s="8" t="s">
        <v>177</v>
      </c>
      <c r="AP56" s="9">
        <v>1</v>
      </c>
      <c r="AQ56" s="9">
        <v>1</v>
      </c>
      <c r="AR56">
        <f>IFERROR(VLOOKUP(AO56,lajit!B:D,3,0),"")</f>
        <v>268</v>
      </c>
      <c r="AS56" s="8" t="s">
        <v>385</v>
      </c>
      <c r="AT56" s="9">
        <v>1</v>
      </c>
      <c r="AU56" s="9">
        <v>1</v>
      </c>
      <c r="AV56">
        <f>IFERROR(VLOOKUP(AS56,lajit!B:D,3,0),"")</f>
        <v>117</v>
      </c>
      <c r="AW56" s="8"/>
      <c r="AX56" s="9">
        <v>0</v>
      </c>
      <c r="AY56" s="9">
        <v>0</v>
      </c>
      <c r="AZ56" t="str">
        <f>IFERROR(VLOOKUP(AW56,lajit!B:D,3,0),"")</f>
        <v/>
      </c>
      <c r="BA56" s="8" t="s">
        <v>1741</v>
      </c>
      <c r="BB56" s="9">
        <v>1</v>
      </c>
      <c r="BC56" s="9">
        <v>1</v>
      </c>
      <c r="BD56">
        <f>IFERROR(VLOOKUP(BA56,lajit!B:D,3,0),"")</f>
        <v>127</v>
      </c>
      <c r="BE56" s="126">
        <v>214</v>
      </c>
    </row>
    <row r="57" spans="1:57" x14ac:dyDescent="0.2">
      <c r="A57" s="41" t="s">
        <v>345</v>
      </c>
      <c r="B57" s="48" t="str">
        <f t="shared" si="15"/>
        <v/>
      </c>
      <c r="C57" s="48"/>
      <c r="D57" t="str">
        <f>IFERROR(VLOOKUP(A57,lajit!B:D,3,0),"")</f>
        <v/>
      </c>
      <c r="E57" s="136" t="s">
        <v>345</v>
      </c>
      <c r="F57" s="142"/>
      <c r="G57" s="142"/>
      <c r="H57" t="str">
        <f>IFERROR(VLOOKUP(E57,lajit!B:D,3,0),"")</f>
        <v/>
      </c>
      <c r="I57" s="8" t="s">
        <v>2489</v>
      </c>
      <c r="J57" s="22">
        <v>1</v>
      </c>
      <c r="K57" s="9">
        <v>1</v>
      </c>
      <c r="L57">
        <f>IFERROR(VLOOKUP(I57,lajit!B:D,3,0),"")</f>
        <v>228</v>
      </c>
      <c r="M57" s="163" t="s">
        <v>345</v>
      </c>
      <c r="N57" s="170"/>
      <c r="O57" s="170"/>
      <c r="P57" t="str">
        <f>IFERROR(VLOOKUP(M57,lajit!B:D,3,0),"")</f>
        <v/>
      </c>
      <c r="Q57" s="8" t="s">
        <v>345</v>
      </c>
      <c r="R57" s="9"/>
      <c r="S57" s="9"/>
      <c r="T57" t="str">
        <f>IFERROR(VLOOKUP(Q57,lajit!B:D,3,0),"")</f>
        <v/>
      </c>
      <c r="U57" s="8" t="s">
        <v>345</v>
      </c>
      <c r="X57" t="str">
        <f>IFERROR(VLOOKUP(U57,lajit!B:D,3,0),"")</f>
        <v/>
      </c>
      <c r="Y57" s="183" t="s">
        <v>345</v>
      </c>
      <c r="Z57" s="9"/>
      <c r="AA57" s="9"/>
      <c r="AB57" t="str">
        <f>IFERROR(VLOOKUP(Y57,lajit!B:D,3,0),"")</f>
        <v/>
      </c>
      <c r="AC57" s="8" t="s">
        <v>345</v>
      </c>
      <c r="AD57" s="9"/>
      <c r="AE57" s="9"/>
      <c r="AF57" t="str">
        <f>IFERROR(VLOOKUP(AC57,lajit!B:D,3,0),"")</f>
        <v/>
      </c>
      <c r="AG57" s="200" t="s">
        <v>345</v>
      </c>
      <c r="AH57" s="207"/>
      <c r="AI57" s="207"/>
      <c r="AJ57" t="str">
        <f>IFERROR(VLOOKUP(AG57,lajit!B:D,3,0),"")</f>
        <v/>
      </c>
      <c r="AK57" s="218" t="s">
        <v>345</v>
      </c>
      <c r="AL57" s="9"/>
      <c r="AM57" s="9"/>
      <c r="AN57" t="str">
        <f>IFERROR(VLOOKUP(AK57,lajit!B:D,3,0),"")</f>
        <v/>
      </c>
      <c r="AO57" s="8" t="s">
        <v>167</v>
      </c>
      <c r="AP57" s="9">
        <v>1</v>
      </c>
      <c r="AQ57" s="9">
        <v>1</v>
      </c>
      <c r="AR57">
        <f>IFERROR(VLOOKUP(AO57,lajit!B:D,3,0),"")</f>
        <v>265</v>
      </c>
      <c r="AS57" s="8" t="s">
        <v>359</v>
      </c>
      <c r="AT57" s="9">
        <v>1</v>
      </c>
      <c r="AU57" s="9">
        <v>1</v>
      </c>
      <c r="AV57">
        <f>IFERROR(VLOOKUP(AS57,lajit!B:D,3,0),"")</f>
        <v>57</v>
      </c>
      <c r="AW57" s="8"/>
      <c r="AX57" s="9">
        <v>0</v>
      </c>
      <c r="AY57" s="9">
        <v>0</v>
      </c>
      <c r="AZ57" t="str">
        <f>IFERROR(VLOOKUP(AW57,lajit!B:D,3,0),"")</f>
        <v/>
      </c>
      <c r="BA57" s="8" t="s">
        <v>392</v>
      </c>
      <c r="BB57" s="9">
        <v>1</v>
      </c>
      <c r="BC57" s="9">
        <v>1</v>
      </c>
      <c r="BD57">
        <f>IFERROR(VLOOKUP(BA57,lajit!B:D,3,0),"")</f>
        <v>129</v>
      </c>
      <c r="BE57" s="126">
        <v>213</v>
      </c>
    </row>
    <row r="58" spans="1:57" x14ac:dyDescent="0.2">
      <c r="A58" s="41" t="s">
        <v>350</v>
      </c>
      <c r="B58" s="48">
        <f t="shared" si="15"/>
        <v>6</v>
      </c>
      <c r="C58" s="48">
        <v>6</v>
      </c>
      <c r="D58">
        <f>IFERROR(VLOOKUP(A58,lajit!B:D,3,0),"")</f>
        <v>421</v>
      </c>
      <c r="E58" s="136" t="s">
        <v>1697</v>
      </c>
      <c r="F58" s="142">
        <v>8</v>
      </c>
      <c r="G58" s="142">
        <v>8</v>
      </c>
      <c r="H58">
        <f>IFERROR(VLOOKUP(E58,lajit!B:D,3,0),"")</f>
        <v>120</v>
      </c>
      <c r="I58" s="8" t="s">
        <v>3785</v>
      </c>
      <c r="J58" s="22">
        <v>7</v>
      </c>
      <c r="K58" s="9">
        <v>7</v>
      </c>
      <c r="L58">
        <f>IFERROR(VLOOKUP(I58,lajit!B:D,3,0),"")</f>
        <v>367</v>
      </c>
      <c r="M58" s="163" t="s">
        <v>162</v>
      </c>
      <c r="N58" s="170">
        <v>7</v>
      </c>
      <c r="O58" s="170">
        <v>7</v>
      </c>
      <c r="P58">
        <f>IFERROR(VLOOKUP(M58,lajit!B:D,3,0),"")</f>
        <v>272</v>
      </c>
      <c r="Q58" s="8" t="s">
        <v>343</v>
      </c>
      <c r="R58" s="9">
        <v>8</v>
      </c>
      <c r="S58" s="9">
        <v>8</v>
      </c>
      <c r="T58">
        <f>IFERROR(VLOOKUP(Q58,lajit!B:D,3,0),"")</f>
        <v>10</v>
      </c>
      <c r="U58" s="8" t="s">
        <v>389</v>
      </c>
      <c r="V58">
        <v>3</v>
      </c>
      <c r="W58">
        <v>3</v>
      </c>
      <c r="X58">
        <f>IFERROR(VLOOKUP(U58,lajit!B:D,3,0),"")</f>
        <v>202</v>
      </c>
      <c r="Y58" s="183" t="s">
        <v>374</v>
      </c>
      <c r="Z58" s="9">
        <v>7</v>
      </c>
      <c r="AA58" s="9">
        <v>7</v>
      </c>
      <c r="AB58">
        <f>IFERROR(VLOOKUP(Y58,lajit!B:D,3,0),"")</f>
        <v>35</v>
      </c>
      <c r="AC58" s="8" t="s">
        <v>368</v>
      </c>
      <c r="AD58" s="9">
        <v>3</v>
      </c>
      <c r="AE58" s="9">
        <v>3</v>
      </c>
      <c r="AF58">
        <f>IFERROR(VLOOKUP(AC58,lajit!B:D,3,0),"")</f>
        <v>130</v>
      </c>
      <c r="AG58" s="200" t="s">
        <v>171</v>
      </c>
      <c r="AH58" s="207">
        <v>4</v>
      </c>
      <c r="AI58" s="207">
        <v>4</v>
      </c>
      <c r="AJ58">
        <f>IFERROR(VLOOKUP(AG58,lajit!B:D,3,0),"")</f>
        <v>168</v>
      </c>
      <c r="AK58" s="218" t="s">
        <v>381</v>
      </c>
      <c r="AL58" s="9">
        <v>6</v>
      </c>
      <c r="AM58" s="9">
        <v>6</v>
      </c>
      <c r="AN58">
        <f>IFERROR(VLOOKUP(AK58,lajit!B:D,3,0),"")</f>
        <v>335</v>
      </c>
      <c r="AO58" s="8" t="s">
        <v>174</v>
      </c>
      <c r="AP58" s="9">
        <v>3</v>
      </c>
      <c r="AQ58" s="9">
        <v>3</v>
      </c>
      <c r="AR58">
        <f>IFERROR(VLOOKUP(AO58,lajit!B:D,3,0),"")</f>
        <v>464</v>
      </c>
      <c r="AS58" s="8" t="s">
        <v>3368</v>
      </c>
      <c r="AT58" s="9">
        <v>4</v>
      </c>
      <c r="AU58" s="9">
        <v>4</v>
      </c>
      <c r="AV58">
        <f>IFERROR(VLOOKUP(AS58,lajit!B:D,3,0),"")</f>
        <v>321</v>
      </c>
      <c r="AW58" s="8" t="s">
        <v>3054</v>
      </c>
      <c r="AX58" s="9">
        <v>4</v>
      </c>
      <c r="AY58" s="9">
        <v>4</v>
      </c>
      <c r="AZ58">
        <f>IFERROR(VLOOKUP(AW58,lajit!B:D,3,0),"")</f>
        <v>287</v>
      </c>
      <c r="BA58" s="8" t="s">
        <v>368</v>
      </c>
      <c r="BB58" s="9">
        <v>5</v>
      </c>
      <c r="BC58" s="9">
        <v>5</v>
      </c>
      <c r="BD58">
        <f>IFERROR(VLOOKUP(BA58,lajit!B:D,3,0),"")</f>
        <v>130</v>
      </c>
      <c r="BE58" s="126">
        <v>172</v>
      </c>
    </row>
    <row r="59" spans="1:57" x14ac:dyDescent="0.2">
      <c r="A59" s="41" t="s">
        <v>352</v>
      </c>
      <c r="B59" s="48">
        <f t="shared" si="15"/>
        <v>7</v>
      </c>
      <c r="C59" s="48">
        <v>7</v>
      </c>
      <c r="D59">
        <f>IFERROR(VLOOKUP(A59,lajit!B:D,3,0),"")</f>
        <v>67</v>
      </c>
      <c r="E59" s="136" t="s">
        <v>158</v>
      </c>
      <c r="F59" s="142">
        <v>5</v>
      </c>
      <c r="G59" s="142">
        <v>5</v>
      </c>
      <c r="H59">
        <f>IFERROR(VLOOKUP(E59,lajit!B:D,3,0),"")</f>
        <v>4</v>
      </c>
      <c r="I59" s="8" t="s">
        <v>357</v>
      </c>
      <c r="J59" s="22">
        <v>3</v>
      </c>
      <c r="K59" s="9">
        <v>3</v>
      </c>
      <c r="L59">
        <f>IFERROR(VLOOKUP(I59,lajit!B:D,3,0),"")</f>
        <v>107</v>
      </c>
      <c r="M59" s="163" t="s">
        <v>182</v>
      </c>
      <c r="N59" s="170">
        <v>3</v>
      </c>
      <c r="O59" s="170">
        <v>3</v>
      </c>
      <c r="P59">
        <f>IFERROR(VLOOKUP(M59,lajit!B:D,3,0),"")</f>
        <v>324</v>
      </c>
      <c r="Q59" s="8" t="s">
        <v>381</v>
      </c>
      <c r="R59" s="9">
        <v>9</v>
      </c>
      <c r="S59" s="9">
        <v>9</v>
      </c>
      <c r="T59">
        <f>IFERROR(VLOOKUP(Q59,lajit!B:D,3,0),"")</f>
        <v>335</v>
      </c>
      <c r="U59" s="8" t="s">
        <v>383</v>
      </c>
      <c r="V59">
        <v>3</v>
      </c>
      <c r="W59">
        <v>3</v>
      </c>
      <c r="X59">
        <f>IFERROR(VLOOKUP(U59,lajit!B:D,3,0),"")</f>
        <v>114</v>
      </c>
      <c r="Y59" s="183" t="s">
        <v>381</v>
      </c>
      <c r="Z59" s="9">
        <v>6</v>
      </c>
      <c r="AA59" s="9">
        <v>6</v>
      </c>
      <c r="AB59">
        <f>IFERROR(VLOOKUP(Y59,lajit!B:D,3,0),"")</f>
        <v>335</v>
      </c>
      <c r="AC59" s="8" t="s">
        <v>365</v>
      </c>
      <c r="AD59" s="9">
        <v>4</v>
      </c>
      <c r="AE59" s="9">
        <v>4</v>
      </c>
      <c r="AF59">
        <f>IFERROR(VLOOKUP(AC59,lajit!B:D,3,0),"")</f>
        <v>31</v>
      </c>
      <c r="AG59" s="200" t="s">
        <v>179</v>
      </c>
      <c r="AH59" s="207">
        <v>5</v>
      </c>
      <c r="AI59" s="207">
        <v>5</v>
      </c>
      <c r="AJ59">
        <f>IFERROR(VLOOKUP(AG59,lajit!B:D,3,0),"")</f>
        <v>390</v>
      </c>
      <c r="AK59" s="218" t="s">
        <v>354</v>
      </c>
      <c r="AL59" s="9">
        <v>5</v>
      </c>
      <c r="AM59" s="9">
        <v>5</v>
      </c>
      <c r="AN59">
        <f>IFERROR(VLOOKUP(AK59,lajit!B:D,3,0),"")</f>
        <v>125</v>
      </c>
      <c r="AO59" s="8" t="s">
        <v>89</v>
      </c>
      <c r="AP59" s="9">
        <v>7</v>
      </c>
      <c r="AQ59" s="9">
        <v>7</v>
      </c>
      <c r="AR59">
        <f>IFERROR(VLOOKUP(AO59,lajit!B:D,3,0),"")</f>
        <v>169</v>
      </c>
      <c r="AS59" s="8" t="s">
        <v>333</v>
      </c>
      <c r="AT59" s="9">
        <v>3</v>
      </c>
      <c r="AU59" s="9">
        <v>3</v>
      </c>
      <c r="AV59">
        <f>IFERROR(VLOOKUP(AS59,lajit!B:D,3,0),"")</f>
        <v>324</v>
      </c>
      <c r="AW59" s="8" t="s">
        <v>352</v>
      </c>
      <c r="AX59" s="9">
        <v>2</v>
      </c>
      <c r="AY59" s="9">
        <v>2</v>
      </c>
      <c r="AZ59">
        <f>IFERROR(VLOOKUP(AW59,lajit!B:D,3,0),"")</f>
        <v>67</v>
      </c>
      <c r="BA59" s="8" t="s">
        <v>367</v>
      </c>
      <c r="BB59" s="9">
        <v>5</v>
      </c>
      <c r="BC59" s="9">
        <v>5</v>
      </c>
      <c r="BD59">
        <f>IFERROR(VLOOKUP(BA59,lajit!B:D,3,0),"")</f>
        <v>131</v>
      </c>
      <c r="BE59" s="126">
        <v>174</v>
      </c>
    </row>
    <row r="60" spans="1:57" x14ac:dyDescent="0.2">
      <c r="A60" s="41" t="s">
        <v>362</v>
      </c>
      <c r="B60" s="48">
        <f t="shared" si="15"/>
        <v>6</v>
      </c>
      <c r="C60" s="48">
        <v>6</v>
      </c>
      <c r="D60">
        <f>IFERROR(VLOOKUP(A60,lajit!B:D,3,0),"")</f>
        <v>191</v>
      </c>
      <c r="E60" s="136" t="s">
        <v>240</v>
      </c>
      <c r="F60" s="142">
        <v>9</v>
      </c>
      <c r="G60" s="142">
        <v>9</v>
      </c>
      <c r="H60">
        <f>IFERROR(VLOOKUP(E60,lajit!B:D,3,0),"")</f>
        <v>411</v>
      </c>
      <c r="I60" s="8" t="s">
        <v>345</v>
      </c>
      <c r="J60" s="22"/>
      <c r="K60" s="9"/>
      <c r="L60" t="str">
        <f>IFERROR(VLOOKUP(I60,lajit!B:D,3,0),"")</f>
        <v/>
      </c>
      <c r="M60" s="163" t="s">
        <v>143</v>
      </c>
      <c r="N60" s="170">
        <v>2</v>
      </c>
      <c r="O60" s="170">
        <v>2</v>
      </c>
      <c r="P60">
        <f>IFERROR(VLOOKUP(M60,lajit!B:D,3,0),"")</f>
        <v>335</v>
      </c>
      <c r="Q60" s="8" t="s">
        <v>348</v>
      </c>
      <c r="R60" s="9">
        <v>2</v>
      </c>
      <c r="S60" s="9">
        <v>2</v>
      </c>
      <c r="T60">
        <f>IFERROR(VLOOKUP(Q60,lajit!B:D,3,0),"")</f>
        <v>96</v>
      </c>
      <c r="U60" s="8" t="s">
        <v>365</v>
      </c>
      <c r="V60">
        <v>7</v>
      </c>
      <c r="W60">
        <v>7</v>
      </c>
      <c r="X60">
        <f>IFERROR(VLOOKUP(U60,lajit!B:D,3,0),"")</f>
        <v>31</v>
      </c>
      <c r="Y60" s="183" t="s">
        <v>2158</v>
      </c>
      <c r="Z60" s="9">
        <v>5</v>
      </c>
      <c r="AA60" s="9">
        <v>5</v>
      </c>
      <c r="AB60">
        <f>IFERROR(VLOOKUP(Y60,lajit!B:D,3,0),"")</f>
        <v>183</v>
      </c>
      <c r="AC60" s="8" t="s">
        <v>329</v>
      </c>
      <c r="AD60" s="9">
        <v>1</v>
      </c>
      <c r="AE60" s="9">
        <v>1</v>
      </c>
      <c r="AF60">
        <f>IFERROR(VLOOKUP(AC60,lajit!B:D,3,0),"")</f>
        <v>53</v>
      </c>
      <c r="AG60" s="200" t="s">
        <v>170</v>
      </c>
      <c r="AH60" s="207">
        <v>3</v>
      </c>
      <c r="AI60" s="207">
        <v>3</v>
      </c>
      <c r="AJ60">
        <f>IFERROR(VLOOKUP(AG60,lajit!B:D,3,0),"")</f>
        <v>96</v>
      </c>
      <c r="AK60" s="218" t="s">
        <v>348</v>
      </c>
      <c r="AL60" s="9">
        <v>5</v>
      </c>
      <c r="AM60" s="9">
        <v>5</v>
      </c>
      <c r="AN60">
        <f>IFERROR(VLOOKUP(AK60,lajit!B:D,3,0),"")</f>
        <v>96</v>
      </c>
      <c r="AO60" s="8" t="s">
        <v>345</v>
      </c>
      <c r="AP60" s="9"/>
      <c r="AQ60" s="9"/>
      <c r="AR60" t="str">
        <f>IFERROR(VLOOKUP(AO60,lajit!B:D,3,0),"")</f>
        <v/>
      </c>
      <c r="AS60" s="8" t="s">
        <v>387</v>
      </c>
      <c r="AT60" s="9">
        <v>2</v>
      </c>
      <c r="AU60" s="9">
        <v>2</v>
      </c>
      <c r="AV60">
        <f>IFERROR(VLOOKUP(AS60,lajit!B:D,3,0),"")</f>
        <v>377</v>
      </c>
      <c r="AW60" s="8" t="s">
        <v>340</v>
      </c>
      <c r="AX60" s="9">
        <v>3</v>
      </c>
      <c r="AY60" s="9">
        <v>3</v>
      </c>
      <c r="AZ60">
        <f>IFERROR(VLOOKUP(AW60,lajit!B:D,3,0),"")</f>
        <v>124</v>
      </c>
      <c r="BA60" s="8" t="s">
        <v>370</v>
      </c>
      <c r="BB60" s="9">
        <v>3</v>
      </c>
      <c r="BC60" s="9">
        <v>3</v>
      </c>
      <c r="BD60">
        <f>IFERROR(VLOOKUP(BA60,lajit!B:D,3,0),"")</f>
        <v>134</v>
      </c>
      <c r="BE60" s="126">
        <v>184</v>
      </c>
    </row>
    <row r="61" spans="1:57" x14ac:dyDescent="0.2">
      <c r="A61" s="41" t="s">
        <v>65</v>
      </c>
      <c r="B61" s="48">
        <f>IF(C61="",17,17-C61)</f>
        <v>15</v>
      </c>
      <c r="C61" s="48">
        <v>2</v>
      </c>
      <c r="D61">
        <f>IFERROR(VLOOKUP(A61,lajit!B:D,3,0),"")</f>
        <v>147</v>
      </c>
      <c r="E61" s="136" t="s">
        <v>65</v>
      </c>
      <c r="F61" s="142">
        <f>IF(G61="",13,13-G61)</f>
        <v>12</v>
      </c>
      <c r="G61" s="142">
        <v>1</v>
      </c>
      <c r="H61">
        <f>IFERROR(VLOOKUP(E61,lajit!B:D,3,0),"")</f>
        <v>147</v>
      </c>
      <c r="I61" s="8" t="s">
        <v>65</v>
      </c>
      <c r="J61" s="22">
        <f>IF(K61="",11,11-K61)</f>
        <v>11</v>
      </c>
      <c r="K61" s="9" t="s">
        <v>417</v>
      </c>
      <c r="L61">
        <f>IFERROR(VLOOKUP(I61,lajit!B:D,3,0),"")</f>
        <v>147</v>
      </c>
      <c r="M61" s="163" t="s">
        <v>65</v>
      </c>
      <c r="N61" s="170">
        <f>IF(O61="",11,11-O61)</f>
        <v>11</v>
      </c>
      <c r="O61" s="170" t="s">
        <v>417</v>
      </c>
      <c r="P61">
        <f>IFERROR(VLOOKUP(M61,lajit!B:D,3,0),"")</f>
        <v>147</v>
      </c>
      <c r="Q61" s="8" t="s">
        <v>65</v>
      </c>
      <c r="R61" s="9">
        <f>IF(S61&lt;&gt;"",13-S61,13)</f>
        <v>13</v>
      </c>
      <c r="S61" s="9" t="s">
        <v>417</v>
      </c>
      <c r="T61">
        <f>IFERROR(VLOOKUP(Q61,lajit!B:D,3,0),"")</f>
        <v>147</v>
      </c>
      <c r="U61" s="8" t="s">
        <v>65</v>
      </c>
      <c r="V61">
        <f>IF(W61="",11,11-W61)</f>
        <v>11</v>
      </c>
      <c r="W61" t="s">
        <v>417</v>
      </c>
      <c r="X61">
        <f>IFERROR(VLOOKUP(U61,lajit!B:D,3,0),"")</f>
        <v>147</v>
      </c>
      <c r="Y61" s="183" t="s">
        <v>65</v>
      </c>
      <c r="Z61" s="191">
        <f>IF(AA61&gt;0,11-AA61,11)</f>
        <v>11</v>
      </c>
      <c r="AA61" s="9">
        <v>0</v>
      </c>
      <c r="AB61">
        <f>IFERROR(VLOOKUP(Y61,lajit!B:D,3,0),"")</f>
        <v>147</v>
      </c>
      <c r="AC61" s="8" t="s">
        <v>51</v>
      </c>
      <c r="AD61" s="9">
        <f>IF(AE61&gt;0,12-AE61,12)</f>
        <v>11</v>
      </c>
      <c r="AE61" s="9">
        <v>1</v>
      </c>
      <c r="AF61">
        <f>IFERROR(VLOOKUP(AC61,lajit!B:D,3,0),"")</f>
        <v>156</v>
      </c>
      <c r="AG61" s="214" t="s">
        <v>21</v>
      </c>
      <c r="AH61" s="207">
        <f>IF(AI61&gt;0,10-AI61,10)</f>
        <v>10</v>
      </c>
      <c r="AI61" s="207">
        <v>0</v>
      </c>
      <c r="AJ61">
        <f>IFERROR(VLOOKUP(AG61,lajit!B:D,3,0),"")</f>
        <v>154</v>
      </c>
      <c r="AK61" s="197" t="s">
        <v>21</v>
      </c>
      <c r="AL61" s="9">
        <f>IF(AM61&gt;0,13-AM61,13)</f>
        <v>13</v>
      </c>
      <c r="AM61" s="9">
        <v>0</v>
      </c>
      <c r="AN61">
        <f>IFERROR(VLOOKUP(AK61,lajit!B:D,3,0),"")</f>
        <v>154</v>
      </c>
      <c r="AO61" s="3" t="s">
        <v>21</v>
      </c>
      <c r="AP61" s="9">
        <f>IF(AQ61&gt;0,12-AQ61,12)</f>
        <v>12</v>
      </c>
      <c r="AQ61" s="9">
        <v>0</v>
      </c>
      <c r="AR61">
        <f>IFERROR(VLOOKUP(AO61,lajit!B:D,3,0),"")</f>
        <v>154</v>
      </c>
      <c r="AS61" s="8" t="s">
        <v>84</v>
      </c>
      <c r="AT61" s="9">
        <f>IF(AU61&gt;0,12-AU61,12)</f>
        <v>11</v>
      </c>
      <c r="AU61" s="9">
        <v>1</v>
      </c>
      <c r="AV61">
        <f>IFERROR(VLOOKUP(AS61,lajit!B:D,3,0),"")</f>
        <v>137</v>
      </c>
      <c r="AW61" s="8" t="s">
        <v>84</v>
      </c>
      <c r="AX61" s="9">
        <f>IF(AY61&gt;0,15-AY61,15)</f>
        <v>13</v>
      </c>
      <c r="AY61" s="9">
        <v>2</v>
      </c>
      <c r="AZ61">
        <f>IFERROR(VLOOKUP(AW61,lajit!B:D,3,0),"")</f>
        <v>137</v>
      </c>
      <c r="BA61" s="8" t="s">
        <v>84</v>
      </c>
      <c r="BB61" s="9">
        <f>IF(BC61&gt;0,15-BC61,15)</f>
        <v>13</v>
      </c>
      <c r="BC61" s="9">
        <v>2</v>
      </c>
      <c r="BD61">
        <f>IFERROR(VLOOKUP(BA61,lajit!B:D,3,0),"")</f>
        <v>137</v>
      </c>
      <c r="BE61" s="126">
        <v>21</v>
      </c>
    </row>
    <row r="62" spans="1:57" x14ac:dyDescent="0.2">
      <c r="A62" s="41" t="s">
        <v>51</v>
      </c>
      <c r="B62" s="48">
        <f>IF(C62="",17,17-C62)</f>
        <v>16</v>
      </c>
      <c r="C62" s="48">
        <v>1</v>
      </c>
      <c r="D62">
        <f>IFERROR(VLOOKUP(A62,lajit!B:D,3,0),"")</f>
        <v>156</v>
      </c>
      <c r="E62" s="136" t="s">
        <v>51</v>
      </c>
      <c r="F62" s="142">
        <f>IF(G62="",13,13-G62)</f>
        <v>13</v>
      </c>
      <c r="G62" s="142" t="s">
        <v>417</v>
      </c>
      <c r="H62">
        <f>IFERROR(VLOOKUP(E62,lajit!B:D,3,0),"")</f>
        <v>156</v>
      </c>
      <c r="I62" s="8" t="s">
        <v>51</v>
      </c>
      <c r="J62" s="22">
        <f>IF(K62="",11,11-K62)</f>
        <v>11</v>
      </c>
      <c r="K62" s="9" t="s">
        <v>417</v>
      </c>
      <c r="L62">
        <f>IFERROR(VLOOKUP(I62,lajit!B:D,3,0),"")</f>
        <v>156</v>
      </c>
      <c r="M62" s="163" t="s">
        <v>51</v>
      </c>
      <c r="N62" s="170">
        <f>IF(O62="",11,11-O62)</f>
        <v>11</v>
      </c>
      <c r="O62" s="170" t="s">
        <v>417</v>
      </c>
      <c r="P62">
        <f>IFERROR(VLOOKUP(M62,lajit!B:D,3,0),"")</f>
        <v>156</v>
      </c>
      <c r="Q62" s="8" t="s">
        <v>51</v>
      </c>
      <c r="R62" s="9">
        <f>IF(S62&lt;&gt;"",13-S62,13)</f>
        <v>13</v>
      </c>
      <c r="S62" s="9" t="s">
        <v>417</v>
      </c>
      <c r="T62">
        <f>IFERROR(VLOOKUP(Q62,lajit!B:D,3,0),"")</f>
        <v>156</v>
      </c>
      <c r="U62" s="8" t="s">
        <v>51</v>
      </c>
      <c r="V62">
        <f>IF(W62="",11,11-W62)</f>
        <v>11</v>
      </c>
      <c r="W62" t="s">
        <v>417</v>
      </c>
      <c r="X62">
        <f>IFERROR(VLOOKUP(U62,lajit!B:D,3,0),"")</f>
        <v>156</v>
      </c>
      <c r="Y62" s="183" t="s">
        <v>51</v>
      </c>
      <c r="Z62" s="191">
        <f>IF(AA62&gt;0,11-AA62,11)</f>
        <v>11</v>
      </c>
      <c r="AA62" s="9">
        <v>0</v>
      </c>
      <c r="AB62">
        <f>IFERROR(VLOOKUP(Y62,lajit!B:D,3,0),"")</f>
        <v>156</v>
      </c>
      <c r="AC62" s="8" t="s">
        <v>21</v>
      </c>
      <c r="AD62" s="9">
        <f>IF(AE62&gt;0,12-AE62,12)</f>
        <v>12</v>
      </c>
      <c r="AE62" s="9">
        <v>0</v>
      </c>
      <c r="AF62">
        <f>IFERROR(VLOOKUP(AC62,lajit!B:D,3,0),"")</f>
        <v>154</v>
      </c>
      <c r="AG62" s="200" t="s">
        <v>51</v>
      </c>
      <c r="AH62" s="207">
        <f>IF(AI62&gt;0,10-AI62,10)</f>
        <v>10</v>
      </c>
      <c r="AI62" s="207">
        <v>0</v>
      </c>
      <c r="AJ62">
        <f>IFERROR(VLOOKUP(AG62,lajit!B:D,3,0),"")</f>
        <v>156</v>
      </c>
      <c r="AK62" s="218" t="s">
        <v>51</v>
      </c>
      <c r="AL62" s="9">
        <f>IF(AM62&gt;0,13-AM62,13)</f>
        <v>11</v>
      </c>
      <c r="AM62" s="9">
        <v>2</v>
      </c>
      <c r="AN62">
        <f>IFERROR(VLOOKUP(AK62,lajit!B:D,3,0),"")</f>
        <v>156</v>
      </c>
      <c r="AO62" s="8" t="s">
        <v>51</v>
      </c>
      <c r="AP62" s="9">
        <f>IF(AQ62&gt;0,12-AQ62,12)</f>
        <v>12</v>
      </c>
      <c r="AQ62" s="9">
        <v>0</v>
      </c>
      <c r="AR62">
        <f>IFERROR(VLOOKUP(AO62,lajit!B:D,3,0),"")</f>
        <v>156</v>
      </c>
      <c r="AS62" s="8" t="s">
        <v>20</v>
      </c>
      <c r="AT62" s="9">
        <f>IF(AU62&gt;0,12-AU62,12)</f>
        <v>12</v>
      </c>
      <c r="AU62" s="9">
        <v>0</v>
      </c>
      <c r="AV62">
        <f>IFERROR(VLOOKUP(AS62,lajit!B:D,3,0),"")</f>
        <v>138</v>
      </c>
      <c r="AW62" s="8" t="s">
        <v>20</v>
      </c>
      <c r="AX62" s="9">
        <f>IF(AY62&gt;0,15-AY62,15)</f>
        <v>15</v>
      </c>
      <c r="AY62" s="9">
        <v>0</v>
      </c>
      <c r="AZ62">
        <f>IFERROR(VLOOKUP(AW62,lajit!B:D,3,0),"")</f>
        <v>138</v>
      </c>
      <c r="BA62" s="8" t="s">
        <v>20</v>
      </c>
      <c r="BB62" s="9">
        <f>IF(BC62&gt;0,15-BC62,15)</f>
        <v>15</v>
      </c>
      <c r="BC62" s="9">
        <v>0</v>
      </c>
      <c r="BD62">
        <f>IFERROR(VLOOKUP(BA62,lajit!B:D,3,0),"")</f>
        <v>138</v>
      </c>
      <c r="BE62" s="126">
        <v>22</v>
      </c>
    </row>
    <row r="63" spans="1:57" x14ac:dyDescent="0.2">
      <c r="A63" s="41" t="s">
        <v>21</v>
      </c>
      <c r="B63" s="48">
        <f>IF(C63="",17,17-C63)</f>
        <v>16</v>
      </c>
      <c r="C63" s="48">
        <v>1</v>
      </c>
      <c r="D63">
        <f>IFERROR(VLOOKUP(A63,lajit!B:D,3,0),"")</f>
        <v>154</v>
      </c>
      <c r="E63" s="136" t="s">
        <v>21</v>
      </c>
      <c r="F63" s="142">
        <f>IF(G63="",13,13-G63)</f>
        <v>13</v>
      </c>
      <c r="G63" s="142" t="s">
        <v>417</v>
      </c>
      <c r="H63">
        <f>IFERROR(VLOOKUP(E63,lajit!B:D,3,0),"")</f>
        <v>154</v>
      </c>
      <c r="I63" s="8" t="s">
        <v>21</v>
      </c>
      <c r="J63" s="22">
        <f>IF(K63="",11,11-K63)</f>
        <v>11</v>
      </c>
      <c r="K63" s="9" t="s">
        <v>417</v>
      </c>
      <c r="L63">
        <f>IFERROR(VLOOKUP(I63,lajit!B:D,3,0),"")</f>
        <v>154</v>
      </c>
      <c r="M63" s="163" t="s">
        <v>21</v>
      </c>
      <c r="N63" s="170">
        <f>IF(O63="",11,11-O63)</f>
        <v>11</v>
      </c>
      <c r="O63" s="170" t="s">
        <v>417</v>
      </c>
      <c r="P63">
        <f>IFERROR(VLOOKUP(M63,lajit!B:D,3,0),"")</f>
        <v>154</v>
      </c>
      <c r="Q63" s="8" t="s">
        <v>21</v>
      </c>
      <c r="R63" s="9">
        <f>IF(S63&lt;&gt;"",13-S63,13)</f>
        <v>13</v>
      </c>
      <c r="S63" s="9" t="s">
        <v>417</v>
      </c>
      <c r="T63">
        <f>IFERROR(VLOOKUP(Q63,lajit!B:D,3,0),"")</f>
        <v>154</v>
      </c>
      <c r="U63" s="8" t="s">
        <v>21</v>
      </c>
      <c r="V63">
        <f>IF(W63="",11,11-W63)</f>
        <v>11</v>
      </c>
      <c r="W63" t="s">
        <v>417</v>
      </c>
      <c r="X63">
        <f>IFERROR(VLOOKUP(U63,lajit!B:D,3,0),"")</f>
        <v>154</v>
      </c>
      <c r="Y63" s="183" t="s">
        <v>21</v>
      </c>
      <c r="Z63" s="191">
        <f>IF(AA63&gt;0,11-AA63,11)</f>
        <v>11</v>
      </c>
      <c r="AA63" s="9">
        <v>0</v>
      </c>
      <c r="AB63">
        <f>IFERROR(VLOOKUP(Y63,lajit!B:D,3,0),"")</f>
        <v>154</v>
      </c>
      <c r="AC63" s="8" t="s">
        <v>74</v>
      </c>
      <c r="AD63" s="9">
        <f>IF(AE63&gt;0,12-AE63,12)</f>
        <v>9</v>
      </c>
      <c r="AE63" s="9">
        <v>3</v>
      </c>
      <c r="AF63">
        <f>IFERROR(VLOOKUP(AC63,lajit!B:D,3,0),"")</f>
        <v>178</v>
      </c>
      <c r="AG63" s="200" t="s">
        <v>301</v>
      </c>
      <c r="AH63" s="207">
        <f>IF(AI63&gt;0,10-AI63,10)</f>
        <v>10</v>
      </c>
      <c r="AI63" s="207">
        <v>0</v>
      </c>
      <c r="AJ63">
        <f>IFERROR(VLOOKUP(AG63,lajit!B:D,3,0),"")</f>
        <v>166</v>
      </c>
      <c r="AK63" s="218" t="s">
        <v>301</v>
      </c>
      <c r="AL63" s="9">
        <f>IF(AM63&gt;0,13-AM63,13)</f>
        <v>13</v>
      </c>
      <c r="AM63" s="9">
        <v>0</v>
      </c>
      <c r="AN63">
        <f>IFERROR(VLOOKUP(AK63,lajit!B:D,3,0),"")</f>
        <v>166</v>
      </c>
      <c r="AO63" s="8" t="s">
        <v>301</v>
      </c>
      <c r="AP63" s="9">
        <f>IF(AQ63&gt;0,12-AQ63,12)</f>
        <v>12</v>
      </c>
      <c r="AQ63" s="9">
        <v>0</v>
      </c>
      <c r="AR63">
        <f>IFERROR(VLOOKUP(AO63,lajit!B:D,3,0),"")</f>
        <v>166</v>
      </c>
      <c r="AS63" s="8" t="s">
        <v>65</v>
      </c>
      <c r="AT63" s="9">
        <f>IF(AU63&gt;0,12-AU63,12)</f>
        <v>11</v>
      </c>
      <c r="AU63" s="9">
        <v>1</v>
      </c>
      <c r="AV63">
        <f>IFERROR(VLOOKUP(AS63,lajit!B:D,3,0),"")</f>
        <v>147</v>
      </c>
      <c r="AW63" s="8" t="s">
        <v>65</v>
      </c>
      <c r="AX63" s="9">
        <f>IF(AY63&gt;0,15-AY63,15)</f>
        <v>14</v>
      </c>
      <c r="AY63" s="9">
        <v>1</v>
      </c>
      <c r="AZ63">
        <f>IFERROR(VLOOKUP(AW63,lajit!B:D,3,0),"")</f>
        <v>147</v>
      </c>
      <c r="BA63" s="8" t="s">
        <v>65</v>
      </c>
      <c r="BB63" s="9">
        <f>IF(BC63&gt;0,15-BC63,15)</f>
        <v>14</v>
      </c>
      <c r="BC63" s="9">
        <v>1</v>
      </c>
      <c r="BD63">
        <f>IFERROR(VLOOKUP(BA63,lajit!B:D,3,0),"")</f>
        <v>147</v>
      </c>
      <c r="BE63" s="126">
        <v>23</v>
      </c>
    </row>
    <row r="64" spans="1:57" x14ac:dyDescent="0.2">
      <c r="A64" s="41" t="s">
        <v>89</v>
      </c>
      <c r="B64" s="48">
        <f>IF(C64="",17,17-C64)</f>
        <v>14</v>
      </c>
      <c r="C64" s="48">
        <v>3</v>
      </c>
      <c r="D64">
        <f>IFERROR(VLOOKUP(A64,lajit!B:D,3,0),"")</f>
        <v>169</v>
      </c>
      <c r="E64" s="136" t="s">
        <v>89</v>
      </c>
      <c r="F64" s="142">
        <f>IF(G64="",13,13-G64)</f>
        <v>11</v>
      </c>
      <c r="G64" s="142">
        <v>2</v>
      </c>
      <c r="H64">
        <f>IFERROR(VLOOKUP(E64,lajit!B:D,3,0),"")</f>
        <v>169</v>
      </c>
      <c r="I64" s="8" t="s">
        <v>89</v>
      </c>
      <c r="J64" s="22">
        <f>IF(K64="",11,11-K64)</f>
        <v>8</v>
      </c>
      <c r="K64" s="9">
        <v>3</v>
      </c>
      <c r="L64">
        <f>IFERROR(VLOOKUP(I64,lajit!B:D,3,0),"")</f>
        <v>169</v>
      </c>
      <c r="M64" s="163" t="s">
        <v>89</v>
      </c>
      <c r="N64" s="170">
        <f>IF(O64="",11,11-O64)</f>
        <v>7</v>
      </c>
      <c r="O64" s="170">
        <v>4</v>
      </c>
      <c r="P64">
        <f>IFERROR(VLOOKUP(M64,lajit!B:D,3,0),"")</f>
        <v>169</v>
      </c>
      <c r="Q64" s="8" t="s">
        <v>89</v>
      </c>
      <c r="R64" s="9">
        <f>IF(S64&lt;&gt;"",13-S64,13)</f>
        <v>11</v>
      </c>
      <c r="S64" s="9">
        <v>2</v>
      </c>
      <c r="T64">
        <f>IFERROR(VLOOKUP(Q64,lajit!B:D,3,0),"")</f>
        <v>169</v>
      </c>
      <c r="U64" s="8" t="s">
        <v>89</v>
      </c>
      <c r="V64">
        <f>IF(W64="",11,11-W64)</f>
        <v>7</v>
      </c>
      <c r="W64">
        <v>4</v>
      </c>
      <c r="X64">
        <f>IFERROR(VLOOKUP(U64,lajit!B:D,3,0),"")</f>
        <v>169</v>
      </c>
      <c r="Y64" s="183" t="s">
        <v>89</v>
      </c>
      <c r="Z64" s="191">
        <f>IF(AA64&gt;0,11-AA64,11)</f>
        <v>9</v>
      </c>
      <c r="AA64" s="9">
        <v>2</v>
      </c>
      <c r="AB64">
        <f>IFERROR(VLOOKUP(Y64,lajit!B:D,3,0),"")</f>
        <v>169</v>
      </c>
      <c r="AC64" s="8" t="s">
        <v>109</v>
      </c>
      <c r="AD64" s="9">
        <f>IF(AE64&gt;0,12-AE64,12)</f>
        <v>8</v>
      </c>
      <c r="AE64" s="9">
        <v>4</v>
      </c>
      <c r="AF64">
        <f>IFERROR(VLOOKUP(AC64,lajit!B:D,3,0),"")</f>
        <v>194</v>
      </c>
      <c r="AG64" s="200" t="s">
        <v>89</v>
      </c>
      <c r="AH64" s="207">
        <f>IF(AI64&gt;0,10-AI64,10)</f>
        <v>7</v>
      </c>
      <c r="AI64" s="207">
        <v>3</v>
      </c>
      <c r="AJ64">
        <f>IFERROR(VLOOKUP(AG64,lajit!B:D,3,0),"")</f>
        <v>169</v>
      </c>
      <c r="AK64" s="218" t="s">
        <v>89</v>
      </c>
      <c r="AL64" s="9">
        <f>IF(AM64&gt;0,13-AM64,13)</f>
        <v>6</v>
      </c>
      <c r="AM64" s="9">
        <v>7</v>
      </c>
      <c r="AN64">
        <f>IFERROR(VLOOKUP(AK64,lajit!B:D,3,0),"")</f>
        <v>169</v>
      </c>
      <c r="AO64" s="8" t="s">
        <v>117</v>
      </c>
      <c r="AP64" s="9">
        <f>IF(AQ64&gt;0,12-AQ64,12)</f>
        <v>9</v>
      </c>
      <c r="AQ64" s="9">
        <v>3</v>
      </c>
      <c r="AR64">
        <f>IFERROR(VLOOKUP(AO64,lajit!B:D,3,0),"")</f>
        <v>165</v>
      </c>
      <c r="AS64" s="3" t="s">
        <v>127</v>
      </c>
      <c r="AT64" s="9">
        <f>IF(AU64&gt;0,12-AU64,12)</f>
        <v>8</v>
      </c>
      <c r="AU64" s="9">
        <v>4</v>
      </c>
      <c r="AV64">
        <f>IFERROR(VLOOKUP(AS64,lajit!B:D,3,0),"")</f>
        <v>150</v>
      </c>
      <c r="AW64" s="3" t="s">
        <v>127</v>
      </c>
      <c r="AX64" s="9">
        <f>IF(AY64&gt;0,15-AY64,15)</f>
        <v>4</v>
      </c>
      <c r="AY64" s="9">
        <v>11</v>
      </c>
      <c r="AZ64">
        <f>IFERROR(VLOOKUP(AW64,lajit!B:D,3,0),"")</f>
        <v>150</v>
      </c>
      <c r="BA64" s="3" t="s">
        <v>127</v>
      </c>
      <c r="BB64" s="9">
        <f>IF(BC64&gt;0,15-BC64,15)</f>
        <v>12</v>
      </c>
      <c r="BC64" s="9">
        <v>3</v>
      </c>
      <c r="BD64">
        <f>IFERROR(VLOOKUP(BA64,lajit!B:D,3,0),"")</f>
        <v>150</v>
      </c>
      <c r="BE64" s="126">
        <v>105</v>
      </c>
    </row>
    <row r="65" spans="1:57" x14ac:dyDescent="0.2">
      <c r="A65" s="41" t="s">
        <v>355</v>
      </c>
      <c r="B65" s="48">
        <f>IF(C65&lt;&gt;"",C65,"")</f>
        <v>4</v>
      </c>
      <c r="C65" s="48">
        <v>4</v>
      </c>
      <c r="D65">
        <f>IFERROR(VLOOKUP(A65,lajit!B:D,3,0),"")</f>
        <v>41</v>
      </c>
      <c r="E65" s="136" t="s">
        <v>154</v>
      </c>
      <c r="F65" s="142">
        <v>3</v>
      </c>
      <c r="G65" s="142">
        <v>3</v>
      </c>
      <c r="H65">
        <f>IFERROR(VLOOKUP(E65,lajit!B:D,3,0),"")</f>
        <v>131</v>
      </c>
      <c r="I65" s="8" t="s">
        <v>336</v>
      </c>
      <c r="J65" s="22">
        <v>5</v>
      </c>
      <c r="K65" s="9">
        <v>5</v>
      </c>
      <c r="L65">
        <f>IFERROR(VLOOKUP(I65,lajit!B:D,3,0),"")</f>
        <v>275</v>
      </c>
      <c r="M65" s="163" t="s">
        <v>148</v>
      </c>
      <c r="N65" s="170">
        <v>8</v>
      </c>
      <c r="O65" s="170">
        <v>8</v>
      </c>
      <c r="P65">
        <f>IFERROR(VLOOKUP(M65,lajit!B:D,3,0),"")</f>
        <v>431</v>
      </c>
      <c r="Q65" s="8" t="s">
        <v>349</v>
      </c>
      <c r="R65" s="9">
        <v>11</v>
      </c>
      <c r="S65" s="9">
        <v>11</v>
      </c>
      <c r="T65">
        <f>IFERROR(VLOOKUP(Q65,lajit!B:D,3,0),"")</f>
        <v>271</v>
      </c>
      <c r="U65" s="8" t="s">
        <v>355</v>
      </c>
      <c r="V65">
        <v>2</v>
      </c>
      <c r="W65">
        <v>2</v>
      </c>
      <c r="X65">
        <f>IFERROR(VLOOKUP(U65,lajit!B:D,3,0),"")</f>
        <v>41</v>
      </c>
      <c r="Y65" s="183" t="s">
        <v>339</v>
      </c>
      <c r="Z65" s="9">
        <v>6</v>
      </c>
      <c r="AA65" s="9">
        <v>6</v>
      </c>
      <c r="AB65">
        <f>IFERROR(VLOOKUP(Y65,lajit!B:D,3,0),"")</f>
        <v>290</v>
      </c>
      <c r="AC65" s="8" t="s">
        <v>333</v>
      </c>
      <c r="AD65" s="9">
        <v>6</v>
      </c>
      <c r="AE65" s="9">
        <v>6</v>
      </c>
      <c r="AF65">
        <f>IFERROR(VLOOKUP(AC65,lajit!B:D,3,0),"")</f>
        <v>324</v>
      </c>
      <c r="AG65" s="200" t="s">
        <v>208</v>
      </c>
      <c r="AH65" s="207">
        <v>4</v>
      </c>
      <c r="AI65" s="207">
        <v>4</v>
      </c>
      <c r="AJ65">
        <f>IFERROR(VLOOKUP(AG65,lajit!B:D,3,0),"")</f>
        <v>218</v>
      </c>
      <c r="AK65" s="218" t="s">
        <v>380</v>
      </c>
      <c r="AL65" s="9">
        <v>6</v>
      </c>
      <c r="AM65" s="9">
        <v>6</v>
      </c>
      <c r="AN65">
        <f>IFERROR(VLOOKUP(AK65,lajit!B:D,3,0),"")</f>
        <v>168</v>
      </c>
      <c r="AO65" s="8" t="s">
        <v>145</v>
      </c>
      <c r="AP65" s="9">
        <v>6</v>
      </c>
      <c r="AQ65" s="9">
        <v>6</v>
      </c>
      <c r="AR65">
        <f>IFERROR(VLOOKUP(AO65,lajit!B:D,3,0),"")</f>
        <v>35</v>
      </c>
      <c r="AS65" s="8" t="s">
        <v>356</v>
      </c>
      <c r="AT65" s="9">
        <v>7</v>
      </c>
      <c r="AU65" s="9">
        <v>7</v>
      </c>
      <c r="AV65">
        <f>IFERROR(VLOOKUP(AS65,lajit!B:D,3,0),"")</f>
        <v>464</v>
      </c>
      <c r="AW65" s="8" t="s">
        <v>333</v>
      </c>
      <c r="AX65" s="9">
        <v>3</v>
      </c>
      <c r="AY65" s="9">
        <v>3</v>
      </c>
      <c r="AZ65">
        <f>IFERROR(VLOOKUP(AW65,lajit!B:D,3,0),"")</f>
        <v>324</v>
      </c>
      <c r="BA65" s="8" t="s">
        <v>364</v>
      </c>
      <c r="BB65" s="9">
        <v>5</v>
      </c>
      <c r="BC65" s="9">
        <v>5</v>
      </c>
      <c r="BD65">
        <f>IFERROR(VLOOKUP(BA65,lajit!B:D,3,0),"")</f>
        <v>151</v>
      </c>
      <c r="BE65" s="126">
        <v>177</v>
      </c>
    </row>
    <row r="66" spans="1:57" x14ac:dyDescent="0.2">
      <c r="A66" s="41" t="s">
        <v>74</v>
      </c>
      <c r="B66" s="48">
        <f>IF(C66="",17,17-C66)</f>
        <v>12</v>
      </c>
      <c r="C66" s="48">
        <v>5</v>
      </c>
      <c r="D66">
        <f>IFERROR(VLOOKUP(A66,lajit!B:D,3,0),"")</f>
        <v>178</v>
      </c>
      <c r="E66" s="136" t="s">
        <v>74</v>
      </c>
      <c r="F66" s="142">
        <f>IF(G66="",13,13-G66)</f>
        <v>11</v>
      </c>
      <c r="G66" s="142">
        <v>2</v>
      </c>
      <c r="H66">
        <f>IFERROR(VLOOKUP(E66,lajit!B:D,3,0),"")</f>
        <v>178</v>
      </c>
      <c r="I66" s="8" t="s">
        <v>74</v>
      </c>
      <c r="J66" s="22">
        <f>IF(K66="",11,11-K66)</f>
        <v>11</v>
      </c>
      <c r="K66" s="9" t="s">
        <v>417</v>
      </c>
      <c r="L66">
        <f>IFERROR(VLOOKUP(I66,lajit!B:D,3,0),"")</f>
        <v>178</v>
      </c>
      <c r="M66" s="163" t="s">
        <v>74</v>
      </c>
      <c r="N66" s="170">
        <f>IF(O66="",11,11-O66)</f>
        <v>11</v>
      </c>
      <c r="O66" s="170" t="s">
        <v>417</v>
      </c>
      <c r="P66">
        <f>IFERROR(VLOOKUP(M66,lajit!B:D,3,0),"")</f>
        <v>178</v>
      </c>
      <c r="Q66" s="8" t="s">
        <v>74</v>
      </c>
      <c r="R66" s="9">
        <f>IF(S66&lt;&gt;"",13-S66,13)</f>
        <v>13</v>
      </c>
      <c r="S66" s="9" t="s">
        <v>417</v>
      </c>
      <c r="T66">
        <f>IFERROR(VLOOKUP(Q66,lajit!B:D,3,0),"")</f>
        <v>178</v>
      </c>
      <c r="U66" s="8" t="s">
        <v>74</v>
      </c>
      <c r="V66">
        <f>IF(W66="",11,11-W66)</f>
        <v>9</v>
      </c>
      <c r="W66">
        <v>2</v>
      </c>
      <c r="X66">
        <f>IFERROR(VLOOKUP(U66,lajit!B:D,3,0),"")</f>
        <v>178</v>
      </c>
      <c r="Y66" s="183" t="s">
        <v>74</v>
      </c>
      <c r="Z66" s="191">
        <f>IF(AA66&gt;0,11-AA66,11)</f>
        <v>10</v>
      </c>
      <c r="AA66" s="9">
        <v>1</v>
      </c>
      <c r="AB66">
        <f>IFERROR(VLOOKUP(Y66,lajit!B:D,3,0),"")</f>
        <v>178</v>
      </c>
      <c r="AC66" s="8" t="s">
        <v>33</v>
      </c>
      <c r="AD66" s="9">
        <f>IF(AE66&gt;0,12-AE66,12)</f>
        <v>11</v>
      </c>
      <c r="AE66" s="9">
        <v>1</v>
      </c>
      <c r="AF66">
        <f>IFERROR(VLOOKUP(AC66,lajit!B:D,3,0),"")</f>
        <v>171</v>
      </c>
      <c r="AG66" s="200" t="s">
        <v>33</v>
      </c>
      <c r="AH66" s="207">
        <f>IF(AI66&gt;0,10-AI66,10)</f>
        <v>10</v>
      </c>
      <c r="AI66" s="207">
        <v>0</v>
      </c>
      <c r="AJ66">
        <f>IFERROR(VLOOKUP(AG66,lajit!B:D,3,0),"")</f>
        <v>171</v>
      </c>
      <c r="AK66" s="218" t="s">
        <v>33</v>
      </c>
      <c r="AL66" s="9">
        <f>IF(AM66&gt;0,13-AM66,13)</f>
        <v>13</v>
      </c>
      <c r="AM66" s="9">
        <v>0</v>
      </c>
      <c r="AN66">
        <f>IFERROR(VLOOKUP(AK66,lajit!B:D,3,0),"")</f>
        <v>171</v>
      </c>
      <c r="AO66" s="8" t="s">
        <v>33</v>
      </c>
      <c r="AP66" s="9">
        <f>IF(AQ66&gt;0,12-AQ66,12)</f>
        <v>12</v>
      </c>
      <c r="AQ66" s="9">
        <v>0</v>
      </c>
      <c r="AR66">
        <f>IFERROR(VLOOKUP(AO66,lajit!B:D,3,0),"")</f>
        <v>171</v>
      </c>
      <c r="AS66" s="8" t="s">
        <v>21</v>
      </c>
      <c r="AT66" s="9">
        <f>IF(AU66&gt;0,12-AU66,12)</f>
        <v>12</v>
      </c>
      <c r="AU66" s="9">
        <v>0</v>
      </c>
      <c r="AV66">
        <f>IFERROR(VLOOKUP(AS66,lajit!B:D,3,0),"")</f>
        <v>154</v>
      </c>
      <c r="AW66" s="8" t="s">
        <v>21</v>
      </c>
      <c r="AX66" s="9">
        <f>IF(AY66&gt;0,15-AY66,15)</f>
        <v>15</v>
      </c>
      <c r="AY66" s="9">
        <v>0</v>
      </c>
      <c r="AZ66">
        <f>IFERROR(VLOOKUP(AW66,lajit!B:D,3,0),"")</f>
        <v>154</v>
      </c>
      <c r="BA66" s="8" t="s">
        <v>21</v>
      </c>
      <c r="BB66" s="9">
        <f>IF(BC66&gt;0,15-BC66,15)</f>
        <v>15</v>
      </c>
      <c r="BC66" s="9">
        <v>0</v>
      </c>
      <c r="BD66">
        <f>IFERROR(VLOOKUP(BA66,lajit!B:D,3,0),"")</f>
        <v>154</v>
      </c>
      <c r="BE66" s="126">
        <v>24</v>
      </c>
    </row>
    <row r="67" spans="1:57" x14ac:dyDescent="0.2">
      <c r="A67" s="41" t="s">
        <v>115</v>
      </c>
      <c r="B67" s="48">
        <f>IF(C67="",17,17-C67)</f>
        <v>5</v>
      </c>
      <c r="C67" s="48">
        <v>12</v>
      </c>
      <c r="D67">
        <f>IFERROR(VLOOKUP(A67,lajit!B:D,3,0),"")</f>
        <v>189</v>
      </c>
      <c r="E67" s="136" t="s">
        <v>115</v>
      </c>
      <c r="F67" s="142">
        <f>IF(G67="",13,13-G67)</f>
        <v>6</v>
      </c>
      <c r="G67" s="142">
        <v>7</v>
      </c>
      <c r="H67">
        <f>IFERROR(VLOOKUP(E67,lajit!B:D,3,0),"")</f>
        <v>189</v>
      </c>
      <c r="I67" s="8" t="s">
        <v>115</v>
      </c>
      <c r="J67" s="22">
        <f>IF(K67="",11,11-K67)</f>
        <v>4</v>
      </c>
      <c r="K67" s="9">
        <v>7</v>
      </c>
      <c r="L67">
        <f>IFERROR(VLOOKUP(I67,lajit!B:D,3,0),"")</f>
        <v>189</v>
      </c>
      <c r="M67" s="163" t="s">
        <v>115</v>
      </c>
      <c r="N67" s="170">
        <f>IF(O67="",11,11-O67)</f>
        <v>1</v>
      </c>
      <c r="O67" s="170">
        <v>10</v>
      </c>
      <c r="P67">
        <f>IFERROR(VLOOKUP(M67,lajit!B:D,3,0),"")</f>
        <v>189</v>
      </c>
      <c r="Q67" s="8" t="s">
        <v>115</v>
      </c>
      <c r="R67" s="9">
        <f>IF(S67&lt;&gt;"",13-S67,13)</f>
        <v>9</v>
      </c>
      <c r="S67" s="9">
        <v>4</v>
      </c>
      <c r="T67">
        <f>IFERROR(VLOOKUP(Q67,lajit!B:D,3,0),"")</f>
        <v>189</v>
      </c>
      <c r="U67" s="8" t="s">
        <v>115</v>
      </c>
      <c r="V67">
        <f>IF(W67="",11,11-W67)</f>
        <v>3</v>
      </c>
      <c r="W67">
        <v>8</v>
      </c>
      <c r="X67">
        <f>IFERROR(VLOOKUP(U67,lajit!B:D,3,0),"")</f>
        <v>189</v>
      </c>
      <c r="Y67" s="183" t="s">
        <v>115</v>
      </c>
      <c r="Z67" s="191">
        <f>IF(AA67&gt;0,11-AA67,11)</f>
        <v>9</v>
      </c>
      <c r="AA67" s="9">
        <v>2</v>
      </c>
      <c r="AB67">
        <f>IFERROR(VLOOKUP(Y67,lajit!B:D,3,0),"")</f>
        <v>189</v>
      </c>
      <c r="AC67" s="8" t="s">
        <v>89</v>
      </c>
      <c r="AD67" s="9">
        <f>IF(AE67&gt;0,12-AE67,12)</f>
        <v>5</v>
      </c>
      <c r="AE67" s="9">
        <v>7</v>
      </c>
      <c r="AF67">
        <f>IFERROR(VLOOKUP(AC67,lajit!B:D,3,0),"")</f>
        <v>169</v>
      </c>
      <c r="AG67" s="214" t="s">
        <v>106</v>
      </c>
      <c r="AH67" s="207">
        <f>IF(AI67&gt;0,10-AI67,10)</f>
        <v>9</v>
      </c>
      <c r="AI67" s="207">
        <v>1</v>
      </c>
      <c r="AJ67">
        <f>IFERROR(VLOOKUP(AG67,lajit!B:D,3,0),"")</f>
        <v>180</v>
      </c>
      <c r="AK67" s="197" t="s">
        <v>106</v>
      </c>
      <c r="AL67" s="9">
        <f>IF(AM67&gt;0,13-AM67,13)</f>
        <v>12</v>
      </c>
      <c r="AM67" s="9">
        <v>1</v>
      </c>
      <c r="AN67">
        <f>IFERROR(VLOOKUP(AK67,lajit!B:D,3,0),"")</f>
        <v>180</v>
      </c>
      <c r="AO67" s="3" t="s">
        <v>103</v>
      </c>
      <c r="AP67" s="9">
        <f>IF(AQ67&gt;0,12-AQ67,12)</f>
        <v>10</v>
      </c>
      <c r="AQ67" s="9">
        <v>2</v>
      </c>
      <c r="AR67">
        <f>IFERROR(VLOOKUP(AO67,lajit!B:D,3,0),"")</f>
        <v>167</v>
      </c>
      <c r="AS67" s="8" t="s">
        <v>99</v>
      </c>
      <c r="AT67" s="9">
        <f>IF(AU67&gt;0,12-AU67,12)</f>
        <v>8</v>
      </c>
      <c r="AU67" s="9">
        <v>4</v>
      </c>
      <c r="AV67">
        <f>IFERROR(VLOOKUP(AS67,lajit!B:D,3,0),"")</f>
        <v>155</v>
      </c>
      <c r="AW67" s="8" t="s">
        <v>99</v>
      </c>
      <c r="AX67" s="9">
        <f>IF(AY67&gt;0,15-AY67,15)</f>
        <v>7</v>
      </c>
      <c r="AY67" s="9">
        <v>8</v>
      </c>
      <c r="AZ67">
        <f>IFERROR(VLOOKUP(AW67,lajit!B:D,3,0),"")</f>
        <v>155</v>
      </c>
      <c r="BA67" s="8" t="s">
        <v>99</v>
      </c>
      <c r="BB67" s="9">
        <f>IF(BC67&gt;0,15-BC67,15)</f>
        <v>11</v>
      </c>
      <c r="BC67" s="9">
        <v>4</v>
      </c>
      <c r="BD67">
        <f>IFERROR(VLOOKUP(BA67,lajit!B:D,3,0),"")</f>
        <v>155</v>
      </c>
      <c r="BE67" s="126">
        <v>106</v>
      </c>
    </row>
    <row r="68" spans="1:57" x14ac:dyDescent="0.2">
      <c r="A68" s="41" t="s">
        <v>33</v>
      </c>
      <c r="B68" s="48">
        <f>IF(C68="",17,17-C68)</f>
        <v>16</v>
      </c>
      <c r="C68" s="48">
        <v>1</v>
      </c>
      <c r="D68">
        <f>IFERROR(VLOOKUP(A68,lajit!B:D,3,0),"")</f>
        <v>171</v>
      </c>
      <c r="E68" s="136" t="s">
        <v>33</v>
      </c>
      <c r="F68" s="142">
        <f>IF(G68="",13,13-G68)</f>
        <v>12</v>
      </c>
      <c r="G68" s="142">
        <v>1</v>
      </c>
      <c r="H68">
        <f>IFERROR(VLOOKUP(E68,lajit!B:D,3,0),"")</f>
        <v>171</v>
      </c>
      <c r="I68" s="8" t="s">
        <v>33</v>
      </c>
      <c r="J68" s="22">
        <f>IF(K68="",11,11-K68)</f>
        <v>11</v>
      </c>
      <c r="K68" s="9" t="s">
        <v>417</v>
      </c>
      <c r="L68">
        <f>IFERROR(VLOOKUP(I68,lajit!B:D,3,0),"")</f>
        <v>171</v>
      </c>
      <c r="M68" s="163" t="s">
        <v>33</v>
      </c>
      <c r="N68" s="170">
        <f>IF(O68="",11,11-O68)</f>
        <v>11</v>
      </c>
      <c r="O68" s="170" t="s">
        <v>417</v>
      </c>
      <c r="P68">
        <f>IFERROR(VLOOKUP(M68,lajit!B:D,3,0),"")</f>
        <v>171</v>
      </c>
      <c r="Q68" s="8" t="s">
        <v>33</v>
      </c>
      <c r="R68" s="9">
        <f>IF(S68&lt;&gt;"",13-S68,13)</f>
        <v>13</v>
      </c>
      <c r="S68" s="9" t="s">
        <v>417</v>
      </c>
      <c r="T68">
        <f>IFERROR(VLOOKUP(Q68,lajit!B:D,3,0),"")</f>
        <v>171</v>
      </c>
      <c r="U68" s="8" t="s">
        <v>33</v>
      </c>
      <c r="V68">
        <f>IF(W68="",11,11-W68)</f>
        <v>11</v>
      </c>
      <c r="W68" t="s">
        <v>417</v>
      </c>
      <c r="X68">
        <f>IFERROR(VLOOKUP(U68,lajit!B:D,3,0),"")</f>
        <v>171</v>
      </c>
      <c r="Y68" s="183" t="s">
        <v>33</v>
      </c>
      <c r="Z68" s="191">
        <f>IF(AA68&gt;0,11-AA68,11)</f>
        <v>11</v>
      </c>
      <c r="AA68" s="9">
        <v>0</v>
      </c>
      <c r="AB68">
        <f>IFERROR(VLOOKUP(Y68,lajit!B:D,3,0),"")</f>
        <v>171</v>
      </c>
      <c r="AC68" s="8" t="s">
        <v>34</v>
      </c>
      <c r="AD68" s="9">
        <f>IF(AE68&gt;0,12-AE68,12)</f>
        <v>12</v>
      </c>
      <c r="AE68" s="9">
        <v>0</v>
      </c>
      <c r="AF68">
        <f>IFERROR(VLOOKUP(AC68,lajit!B:D,3,0),"")</f>
        <v>205</v>
      </c>
      <c r="AG68" s="200" t="s">
        <v>74</v>
      </c>
      <c r="AH68" s="207">
        <f>IF(AI68&gt;0,10-AI68,10)</f>
        <v>9</v>
      </c>
      <c r="AI68" s="207">
        <v>1</v>
      </c>
      <c r="AJ68">
        <f>IFERROR(VLOOKUP(AG68,lajit!B:D,3,0),"")</f>
        <v>178</v>
      </c>
      <c r="AK68" s="218" t="s">
        <v>74</v>
      </c>
      <c r="AL68" s="9">
        <f>IF(AM68&gt;0,13-AM68,13)</f>
        <v>11</v>
      </c>
      <c r="AM68" s="9">
        <v>2</v>
      </c>
      <c r="AN68">
        <f>IFERROR(VLOOKUP(AK68,lajit!B:D,3,0),"")</f>
        <v>178</v>
      </c>
      <c r="AO68" s="8" t="s">
        <v>74</v>
      </c>
      <c r="AP68" s="9">
        <f>IF(AQ68&gt;0,12-AQ68,12)</f>
        <v>10</v>
      </c>
      <c r="AQ68" s="9">
        <v>2</v>
      </c>
      <c r="AR68">
        <f>IFERROR(VLOOKUP(AO68,lajit!B:D,3,0),"")</f>
        <v>178</v>
      </c>
      <c r="AS68" s="8" t="s">
        <v>51</v>
      </c>
      <c r="AT68" s="9">
        <f>IF(AU68&gt;0,12-AU68,12)</f>
        <v>11</v>
      </c>
      <c r="AU68" s="9">
        <v>1</v>
      </c>
      <c r="AV68">
        <f>IFERROR(VLOOKUP(AS68,lajit!B:D,3,0),"")</f>
        <v>156</v>
      </c>
      <c r="AW68" s="8" t="s">
        <v>51</v>
      </c>
      <c r="AX68" s="9">
        <f>IF(AY68&gt;0,15-AY68,15)</f>
        <v>14</v>
      </c>
      <c r="AY68" s="9">
        <v>1</v>
      </c>
      <c r="AZ68">
        <f>IFERROR(VLOOKUP(AW68,lajit!B:D,3,0),"")</f>
        <v>156</v>
      </c>
      <c r="BA68" s="8" t="s">
        <v>51</v>
      </c>
      <c r="BB68" s="9">
        <f>IF(BC68&gt;0,15-BC68,15)</f>
        <v>15</v>
      </c>
      <c r="BC68" s="9">
        <v>0</v>
      </c>
      <c r="BD68">
        <f>IFERROR(VLOOKUP(BA68,lajit!B:D,3,0),"")</f>
        <v>156</v>
      </c>
      <c r="BE68" s="126">
        <v>25</v>
      </c>
    </row>
    <row r="69" spans="1:57" ht="12.75" customHeight="1" x14ac:dyDescent="0.25">
      <c r="A69" s="41" t="s">
        <v>387</v>
      </c>
      <c r="B69" s="48">
        <f>IF(C69&lt;&gt;"",C69,"")</f>
        <v>4</v>
      </c>
      <c r="C69" s="48">
        <v>4</v>
      </c>
      <c r="D69">
        <f>IFERROR(VLOOKUP(A69,lajit!B:D,3,0),"")</f>
        <v>377</v>
      </c>
      <c r="E69" s="136" t="s">
        <v>162</v>
      </c>
      <c r="F69" s="142">
        <v>2</v>
      </c>
      <c r="G69" s="142">
        <v>2</v>
      </c>
      <c r="H69">
        <f>IFERROR(VLOOKUP(E69,lajit!B:D,3,0),"")</f>
        <v>272</v>
      </c>
      <c r="I69" s="8" t="s">
        <v>3996</v>
      </c>
      <c r="J69" s="22">
        <v>1</v>
      </c>
      <c r="K69" s="9">
        <v>1</v>
      </c>
      <c r="L69">
        <f>IFERROR(VLOOKUP(I69,lajit!B:D,3,0),"")</f>
        <v>394</v>
      </c>
      <c r="M69" s="163" t="s">
        <v>208</v>
      </c>
      <c r="N69" s="170">
        <v>2</v>
      </c>
      <c r="O69" s="170">
        <v>2</v>
      </c>
      <c r="P69">
        <f>IFERROR(VLOOKUP(M69,lajit!B:D,3,0),"")</f>
        <v>218</v>
      </c>
      <c r="Q69" s="8" t="s">
        <v>379</v>
      </c>
      <c r="R69" s="9">
        <v>1</v>
      </c>
      <c r="S69" s="9">
        <v>1</v>
      </c>
      <c r="T69">
        <f>IFERROR(VLOOKUP(Q69,lajit!B:D,3,0),"")</f>
        <v>108</v>
      </c>
      <c r="U69" s="8" t="s">
        <v>384</v>
      </c>
      <c r="V69">
        <v>2</v>
      </c>
      <c r="W69">
        <v>2</v>
      </c>
      <c r="X69">
        <f>IFERROR(VLOOKUP(U69,lajit!B:D,3,0),"")</f>
        <v>273</v>
      </c>
      <c r="Y69" s="189" t="s">
        <v>3382</v>
      </c>
      <c r="Z69" s="9">
        <v>1</v>
      </c>
      <c r="AA69" s="9">
        <v>1</v>
      </c>
      <c r="AB69">
        <f>IFERROR(VLOOKUP(Y69,lajit!B:D,3,0),"")</f>
        <v>322</v>
      </c>
      <c r="AC69" s="8" t="s">
        <v>1912</v>
      </c>
      <c r="AD69" s="9">
        <v>1</v>
      </c>
      <c r="AE69" s="9">
        <v>1</v>
      </c>
      <c r="AF69">
        <f>IFERROR(VLOOKUP(AC69,lajit!B:D,3,0),"")</f>
        <v>146</v>
      </c>
      <c r="AG69" s="200" t="s">
        <v>184</v>
      </c>
      <c r="AH69" s="207">
        <v>1</v>
      </c>
      <c r="AI69" s="207">
        <v>1</v>
      </c>
      <c r="AJ69">
        <f>IFERROR(VLOOKUP(AG69,lajit!B:D,3,0),"")</f>
        <v>202</v>
      </c>
      <c r="AK69" s="218" t="s">
        <v>376</v>
      </c>
      <c r="AL69" s="9">
        <v>1</v>
      </c>
      <c r="AM69" s="9">
        <v>1</v>
      </c>
      <c r="AN69">
        <f>IFERROR(VLOOKUP(AK69,lajit!B:D,3,0),"")</f>
        <v>5</v>
      </c>
      <c r="AO69" s="8" t="s">
        <v>221</v>
      </c>
      <c r="AP69" s="9">
        <v>1</v>
      </c>
      <c r="AQ69" s="9">
        <v>1</v>
      </c>
      <c r="AR69">
        <f>IFERROR(VLOOKUP(AO69,lajit!B:D,3,0),"")</f>
        <v>6</v>
      </c>
      <c r="AS69" s="224" t="s">
        <v>398</v>
      </c>
      <c r="AT69" s="227"/>
      <c r="AU69" s="227"/>
      <c r="AV69" t="str">
        <f>IFERROR(VLOOKUP(AS69,lajit!B:D,3,0),"")</f>
        <v/>
      </c>
      <c r="AW69" s="224" t="s">
        <v>398</v>
      </c>
      <c r="AX69" s="227"/>
      <c r="AY69" s="227"/>
      <c r="AZ69" t="str">
        <f>IFERROR(VLOOKUP(AW69,lajit!B:D,3,0),"")</f>
        <v/>
      </c>
      <c r="BA69" s="8" t="s">
        <v>369</v>
      </c>
      <c r="BB69" s="9">
        <v>1</v>
      </c>
      <c r="BC69" s="9">
        <v>1</v>
      </c>
      <c r="BD69">
        <f>IFERROR(VLOOKUP(BA69,lajit!B:D,3,0),"")</f>
        <v>162</v>
      </c>
      <c r="BE69" s="126">
        <v>217</v>
      </c>
    </row>
    <row r="70" spans="1:57" x14ac:dyDescent="0.2">
      <c r="A70" s="41" t="s">
        <v>124</v>
      </c>
      <c r="B70" s="48">
        <f>IF(C70="",17,17-C70)</f>
        <v>13</v>
      </c>
      <c r="C70" s="48">
        <v>4</v>
      </c>
      <c r="D70">
        <f>IFERROR(VLOOKUP(A70,lajit!B:D,3,0),"")</f>
        <v>214</v>
      </c>
      <c r="E70" s="136" t="s">
        <v>124</v>
      </c>
      <c r="F70" s="142">
        <f>IF(G70="",13,13-G70)</f>
        <v>12</v>
      </c>
      <c r="G70" s="142">
        <v>1</v>
      </c>
      <c r="H70">
        <f>IFERROR(VLOOKUP(E70,lajit!B:D,3,0),"")</f>
        <v>214</v>
      </c>
      <c r="I70" s="8" t="s">
        <v>124</v>
      </c>
      <c r="J70" s="22">
        <f>IF(K70="",11,11-K70)</f>
        <v>8</v>
      </c>
      <c r="K70" s="9">
        <v>3</v>
      </c>
      <c r="L70">
        <f>IFERROR(VLOOKUP(I70,lajit!B:D,3,0),"")</f>
        <v>214</v>
      </c>
      <c r="M70" s="163" t="s">
        <v>124</v>
      </c>
      <c r="N70" s="170">
        <f>IF(O70="",11,11-O70)</f>
        <v>9</v>
      </c>
      <c r="O70" s="170">
        <v>2</v>
      </c>
      <c r="P70">
        <f>IFERROR(VLOOKUP(M70,lajit!B:D,3,0),"")</f>
        <v>214</v>
      </c>
      <c r="Q70" s="8" t="s">
        <v>124</v>
      </c>
      <c r="R70" s="9">
        <f>IF(S70&lt;&gt;"",13-S70,13)</f>
        <v>11</v>
      </c>
      <c r="S70" s="9">
        <v>2</v>
      </c>
      <c r="T70">
        <f>IFERROR(VLOOKUP(Q70,lajit!B:D,3,0),"")</f>
        <v>214</v>
      </c>
      <c r="U70" s="8" t="s">
        <v>124</v>
      </c>
      <c r="V70">
        <f>IF(W70="",11,11-W70)</f>
        <v>9</v>
      </c>
      <c r="W70">
        <v>2</v>
      </c>
      <c r="X70">
        <f>IFERROR(VLOOKUP(U70,lajit!B:D,3,0),"")</f>
        <v>214</v>
      </c>
      <c r="Y70" s="183" t="s">
        <v>124</v>
      </c>
      <c r="Z70" s="191">
        <f>IF(AA70&gt;0,11-AA70,11)</f>
        <v>10</v>
      </c>
      <c r="AA70" s="9">
        <v>1</v>
      </c>
      <c r="AB70">
        <f>IFERROR(VLOOKUP(Y70,lajit!B:D,3,0),"")</f>
        <v>214</v>
      </c>
      <c r="AC70" s="8" t="s">
        <v>166</v>
      </c>
      <c r="AD70" s="9">
        <f>IF(AE70&gt;0,12-AE70,12)</f>
        <v>11</v>
      </c>
      <c r="AE70" s="9">
        <v>1</v>
      </c>
      <c r="AF70">
        <f>IFERROR(VLOOKUP(AC70,lajit!B:D,3,0),"")</f>
        <v>1</v>
      </c>
      <c r="AG70" s="200" t="s">
        <v>109</v>
      </c>
      <c r="AH70" s="207">
        <f>IF(AI70&gt;0,10-AI70,10)</f>
        <v>10</v>
      </c>
      <c r="AI70" s="207">
        <v>0</v>
      </c>
      <c r="AJ70">
        <f>IFERROR(VLOOKUP(AG70,lajit!B:D,3,0),"")</f>
        <v>194</v>
      </c>
      <c r="AK70" s="218" t="s">
        <v>109</v>
      </c>
      <c r="AL70" s="9">
        <f>IF(AM70&gt;0,13-AM70,13)</f>
        <v>9</v>
      </c>
      <c r="AM70" s="9">
        <v>4</v>
      </c>
      <c r="AN70">
        <f>IFERROR(VLOOKUP(AK70,lajit!B:D,3,0),"")</f>
        <v>194</v>
      </c>
      <c r="AO70" s="8" t="s">
        <v>106</v>
      </c>
      <c r="AP70" s="9">
        <f>IF(AQ70&gt;0,12-AQ70,12)</f>
        <v>11</v>
      </c>
      <c r="AQ70" s="9">
        <v>1</v>
      </c>
      <c r="AR70">
        <f>IFERROR(VLOOKUP(AO70,lajit!B:D,3,0),"")</f>
        <v>180</v>
      </c>
      <c r="AS70" s="3" t="s">
        <v>117</v>
      </c>
      <c r="AT70" s="9">
        <f>IF(AU70&gt;0,12-AU70,12)</f>
        <v>9</v>
      </c>
      <c r="AU70" s="9">
        <v>3</v>
      </c>
      <c r="AV70">
        <f>IFERROR(VLOOKUP(AS70,lajit!B:D,3,0),"")</f>
        <v>165</v>
      </c>
      <c r="AW70" s="3" t="s">
        <v>117</v>
      </c>
      <c r="AX70" s="9">
        <f>IF(AY70&gt;0,15-AY70,15)</f>
        <v>6</v>
      </c>
      <c r="AY70" s="9">
        <v>9</v>
      </c>
      <c r="AZ70">
        <f>IFERROR(VLOOKUP(AW70,lajit!B:D,3,0),"")</f>
        <v>165</v>
      </c>
      <c r="BA70" s="3" t="s">
        <v>117</v>
      </c>
      <c r="BB70" s="9">
        <f>IF(BC70&gt;0,15-BC70,15)</f>
        <v>9</v>
      </c>
      <c r="BC70" s="9">
        <v>6</v>
      </c>
      <c r="BD70">
        <f>IFERROR(VLOOKUP(BA70,lajit!B:D,3,0),"")</f>
        <v>165</v>
      </c>
      <c r="BE70" s="126">
        <v>107</v>
      </c>
    </row>
    <row r="71" spans="1:57" x14ac:dyDescent="0.2">
      <c r="A71" s="41" t="s">
        <v>34</v>
      </c>
      <c r="B71" s="48">
        <f>IF(C71="",17,17-C71)</f>
        <v>17</v>
      </c>
      <c r="C71" s="48" t="s">
        <v>417</v>
      </c>
      <c r="D71">
        <f>IFERROR(VLOOKUP(A71,lajit!B:D,3,0),"")</f>
        <v>205</v>
      </c>
      <c r="E71" s="136" t="s">
        <v>34</v>
      </c>
      <c r="F71" s="142">
        <f>IF(G71="",13,13-G71)</f>
        <v>13</v>
      </c>
      <c r="G71" s="142" t="s">
        <v>417</v>
      </c>
      <c r="H71">
        <f>IFERROR(VLOOKUP(E71,lajit!B:D,3,0),"")</f>
        <v>205</v>
      </c>
      <c r="I71" s="8" t="s">
        <v>34</v>
      </c>
      <c r="J71" s="22">
        <f>IF(K71="",11,11-K71)</f>
        <v>11</v>
      </c>
      <c r="K71" s="9" t="s">
        <v>417</v>
      </c>
      <c r="L71">
        <f>IFERROR(VLOOKUP(I71,lajit!B:D,3,0),"")</f>
        <v>205</v>
      </c>
      <c r="M71" s="163" t="s">
        <v>34</v>
      </c>
      <c r="N71" s="170">
        <f>IF(O71="",11,11-O71)</f>
        <v>11</v>
      </c>
      <c r="O71" s="170" t="s">
        <v>417</v>
      </c>
      <c r="P71">
        <f>IFERROR(VLOOKUP(M71,lajit!B:D,3,0),"")</f>
        <v>205</v>
      </c>
      <c r="Q71" s="8" t="s">
        <v>34</v>
      </c>
      <c r="R71" s="9">
        <f>IF(S71&lt;&gt;"",13-S71,13)</f>
        <v>13</v>
      </c>
      <c r="S71" s="9" t="s">
        <v>417</v>
      </c>
      <c r="T71">
        <f>IFERROR(VLOOKUP(Q71,lajit!B:D,3,0),"")</f>
        <v>205</v>
      </c>
      <c r="U71" s="8" t="s">
        <v>34</v>
      </c>
      <c r="V71">
        <f>IF(W71="",11,11-W71)</f>
        <v>11</v>
      </c>
      <c r="W71" t="s">
        <v>417</v>
      </c>
      <c r="X71">
        <f>IFERROR(VLOOKUP(U71,lajit!B:D,3,0),"")</f>
        <v>205</v>
      </c>
      <c r="Y71" s="183" t="s">
        <v>34</v>
      </c>
      <c r="Z71" s="191">
        <f>IF(AA71&gt;0,11-AA71,11)</f>
        <v>11</v>
      </c>
      <c r="AA71" s="9">
        <v>0</v>
      </c>
      <c r="AB71">
        <f>IFERROR(VLOOKUP(Y71,lajit!B:D,3,0),"")</f>
        <v>205</v>
      </c>
      <c r="AC71" s="8" t="s">
        <v>93</v>
      </c>
      <c r="AD71" s="9">
        <f>IF(AE71&gt;0,12-AE71,12)</f>
        <v>12</v>
      </c>
      <c r="AE71" s="9">
        <v>0</v>
      </c>
      <c r="AF71">
        <f>IFERROR(VLOOKUP(AC71,lajit!B:D,3,0),"")</f>
        <v>204</v>
      </c>
      <c r="AG71" s="200" t="s">
        <v>44</v>
      </c>
      <c r="AH71" s="207">
        <f>IF(AI71&gt;0,10-AI71,10)</f>
        <v>10</v>
      </c>
      <c r="AI71" s="207">
        <v>0</v>
      </c>
      <c r="AJ71">
        <f>IFERROR(VLOOKUP(AG71,lajit!B:D,3,0),"")</f>
        <v>192</v>
      </c>
      <c r="AK71" s="218" t="s">
        <v>44</v>
      </c>
      <c r="AL71" s="9">
        <f>IF(AM71&gt;0,13-AM71,13)</f>
        <v>13</v>
      </c>
      <c r="AM71" s="9">
        <v>0</v>
      </c>
      <c r="AN71">
        <f>IFERROR(VLOOKUP(AK71,lajit!B:D,3,0),"")</f>
        <v>192</v>
      </c>
      <c r="AO71" s="8" t="s">
        <v>44</v>
      </c>
      <c r="AP71" s="9">
        <f>IF(AQ71&gt;0,12-AQ71,12)</f>
        <v>12</v>
      </c>
      <c r="AQ71" s="9">
        <v>0</v>
      </c>
      <c r="AR71">
        <f>IFERROR(VLOOKUP(AO71,lajit!B:D,3,0),"")</f>
        <v>192</v>
      </c>
      <c r="AS71" s="8" t="s">
        <v>301</v>
      </c>
      <c r="AT71" s="9">
        <f>IF(AU71&gt;0,12-AU71,12)</f>
        <v>12</v>
      </c>
      <c r="AU71" s="9">
        <v>0</v>
      </c>
      <c r="AV71">
        <f>IFERROR(VLOOKUP(AS71,lajit!B:D,3,0),"")</f>
        <v>166</v>
      </c>
      <c r="AW71" s="8" t="s">
        <v>301</v>
      </c>
      <c r="AX71" s="9">
        <f>IF(AY71&gt;0,15-AY71,15)</f>
        <v>15</v>
      </c>
      <c r="AY71" s="9">
        <v>0</v>
      </c>
      <c r="AZ71">
        <f>IFERROR(VLOOKUP(AW71,lajit!B:D,3,0),"")</f>
        <v>166</v>
      </c>
      <c r="BA71" s="8" t="s">
        <v>301</v>
      </c>
      <c r="BB71" s="9">
        <f>IF(BC71&gt;0,15-BC71,15)</f>
        <v>15</v>
      </c>
      <c r="BC71" s="9">
        <v>0</v>
      </c>
      <c r="BD71">
        <f>IFERROR(VLOOKUP(BA71,lajit!B:D,3,0),"")</f>
        <v>166</v>
      </c>
      <c r="BE71" s="126">
        <v>26</v>
      </c>
    </row>
    <row r="72" spans="1:57" x14ac:dyDescent="0.2">
      <c r="A72" s="41" t="s">
        <v>98</v>
      </c>
      <c r="B72" s="48">
        <f>IF(C72="",17,17-C72)</f>
        <v>15</v>
      </c>
      <c r="C72" s="48">
        <v>2</v>
      </c>
      <c r="D72">
        <f>IFERROR(VLOOKUP(A72,lajit!B:D,3,0),"")</f>
        <v>252</v>
      </c>
      <c r="E72" s="136" t="s">
        <v>98</v>
      </c>
      <c r="F72" s="142">
        <f>IF(G72="",13,13-G72)</f>
        <v>13</v>
      </c>
      <c r="G72" s="142" t="s">
        <v>417</v>
      </c>
      <c r="H72">
        <f>IFERROR(VLOOKUP(E72,lajit!B:D,3,0),"")</f>
        <v>252</v>
      </c>
      <c r="I72" s="8" t="s">
        <v>98</v>
      </c>
      <c r="J72" s="22">
        <f>IF(K72="",11,11-K72)</f>
        <v>10</v>
      </c>
      <c r="K72" s="9">
        <v>1</v>
      </c>
      <c r="L72">
        <f>IFERROR(VLOOKUP(I72,lajit!B:D,3,0),"")</f>
        <v>252</v>
      </c>
      <c r="M72" s="163" t="s">
        <v>98</v>
      </c>
      <c r="N72" s="170">
        <f>IF(O72="",11,11-O72)</f>
        <v>10</v>
      </c>
      <c r="O72" s="170">
        <v>1</v>
      </c>
      <c r="P72">
        <f>IFERROR(VLOOKUP(M72,lajit!B:D,3,0),"")</f>
        <v>252</v>
      </c>
      <c r="Q72" s="8" t="s">
        <v>98</v>
      </c>
      <c r="R72" s="9">
        <f>IF(S72&lt;&gt;"",13-S72,13)</f>
        <v>13</v>
      </c>
      <c r="S72" s="9" t="s">
        <v>417</v>
      </c>
      <c r="T72">
        <f>IFERROR(VLOOKUP(Q72,lajit!B:D,3,0),"")</f>
        <v>252</v>
      </c>
      <c r="U72" s="8" t="s">
        <v>98</v>
      </c>
      <c r="V72">
        <f>IF(W72="",11,11-W72)</f>
        <v>11</v>
      </c>
      <c r="W72" t="s">
        <v>417</v>
      </c>
      <c r="X72">
        <f>IFERROR(VLOOKUP(U72,lajit!B:D,3,0),"")</f>
        <v>252</v>
      </c>
      <c r="Y72" s="183" t="s">
        <v>98</v>
      </c>
      <c r="Z72" s="191">
        <f>IF(AA72&gt;0,11-AA72,11)</f>
        <v>11</v>
      </c>
      <c r="AA72" s="9">
        <v>0</v>
      </c>
      <c r="AB72">
        <f>IFERROR(VLOOKUP(Y72,lajit!B:D,3,0),"")</f>
        <v>252</v>
      </c>
      <c r="AC72" s="8" t="s">
        <v>124</v>
      </c>
      <c r="AD72" s="9">
        <f>IF(AE72&gt;0,12-AE72,12)</f>
        <v>7</v>
      </c>
      <c r="AE72" s="9">
        <v>5</v>
      </c>
      <c r="AF72">
        <f>IFERROR(VLOOKUP(AC72,lajit!B:D,3,0),"")</f>
        <v>214</v>
      </c>
      <c r="AG72" s="200" t="s">
        <v>124</v>
      </c>
      <c r="AH72" s="207">
        <f>IF(AI72&gt;0,10-AI72,10)</f>
        <v>6</v>
      </c>
      <c r="AI72" s="207">
        <v>4</v>
      </c>
      <c r="AJ72">
        <f>IFERROR(VLOOKUP(AG72,lajit!B:D,3,0),"")</f>
        <v>214</v>
      </c>
      <c r="AK72" s="218" t="s">
        <v>124</v>
      </c>
      <c r="AL72" s="9">
        <f>IF(AM72&gt;0,13-AM72,13)</f>
        <v>10</v>
      </c>
      <c r="AM72" s="9">
        <v>3</v>
      </c>
      <c r="AN72">
        <f>IFERROR(VLOOKUP(AK72,lajit!B:D,3,0),"")</f>
        <v>214</v>
      </c>
      <c r="AO72" s="8" t="s">
        <v>109</v>
      </c>
      <c r="AP72" s="9">
        <f>IF(AQ72&gt;0,12-AQ72,12)</f>
        <v>9</v>
      </c>
      <c r="AQ72" s="9">
        <v>3</v>
      </c>
      <c r="AR72">
        <f>IFERROR(VLOOKUP(AO72,lajit!B:D,3,0),"")</f>
        <v>194</v>
      </c>
      <c r="AS72" s="8" t="s">
        <v>103</v>
      </c>
      <c r="AT72" s="9">
        <f>IF(AU72&gt;0,12-AU72,12)</f>
        <v>11</v>
      </c>
      <c r="AU72" s="9">
        <v>1</v>
      </c>
      <c r="AV72">
        <f>IFERROR(VLOOKUP(AS72,lajit!B:D,3,0),"")</f>
        <v>167</v>
      </c>
      <c r="AW72" s="8" t="s">
        <v>103</v>
      </c>
      <c r="AX72" s="9">
        <f>IF(AY72&gt;0,15-AY72,15)</f>
        <v>12</v>
      </c>
      <c r="AY72" s="9">
        <v>3</v>
      </c>
      <c r="AZ72">
        <f>IFERROR(VLOOKUP(AW72,lajit!B:D,3,0),"")</f>
        <v>167</v>
      </c>
      <c r="BA72" s="8" t="s">
        <v>103</v>
      </c>
      <c r="BB72" s="9">
        <f>IF(BC72&gt;0,15-BC72,15)</f>
        <v>12</v>
      </c>
      <c r="BC72" s="9">
        <v>3</v>
      </c>
      <c r="BD72">
        <f>IFERROR(VLOOKUP(BA72,lajit!B:D,3,0),"")</f>
        <v>167</v>
      </c>
      <c r="BE72" s="126">
        <v>108</v>
      </c>
    </row>
    <row r="73" spans="1:57" x14ac:dyDescent="0.2">
      <c r="A73" s="41" t="s">
        <v>365</v>
      </c>
      <c r="B73" s="48">
        <f>IF(C73&lt;&gt;"",C73,"")</f>
        <v>6</v>
      </c>
      <c r="C73" s="48">
        <v>6</v>
      </c>
      <c r="D73">
        <f>IFERROR(VLOOKUP(A73,lajit!B:D,3,0),"")</f>
        <v>31</v>
      </c>
      <c r="E73" s="136" t="s">
        <v>217</v>
      </c>
      <c r="F73" s="142">
        <v>2</v>
      </c>
      <c r="G73" s="142">
        <v>2</v>
      </c>
      <c r="H73">
        <f>IFERROR(VLOOKUP(E73,lajit!B:D,3,0),"")</f>
        <v>456</v>
      </c>
      <c r="I73" s="8" t="s">
        <v>374</v>
      </c>
      <c r="J73" s="22">
        <v>4</v>
      </c>
      <c r="K73" s="9">
        <v>4</v>
      </c>
      <c r="L73">
        <f>IFERROR(VLOOKUP(I73,lajit!B:D,3,0),"")</f>
        <v>35</v>
      </c>
      <c r="M73" s="163" t="s">
        <v>170</v>
      </c>
      <c r="N73" s="170">
        <v>5</v>
      </c>
      <c r="O73" s="170">
        <v>5</v>
      </c>
      <c r="P73">
        <f>IFERROR(VLOOKUP(M73,lajit!B:D,3,0),"")</f>
        <v>96</v>
      </c>
      <c r="Q73" s="8" t="s">
        <v>3242</v>
      </c>
      <c r="R73" s="9">
        <v>4</v>
      </c>
      <c r="S73" s="9">
        <v>4</v>
      </c>
      <c r="T73">
        <f>IFERROR(VLOOKUP(Q73,lajit!B:D,3,0),"")</f>
        <v>310</v>
      </c>
      <c r="U73" s="8" t="s">
        <v>335</v>
      </c>
      <c r="V73">
        <v>4</v>
      </c>
      <c r="W73">
        <v>4</v>
      </c>
      <c r="X73">
        <f>IFERROR(VLOOKUP(U73,lajit!B:D,3,0),"")</f>
        <v>295</v>
      </c>
      <c r="Y73" s="183" t="s">
        <v>350</v>
      </c>
      <c r="Z73" s="9">
        <v>3</v>
      </c>
      <c r="AA73" s="9">
        <v>3</v>
      </c>
      <c r="AB73">
        <f>IFERROR(VLOOKUP(Y73,lajit!B:D,3,0),"")</f>
        <v>421</v>
      </c>
      <c r="AC73" s="8" t="s">
        <v>361</v>
      </c>
      <c r="AD73" s="9">
        <v>1</v>
      </c>
      <c r="AE73" s="9">
        <v>1</v>
      </c>
      <c r="AF73">
        <f>IFERROR(VLOOKUP(AC73,lajit!B:D,3,0),"")</f>
        <v>433</v>
      </c>
      <c r="AG73" s="200" t="s">
        <v>174</v>
      </c>
      <c r="AH73" s="207">
        <v>3</v>
      </c>
      <c r="AI73" s="207">
        <v>3</v>
      </c>
      <c r="AJ73">
        <f>IFERROR(VLOOKUP(AG73,lajit!B:D,3,0),"")</f>
        <v>464</v>
      </c>
      <c r="AK73" s="218" t="s">
        <v>2263</v>
      </c>
      <c r="AL73" s="9">
        <v>2</v>
      </c>
      <c r="AM73" s="9">
        <v>2</v>
      </c>
      <c r="AN73">
        <f>IFERROR(VLOOKUP(AK73,lajit!B:D,3,0),"")</f>
        <v>199</v>
      </c>
      <c r="AO73" s="8" t="s">
        <v>207</v>
      </c>
      <c r="AP73" s="9">
        <v>1</v>
      </c>
      <c r="AQ73" s="9">
        <v>1</v>
      </c>
      <c r="AR73">
        <f>IFERROR(VLOOKUP(AO73,lajit!B:D,3,0),"")</f>
        <v>220</v>
      </c>
      <c r="AS73" s="8" t="s">
        <v>349</v>
      </c>
      <c r="AT73" s="9">
        <v>6</v>
      </c>
      <c r="AU73" s="9">
        <v>6</v>
      </c>
      <c r="AV73">
        <f>IFERROR(VLOOKUP(AS73,lajit!B:D,3,0),"")</f>
        <v>271</v>
      </c>
      <c r="AW73" s="8" t="s">
        <v>341</v>
      </c>
      <c r="AX73" s="9">
        <v>2</v>
      </c>
      <c r="AY73" s="9">
        <v>2</v>
      </c>
      <c r="AZ73">
        <f>IFERROR(VLOOKUP(AW73,lajit!B:D,3,0),"")</f>
        <v>294</v>
      </c>
      <c r="BA73" s="8" t="s">
        <v>380</v>
      </c>
      <c r="BB73" s="9">
        <v>2</v>
      </c>
      <c r="BC73" s="9">
        <v>2</v>
      </c>
      <c r="BD73">
        <f>IFERROR(VLOOKUP(BA73,lajit!B:D,3,0),"")</f>
        <v>168</v>
      </c>
      <c r="BE73" s="126">
        <v>187</v>
      </c>
    </row>
    <row r="74" spans="1:57" x14ac:dyDescent="0.2">
      <c r="A74" s="41" t="s">
        <v>345</v>
      </c>
      <c r="B74" s="48" t="str">
        <f>IF(C74&lt;&gt;"",C74,"")</f>
        <v/>
      </c>
      <c r="C74" s="48"/>
      <c r="D74" t="str">
        <f>IFERROR(VLOOKUP(A74,lajit!B:D,3,0),"")</f>
        <v/>
      </c>
      <c r="E74" s="136" t="s">
        <v>345</v>
      </c>
      <c r="F74" s="142"/>
      <c r="G74" s="142"/>
      <c r="H74" t="str">
        <f>IFERROR(VLOOKUP(E74,lajit!B:D,3,0),"")</f>
        <v/>
      </c>
      <c r="I74" s="8" t="s">
        <v>362</v>
      </c>
      <c r="J74" s="22">
        <v>10</v>
      </c>
      <c r="K74" s="9">
        <v>10</v>
      </c>
      <c r="L74">
        <f>IFERROR(VLOOKUP(I74,lajit!B:D,3,0),"")</f>
        <v>191</v>
      </c>
      <c r="M74" s="163" t="s">
        <v>345</v>
      </c>
      <c r="N74" s="170"/>
      <c r="O74" s="170"/>
      <c r="P74" t="str">
        <f>IFERROR(VLOOKUP(M74,lajit!B:D,3,0),"")</f>
        <v/>
      </c>
      <c r="Q74" s="8" t="s">
        <v>345</v>
      </c>
      <c r="R74" s="9"/>
      <c r="S74" s="9"/>
      <c r="T74" t="str">
        <f>IFERROR(VLOOKUP(Q74,lajit!B:D,3,0),"")</f>
        <v/>
      </c>
      <c r="U74" s="8" t="s">
        <v>345</v>
      </c>
      <c r="X74" t="str">
        <f>IFERROR(VLOOKUP(U74,lajit!B:D,3,0),"")</f>
        <v/>
      </c>
      <c r="Y74" s="183" t="s">
        <v>345</v>
      </c>
      <c r="Z74" s="9"/>
      <c r="AA74" s="9"/>
      <c r="AB74" t="str">
        <f>IFERROR(VLOOKUP(Y74,lajit!B:D,3,0),"")</f>
        <v/>
      </c>
      <c r="AC74" s="8" t="s">
        <v>345</v>
      </c>
      <c r="AD74" s="9"/>
      <c r="AE74" s="9"/>
      <c r="AF74" t="str">
        <f>IFERROR(VLOOKUP(AC74,lajit!B:D,3,0),"")</f>
        <v/>
      </c>
      <c r="AG74" s="200" t="s">
        <v>345</v>
      </c>
      <c r="AH74" s="207"/>
      <c r="AI74" s="207"/>
      <c r="AJ74" t="str">
        <f>IFERROR(VLOOKUP(AG74,lajit!B:D,3,0),"")</f>
        <v/>
      </c>
      <c r="AK74" s="218" t="s">
        <v>345</v>
      </c>
      <c r="AL74" s="9"/>
      <c r="AM74" s="9"/>
      <c r="AN74" t="str">
        <f>IFERROR(VLOOKUP(AK74,lajit!B:D,3,0),"")</f>
        <v/>
      </c>
      <c r="AO74" s="8" t="s">
        <v>202</v>
      </c>
      <c r="AP74" s="9">
        <v>6</v>
      </c>
      <c r="AQ74" s="9">
        <v>6</v>
      </c>
      <c r="AR74">
        <f>IFERROR(VLOOKUP(AO74,lajit!B:D,3,0),"")</f>
        <v>130</v>
      </c>
      <c r="AS74" s="8" t="s">
        <v>357</v>
      </c>
      <c r="AT74" s="9">
        <v>4</v>
      </c>
      <c r="AU74" s="9">
        <v>4</v>
      </c>
      <c r="AV74">
        <f>IFERROR(VLOOKUP(AS74,lajit!B:D,3,0),"")</f>
        <v>107</v>
      </c>
      <c r="AW74" s="8" t="s">
        <v>350</v>
      </c>
      <c r="AX74" s="9">
        <v>5</v>
      </c>
      <c r="AY74" s="9">
        <v>5</v>
      </c>
      <c r="AZ74">
        <f>IFERROR(VLOOKUP(AW74,lajit!B:D,3,0),"")</f>
        <v>421</v>
      </c>
      <c r="BA74" s="8" t="s">
        <v>2072</v>
      </c>
      <c r="BB74" s="9">
        <v>5</v>
      </c>
      <c r="BC74" s="9">
        <v>5</v>
      </c>
      <c r="BD74">
        <f>IFERROR(VLOOKUP(BA74,lajit!B:D,3,0),"")</f>
        <v>169</v>
      </c>
      <c r="BE74" s="126">
        <v>165</v>
      </c>
    </row>
    <row r="75" spans="1:57" ht="12.75" customHeight="1" x14ac:dyDescent="0.2">
      <c r="A75" s="41" t="s">
        <v>338</v>
      </c>
      <c r="B75" s="48">
        <f>IF(C75&lt;&gt;"",C75,"")</f>
        <v>7</v>
      </c>
      <c r="C75" s="48">
        <v>7</v>
      </c>
      <c r="D75">
        <f>IFERROR(VLOOKUP(A75,lajit!B:D,3,0),"")</f>
        <v>426</v>
      </c>
      <c r="E75" s="136" t="s">
        <v>171</v>
      </c>
      <c r="F75" s="142">
        <v>7</v>
      </c>
      <c r="G75" s="142">
        <v>7</v>
      </c>
      <c r="H75">
        <f>IFERROR(VLOOKUP(E75,lajit!B:D,3,0),"")</f>
        <v>168</v>
      </c>
      <c r="I75" s="8" t="s">
        <v>329</v>
      </c>
      <c r="J75" s="22">
        <v>7</v>
      </c>
      <c r="K75" s="9">
        <v>7</v>
      </c>
      <c r="L75">
        <f>IFERROR(VLOOKUP(I75,lajit!B:D,3,0),"")</f>
        <v>53</v>
      </c>
      <c r="M75" s="163" t="s">
        <v>134</v>
      </c>
      <c r="N75" s="170">
        <v>8</v>
      </c>
      <c r="O75" s="170">
        <v>8</v>
      </c>
      <c r="P75">
        <f>IFERROR(VLOOKUP(M75,lajit!B:D,3,0),"")</f>
        <v>53</v>
      </c>
      <c r="Q75" s="8" t="s">
        <v>329</v>
      </c>
      <c r="R75" s="9">
        <v>8</v>
      </c>
      <c r="S75" s="9">
        <v>8</v>
      </c>
      <c r="T75">
        <f>IFERROR(VLOOKUP(Q75,lajit!B:D,3,0),"")</f>
        <v>53</v>
      </c>
      <c r="U75" s="8" t="s">
        <v>367</v>
      </c>
      <c r="V75">
        <v>5</v>
      </c>
      <c r="W75">
        <v>5</v>
      </c>
      <c r="X75">
        <f>IFERROR(VLOOKUP(U75,lajit!B:D,3,0),"")</f>
        <v>131</v>
      </c>
      <c r="Y75" s="183" t="s">
        <v>354</v>
      </c>
      <c r="Z75" s="9">
        <v>5</v>
      </c>
      <c r="AA75" s="9">
        <v>5</v>
      </c>
      <c r="AB75">
        <f>IFERROR(VLOOKUP(Y75,lajit!B:D,3,0),"")</f>
        <v>125</v>
      </c>
      <c r="AC75" s="8" t="s">
        <v>337</v>
      </c>
      <c r="AD75" s="9">
        <v>10</v>
      </c>
      <c r="AE75" s="9">
        <v>10</v>
      </c>
      <c r="AF75">
        <f>IFERROR(VLOOKUP(AC75,lajit!B:D,3,0),"")</f>
        <v>173</v>
      </c>
      <c r="AG75" s="200" t="s">
        <v>129</v>
      </c>
      <c r="AH75" s="207">
        <v>4</v>
      </c>
      <c r="AI75" s="207">
        <v>4</v>
      </c>
      <c r="AJ75">
        <f>IFERROR(VLOOKUP(AG75,lajit!B:D,3,0),"")</f>
        <v>31</v>
      </c>
      <c r="AK75" s="218" t="s">
        <v>334</v>
      </c>
      <c r="AL75" s="9">
        <v>8</v>
      </c>
      <c r="AM75" s="9">
        <v>8</v>
      </c>
      <c r="AN75">
        <f>IFERROR(VLOOKUP(AK75,lajit!B:D,3,0),"")</f>
        <v>110</v>
      </c>
      <c r="AO75" s="8" t="s">
        <v>184</v>
      </c>
      <c r="AP75" s="9">
        <v>4</v>
      </c>
      <c r="AQ75" s="9">
        <v>4</v>
      </c>
      <c r="AR75">
        <f>IFERROR(VLOOKUP(AO75,lajit!B:D,3,0),"")</f>
        <v>202</v>
      </c>
      <c r="AS75" s="8" t="s">
        <v>371</v>
      </c>
      <c r="AT75" s="9">
        <v>6</v>
      </c>
      <c r="AU75" s="9">
        <v>6</v>
      </c>
      <c r="AV75">
        <f>IFERROR(VLOOKUP(AS75,lajit!B:D,3,0),"")</f>
        <v>456</v>
      </c>
      <c r="AW75" s="8" t="s">
        <v>329</v>
      </c>
      <c r="AX75" s="9">
        <v>6</v>
      </c>
      <c r="AY75" s="9">
        <v>6</v>
      </c>
      <c r="AZ75">
        <f>IFERROR(VLOOKUP(AW75,lajit!B:D,3,0),"")</f>
        <v>53</v>
      </c>
      <c r="BA75" s="8" t="s">
        <v>2077</v>
      </c>
      <c r="BB75" s="9">
        <v>2</v>
      </c>
      <c r="BC75" s="9">
        <v>2</v>
      </c>
      <c r="BD75">
        <f>IFERROR(VLOOKUP(BA75,lajit!B:D,3,0),"")</f>
        <v>170</v>
      </c>
      <c r="BE75" s="126">
        <v>158</v>
      </c>
    </row>
    <row r="76" spans="1:57" x14ac:dyDescent="0.2">
      <c r="A76" s="41" t="s">
        <v>93</v>
      </c>
      <c r="B76" s="48">
        <f>IF(C76="",17,17-C76)</f>
        <v>15</v>
      </c>
      <c r="C76" s="48">
        <v>2</v>
      </c>
      <c r="D76">
        <f>IFERROR(VLOOKUP(A76,lajit!B:D,3,0),"")</f>
        <v>204</v>
      </c>
      <c r="E76" s="136" t="s">
        <v>93</v>
      </c>
      <c r="F76" s="142">
        <f>IF(G76="",13,13-G76)</f>
        <v>13</v>
      </c>
      <c r="G76" s="142" t="s">
        <v>417</v>
      </c>
      <c r="H76">
        <f>IFERROR(VLOOKUP(E76,lajit!B:D,3,0),"")</f>
        <v>204</v>
      </c>
      <c r="I76" s="8" t="s">
        <v>93</v>
      </c>
      <c r="J76" s="22">
        <f>IF(K76="",11,11-K76)</f>
        <v>11</v>
      </c>
      <c r="K76" s="9" t="s">
        <v>417</v>
      </c>
      <c r="L76">
        <f>IFERROR(VLOOKUP(I76,lajit!B:D,3,0),"")</f>
        <v>204</v>
      </c>
      <c r="M76" s="163" t="s">
        <v>93</v>
      </c>
      <c r="N76" s="170">
        <f>IF(O76="",11,11-O76)</f>
        <v>11</v>
      </c>
      <c r="O76" s="170" t="s">
        <v>417</v>
      </c>
      <c r="P76">
        <f>IFERROR(VLOOKUP(M76,lajit!B:D,3,0),"")</f>
        <v>204</v>
      </c>
      <c r="Q76" s="8" t="s">
        <v>93</v>
      </c>
      <c r="R76" s="9">
        <f>IF(S76&lt;&gt;"",13-S76,13)</f>
        <v>13</v>
      </c>
      <c r="S76" s="9" t="s">
        <v>417</v>
      </c>
      <c r="T76">
        <f>IFERROR(VLOOKUP(Q76,lajit!B:D,3,0),"")</f>
        <v>204</v>
      </c>
      <c r="U76" s="8" t="s">
        <v>93</v>
      </c>
      <c r="V76">
        <f>IF(W76="",11,11-W76)</f>
        <v>10</v>
      </c>
      <c r="W76">
        <v>1</v>
      </c>
      <c r="X76">
        <f>IFERROR(VLOOKUP(U76,lajit!B:D,3,0),"")</f>
        <v>204</v>
      </c>
      <c r="Y76" s="183" t="s">
        <v>93</v>
      </c>
      <c r="Z76" s="191">
        <f>IF(AA76&gt;0,11-AA76,11)</f>
        <v>10</v>
      </c>
      <c r="AA76" s="9">
        <v>1</v>
      </c>
      <c r="AB76">
        <f>IFERROR(VLOOKUP(Y76,lajit!B:D,3,0),"")</f>
        <v>204</v>
      </c>
      <c r="AC76" s="8" t="s">
        <v>301</v>
      </c>
      <c r="AD76" s="9">
        <f>IF(AE76&gt;0,12-AE76,12)</f>
        <v>12</v>
      </c>
      <c r="AE76" s="9">
        <v>0</v>
      </c>
      <c r="AF76">
        <f>IFERROR(VLOOKUP(AC76,lajit!B:D,3,0),"")</f>
        <v>166</v>
      </c>
      <c r="AG76" s="200" t="s">
        <v>52</v>
      </c>
      <c r="AH76" s="207">
        <f>IF(AI76&gt;0,10-AI76,10)</f>
        <v>10</v>
      </c>
      <c r="AI76" s="207">
        <v>0</v>
      </c>
      <c r="AJ76">
        <f>IFERROR(VLOOKUP(AG76,lajit!B:D,3,0),"")</f>
        <v>196</v>
      </c>
      <c r="AK76" s="218" t="s">
        <v>52</v>
      </c>
      <c r="AL76" s="9">
        <f>IF(AM76&gt;0,13-AM76,13)</f>
        <v>13</v>
      </c>
      <c r="AM76" s="9">
        <v>0</v>
      </c>
      <c r="AN76">
        <f>IFERROR(VLOOKUP(AK76,lajit!B:D,3,0),"")</f>
        <v>196</v>
      </c>
      <c r="AO76" s="8" t="s">
        <v>52</v>
      </c>
      <c r="AP76" s="9">
        <f>IF(AQ76&gt;0,12-AQ76,12)</f>
        <v>12</v>
      </c>
      <c r="AQ76" s="9">
        <v>0</v>
      </c>
      <c r="AR76">
        <f>IFERROR(VLOOKUP(AO76,lajit!B:D,3,0),"")</f>
        <v>196</v>
      </c>
      <c r="AS76" s="8" t="s">
        <v>33</v>
      </c>
      <c r="AT76" s="9">
        <f>IF(AU76&gt;0,12-AU76,12)</f>
        <v>12</v>
      </c>
      <c r="AU76" s="9">
        <v>0</v>
      </c>
      <c r="AV76">
        <f>IFERROR(VLOOKUP(AS76,lajit!B:D,3,0),"")</f>
        <v>171</v>
      </c>
      <c r="AW76" s="8" t="s">
        <v>33</v>
      </c>
      <c r="AX76" s="9">
        <f>IF(AY76&gt;0,15-AY76,15)</f>
        <v>14</v>
      </c>
      <c r="AY76" s="9">
        <v>1</v>
      </c>
      <c r="AZ76">
        <f>IFERROR(VLOOKUP(AW76,lajit!B:D,3,0),"")</f>
        <v>171</v>
      </c>
      <c r="BA76" s="8" t="s">
        <v>33</v>
      </c>
      <c r="BB76" s="9">
        <f>IF(BC76&gt;0,15-BC76,15)</f>
        <v>15</v>
      </c>
      <c r="BC76" s="9">
        <v>0</v>
      </c>
      <c r="BD76">
        <f>IFERROR(VLOOKUP(BA76,lajit!B:D,3,0),"")</f>
        <v>171</v>
      </c>
      <c r="BE76" s="126">
        <v>27</v>
      </c>
    </row>
    <row r="77" spans="1:57" x14ac:dyDescent="0.2">
      <c r="A77" s="41" t="s">
        <v>324</v>
      </c>
      <c r="B77" s="48" t="str">
        <f>IF(C77&lt;&gt;"",C77,"")</f>
        <v/>
      </c>
      <c r="C77" s="48"/>
      <c r="D77" t="str">
        <f>IFERROR(VLOOKUP(A77,lajit!B:D,3,0),"")</f>
        <v/>
      </c>
      <c r="E77" s="136" t="s">
        <v>324</v>
      </c>
      <c r="F77" s="142"/>
      <c r="G77" s="142"/>
      <c r="H77" t="str">
        <f>IFERROR(VLOOKUP(E77,lajit!B:D,3,0),"")</f>
        <v/>
      </c>
      <c r="I77" s="8" t="s">
        <v>334</v>
      </c>
      <c r="J77" s="22">
        <v>7</v>
      </c>
      <c r="K77" s="9">
        <v>7</v>
      </c>
      <c r="L77">
        <f>IFERROR(VLOOKUP(I77,lajit!B:D,3,0),"")</f>
        <v>110</v>
      </c>
      <c r="M77" s="163" t="s">
        <v>324</v>
      </c>
      <c r="N77" s="170"/>
      <c r="O77" s="170"/>
      <c r="P77" t="str">
        <f>IFERROR(VLOOKUP(M77,lajit!B:D,3,0),"")</f>
        <v/>
      </c>
      <c r="Q77" s="8" t="s">
        <v>324</v>
      </c>
      <c r="R77" s="9"/>
      <c r="S77" s="9"/>
      <c r="T77" t="str">
        <f>IFERROR(VLOOKUP(Q77,lajit!B:D,3,0),"")</f>
        <v/>
      </c>
      <c r="U77" s="8" t="s">
        <v>324</v>
      </c>
      <c r="X77" t="str">
        <f>IFERROR(VLOOKUP(U77,lajit!B:D,3,0),"")</f>
        <v/>
      </c>
      <c r="Y77" s="183" t="s">
        <v>324</v>
      </c>
      <c r="Z77" s="9"/>
      <c r="AA77" s="9"/>
      <c r="AB77" t="str">
        <f>IFERROR(VLOOKUP(Y77,lajit!B:D,3,0),"")</f>
        <v/>
      </c>
      <c r="AC77" s="8" t="s">
        <v>324</v>
      </c>
      <c r="AD77" s="9"/>
      <c r="AE77" s="9"/>
      <c r="AF77" t="str">
        <f>IFERROR(VLOOKUP(AC77,lajit!B:D,3,0),"")</f>
        <v/>
      </c>
      <c r="AG77" s="200" t="s">
        <v>324</v>
      </c>
      <c r="AH77" s="207"/>
      <c r="AI77" s="207"/>
      <c r="AJ77" t="str">
        <f>IFERROR(VLOOKUP(AG77,lajit!B:D,3,0),"")</f>
        <v/>
      </c>
      <c r="AK77" s="218" t="s">
        <v>324</v>
      </c>
      <c r="AL77" s="9"/>
      <c r="AM77" s="9"/>
      <c r="AN77" t="str">
        <f>IFERROR(VLOOKUP(AK77,lajit!B:D,3,0),"")</f>
        <v/>
      </c>
      <c r="AO77" s="8" t="s">
        <v>1697</v>
      </c>
      <c r="AP77" s="9">
        <v>7</v>
      </c>
      <c r="AQ77" s="9">
        <v>7</v>
      </c>
      <c r="AR77">
        <f>IFERROR(VLOOKUP(AO77,lajit!B:D,3,0),"")</f>
        <v>120</v>
      </c>
      <c r="AS77" s="8" t="s">
        <v>337</v>
      </c>
      <c r="AT77" s="9">
        <v>6</v>
      </c>
      <c r="AU77" s="9">
        <v>6</v>
      </c>
      <c r="AV77">
        <f>IFERROR(VLOOKUP(AS77,lajit!B:D,3,0),"")</f>
        <v>173</v>
      </c>
      <c r="AW77" s="8" t="s">
        <v>3785</v>
      </c>
      <c r="AX77" s="9">
        <v>7</v>
      </c>
      <c r="AY77" s="9">
        <v>7</v>
      </c>
      <c r="AZ77">
        <f>IFERROR(VLOOKUP(AW77,lajit!B:D,3,0),"")</f>
        <v>367</v>
      </c>
      <c r="BA77" s="8" t="s">
        <v>337</v>
      </c>
      <c r="BB77" s="9">
        <v>11</v>
      </c>
      <c r="BC77" s="9">
        <v>11</v>
      </c>
      <c r="BD77">
        <f>IFERROR(VLOOKUP(BA77,lajit!B:D,3,0),"")</f>
        <v>173</v>
      </c>
      <c r="BE77" s="126">
        <v>143</v>
      </c>
    </row>
    <row r="78" spans="1:57" x14ac:dyDescent="0.2">
      <c r="A78" s="41" t="s">
        <v>301</v>
      </c>
      <c r="B78" s="48">
        <f>IF(C78="",17,17-C78)</f>
        <v>17</v>
      </c>
      <c r="C78" s="48" t="s">
        <v>417</v>
      </c>
      <c r="D78">
        <f>IFERROR(VLOOKUP(A78,lajit!B:D,3,0),"")</f>
        <v>166</v>
      </c>
      <c r="E78" s="136" t="s">
        <v>301</v>
      </c>
      <c r="F78" s="142">
        <f>IF(G78="",13,13-G78)</f>
        <v>13</v>
      </c>
      <c r="G78" s="142" t="s">
        <v>417</v>
      </c>
      <c r="H78">
        <f>IFERROR(VLOOKUP(E78,lajit!B:D,3,0),"")</f>
        <v>166</v>
      </c>
      <c r="I78" s="8" t="s">
        <v>301</v>
      </c>
      <c r="J78" s="22">
        <f>IF(K78="",11,11-K78)</f>
        <v>11</v>
      </c>
      <c r="K78" s="9" t="s">
        <v>417</v>
      </c>
      <c r="L78">
        <f>IFERROR(VLOOKUP(I78,lajit!B:D,3,0),"")</f>
        <v>166</v>
      </c>
      <c r="M78" s="163" t="s">
        <v>301</v>
      </c>
      <c r="N78" s="170">
        <f>IF(O78="",11,11-O78)</f>
        <v>11</v>
      </c>
      <c r="O78" s="170" t="s">
        <v>417</v>
      </c>
      <c r="P78">
        <f>IFERROR(VLOOKUP(M78,lajit!B:D,3,0),"")</f>
        <v>166</v>
      </c>
      <c r="Q78" s="8" t="s">
        <v>301</v>
      </c>
      <c r="R78" s="9">
        <f>IF(S78&lt;&gt;"",13-S78,13)</f>
        <v>13</v>
      </c>
      <c r="S78" s="9" t="s">
        <v>417</v>
      </c>
      <c r="T78">
        <f>IFERROR(VLOOKUP(Q78,lajit!B:D,3,0),"")</f>
        <v>166</v>
      </c>
      <c r="U78" s="8" t="s">
        <v>301</v>
      </c>
      <c r="V78">
        <f>IF(W78="",11,11-W78)</f>
        <v>11</v>
      </c>
      <c r="W78" t="s">
        <v>417</v>
      </c>
      <c r="X78">
        <f>IFERROR(VLOOKUP(U78,lajit!B:D,3,0),"")</f>
        <v>166</v>
      </c>
      <c r="Y78" s="183" t="s">
        <v>301</v>
      </c>
      <c r="Z78" s="191">
        <f>IF(AA78&gt;0,11-AA78,11)</f>
        <v>11</v>
      </c>
      <c r="AA78" s="9">
        <v>0</v>
      </c>
      <c r="AB78">
        <f>IFERROR(VLOOKUP(Y78,lajit!B:D,3,0),"")</f>
        <v>166</v>
      </c>
      <c r="AC78" s="8" t="s">
        <v>60</v>
      </c>
      <c r="AD78" s="9">
        <f>IF(AE78&gt;0,12-AE78,12)</f>
        <v>11</v>
      </c>
      <c r="AE78" s="9">
        <v>1</v>
      </c>
      <c r="AF78">
        <f>IFERROR(VLOOKUP(AC78,lajit!B:D,3,0),"")</f>
        <v>201</v>
      </c>
      <c r="AG78" s="200" t="s">
        <v>35</v>
      </c>
      <c r="AH78" s="207">
        <f>IF(AI78&gt;0,10-AI78,10)</f>
        <v>10</v>
      </c>
      <c r="AI78" s="207">
        <v>0</v>
      </c>
      <c r="AJ78">
        <f>IFERROR(VLOOKUP(AG78,lajit!B:D,3,0),"")</f>
        <v>200</v>
      </c>
      <c r="AK78" s="218" t="s">
        <v>35</v>
      </c>
      <c r="AL78" s="9">
        <f>IF(AM78&gt;0,13-AM78,13)</f>
        <v>13</v>
      </c>
      <c r="AM78" s="9">
        <v>0</v>
      </c>
      <c r="AN78">
        <f>IFERROR(VLOOKUP(AK78,lajit!B:D,3,0),"")</f>
        <v>200</v>
      </c>
      <c r="AO78" s="8" t="s">
        <v>35</v>
      </c>
      <c r="AP78" s="9">
        <f>IF(AQ78&gt;0,12-AQ78,12)</f>
        <v>10</v>
      </c>
      <c r="AQ78" s="9">
        <v>2</v>
      </c>
      <c r="AR78">
        <f>IFERROR(VLOOKUP(AO78,lajit!B:D,3,0),"")</f>
        <v>200</v>
      </c>
      <c r="AS78" s="8" t="s">
        <v>74</v>
      </c>
      <c r="AT78" s="9">
        <f>IF(AU78&gt;0,12-AU78,12)</f>
        <v>8</v>
      </c>
      <c r="AU78" s="9">
        <v>4</v>
      </c>
      <c r="AV78">
        <f>IFERROR(VLOOKUP(AS78,lajit!B:D,3,0),"")</f>
        <v>178</v>
      </c>
      <c r="AW78" s="8" t="s">
        <v>74</v>
      </c>
      <c r="AX78" s="9">
        <f>IF(AY78&gt;0,15-AY78,15)</f>
        <v>11</v>
      </c>
      <c r="AY78" s="9">
        <v>4</v>
      </c>
      <c r="AZ78">
        <f>IFERROR(VLOOKUP(AW78,lajit!B:D,3,0),"")</f>
        <v>178</v>
      </c>
      <c r="BA78" s="8" t="s">
        <v>74</v>
      </c>
      <c r="BB78" s="9">
        <f>IF(BC78&gt;0,15-BC78,15)</f>
        <v>13</v>
      </c>
      <c r="BC78" s="9">
        <v>2</v>
      </c>
      <c r="BD78">
        <f>IFERROR(VLOOKUP(BA78,lajit!B:D,3,0),"")</f>
        <v>178</v>
      </c>
      <c r="BE78" s="126">
        <v>28</v>
      </c>
    </row>
    <row r="79" spans="1:57" x14ac:dyDescent="0.2">
      <c r="A79" s="41" t="s">
        <v>324</v>
      </c>
      <c r="B79" s="48" t="str">
        <f>IF(C79&lt;&gt;"",C79,"")</f>
        <v/>
      </c>
      <c r="C79" s="48"/>
      <c r="D79" t="str">
        <f>IFERROR(VLOOKUP(A79,lajit!B:D,3,0),"")</f>
        <v/>
      </c>
      <c r="E79" s="136" t="s">
        <v>324</v>
      </c>
      <c r="F79" s="142"/>
      <c r="G79" s="142"/>
      <c r="H79" t="str">
        <f>IFERROR(VLOOKUP(E79,lajit!B:D,3,0),"")</f>
        <v/>
      </c>
      <c r="I79" s="8" t="s">
        <v>348</v>
      </c>
      <c r="J79" s="22">
        <v>5</v>
      </c>
      <c r="K79" s="9">
        <v>5</v>
      </c>
      <c r="L79">
        <f>IFERROR(VLOOKUP(I79,lajit!B:D,3,0),"")</f>
        <v>96</v>
      </c>
      <c r="M79" s="163" t="s">
        <v>324</v>
      </c>
      <c r="N79" s="170"/>
      <c r="O79" s="170"/>
      <c r="P79" t="str">
        <f>IFERROR(VLOOKUP(M79,lajit!B:D,3,0),"")</f>
        <v/>
      </c>
      <c r="Q79" s="8" t="s">
        <v>324</v>
      </c>
      <c r="R79" s="9"/>
      <c r="S79" s="9"/>
      <c r="T79" t="str">
        <f>IFERROR(VLOOKUP(Q79,lajit!B:D,3,0),"")</f>
        <v/>
      </c>
      <c r="U79" s="8" t="s">
        <v>324</v>
      </c>
      <c r="X79" t="str">
        <f>IFERROR(VLOOKUP(U79,lajit!B:D,3,0),"")</f>
        <v/>
      </c>
      <c r="Y79" s="183" t="s">
        <v>324</v>
      </c>
      <c r="Z79" s="9"/>
      <c r="AA79" s="9"/>
      <c r="AB79" t="str">
        <f>IFERROR(VLOOKUP(Y79,lajit!B:D,3,0),"")</f>
        <v/>
      </c>
      <c r="AC79" s="8" t="s">
        <v>324</v>
      </c>
      <c r="AD79" s="9"/>
      <c r="AE79" s="9"/>
      <c r="AF79" t="str">
        <f>IFERROR(VLOOKUP(AC79,lajit!B:D,3,0),"")</f>
        <v/>
      </c>
      <c r="AG79" s="200" t="s">
        <v>324</v>
      </c>
      <c r="AH79" s="207"/>
      <c r="AI79" s="207"/>
      <c r="AJ79" t="str">
        <f>IFERROR(VLOOKUP(AG79,lajit!B:D,3,0),"")</f>
        <v/>
      </c>
      <c r="AK79" s="218" t="s">
        <v>324</v>
      </c>
      <c r="AL79" s="9"/>
      <c r="AM79" s="9"/>
      <c r="AN79" t="str">
        <f>IFERROR(VLOOKUP(AK79,lajit!B:D,3,0),"")</f>
        <v/>
      </c>
      <c r="AO79" s="8" t="s">
        <v>146</v>
      </c>
      <c r="AP79" s="9">
        <v>1</v>
      </c>
      <c r="AQ79" s="9">
        <v>1</v>
      </c>
      <c r="AR79">
        <f>IFERROR(VLOOKUP(AO79,lajit!B:D,3,0),"")</f>
        <v>275</v>
      </c>
      <c r="AS79" s="8" t="s">
        <v>2263</v>
      </c>
      <c r="AT79" s="9">
        <v>2</v>
      </c>
      <c r="AU79" s="9">
        <v>2</v>
      </c>
      <c r="AV79">
        <f>IFERROR(VLOOKUP(AS79,lajit!B:D,3,0),"")</f>
        <v>199</v>
      </c>
      <c r="AW79" s="8" t="s">
        <v>4182</v>
      </c>
      <c r="AX79" s="9">
        <v>3</v>
      </c>
      <c r="AY79" s="9">
        <v>3</v>
      </c>
      <c r="AZ79">
        <f>IFERROR(VLOOKUP(AW79,lajit!B:D,3,0),"")</f>
        <v>416</v>
      </c>
      <c r="BA79" s="8" t="s">
        <v>394</v>
      </c>
      <c r="BB79" s="9">
        <v>1</v>
      </c>
      <c r="BC79" s="9">
        <v>1</v>
      </c>
      <c r="BD79">
        <f>IFERROR(VLOOKUP(BA79,lajit!B:D,3,0),"")</f>
        <v>179</v>
      </c>
      <c r="BE79" s="126">
        <v>191</v>
      </c>
    </row>
    <row r="80" spans="1:57" x14ac:dyDescent="0.2">
      <c r="A80" s="41" t="s">
        <v>121</v>
      </c>
      <c r="B80" s="48">
        <f>IF(C80="",17,17-C80)</f>
        <v>14</v>
      </c>
      <c r="C80" s="48">
        <v>3</v>
      </c>
      <c r="D80">
        <f>IFERROR(VLOOKUP(A80,lajit!B:D,3,0),"")</f>
        <v>226</v>
      </c>
      <c r="E80" s="136" t="s">
        <v>121</v>
      </c>
      <c r="F80" s="142">
        <f>IF(G80="",13,13-G80)</f>
        <v>10</v>
      </c>
      <c r="G80" s="142">
        <v>3</v>
      </c>
      <c r="H80">
        <f>IFERROR(VLOOKUP(E80,lajit!B:D,3,0),"")</f>
        <v>226</v>
      </c>
      <c r="I80" s="8" t="s">
        <v>121</v>
      </c>
      <c r="J80" s="22">
        <f>IF(K80="",11,11-K80)</f>
        <v>10</v>
      </c>
      <c r="K80" s="9">
        <v>1</v>
      </c>
      <c r="L80">
        <f>IFERROR(VLOOKUP(I80,lajit!B:D,3,0),"")</f>
        <v>226</v>
      </c>
      <c r="M80" s="163" t="s">
        <v>121</v>
      </c>
      <c r="N80" s="170">
        <f>IF(O80="",11,11-O80)</f>
        <v>6</v>
      </c>
      <c r="O80" s="170">
        <v>5</v>
      </c>
      <c r="P80">
        <f>IFERROR(VLOOKUP(M80,lajit!B:D,3,0),"")</f>
        <v>226</v>
      </c>
      <c r="Q80" s="8" t="s">
        <v>121</v>
      </c>
      <c r="R80" s="9">
        <f>IF(S80&lt;&gt;"",13-S80,13)</f>
        <v>9</v>
      </c>
      <c r="S80" s="9">
        <v>4</v>
      </c>
      <c r="T80">
        <f>IFERROR(VLOOKUP(Q80,lajit!B:D,3,0),"")</f>
        <v>226</v>
      </c>
      <c r="U80" s="8" t="s">
        <v>121</v>
      </c>
      <c r="V80">
        <f>IF(W80="",11,11-W80)</f>
        <v>11</v>
      </c>
      <c r="W80" t="s">
        <v>417</v>
      </c>
      <c r="X80">
        <f>IFERROR(VLOOKUP(U80,lajit!B:D,3,0),"")</f>
        <v>226</v>
      </c>
      <c r="Y80" s="183" t="s">
        <v>121</v>
      </c>
      <c r="Z80" s="191">
        <f>IF(AA80&gt;0,11-AA80,11)</f>
        <v>7</v>
      </c>
      <c r="AA80" s="9">
        <v>4</v>
      </c>
      <c r="AB80">
        <f>IFERROR(VLOOKUP(Y80,lajit!B:D,3,0),"")</f>
        <v>226</v>
      </c>
      <c r="AC80" s="8" t="s">
        <v>121</v>
      </c>
      <c r="AD80" s="9">
        <f>IF(AE80&gt;0,12-AE80,12)</f>
        <v>6</v>
      </c>
      <c r="AE80" s="9">
        <v>6</v>
      </c>
      <c r="AF80">
        <f>IFERROR(VLOOKUP(AC80,lajit!B:D,3,0),"")</f>
        <v>226</v>
      </c>
      <c r="AG80" s="200" t="s">
        <v>112</v>
      </c>
      <c r="AH80" s="207">
        <f>IF(AI80&gt;0,10-AI80,10)</f>
        <v>6</v>
      </c>
      <c r="AI80" s="207">
        <v>4</v>
      </c>
      <c r="AJ80">
        <f>IFERROR(VLOOKUP(AG80,lajit!B:D,3,0),"")</f>
        <v>224</v>
      </c>
      <c r="AK80" s="218" t="s">
        <v>112</v>
      </c>
      <c r="AL80" s="9">
        <f>IF(AM80&gt;0,13-AM80,13)</f>
        <v>7</v>
      </c>
      <c r="AM80" s="9">
        <v>6</v>
      </c>
      <c r="AN80">
        <f>IFERROR(VLOOKUP(AK80,lajit!B:D,3,0),"")</f>
        <v>224</v>
      </c>
      <c r="AO80" s="8" t="s">
        <v>124</v>
      </c>
      <c r="AP80" s="9">
        <f>IF(AQ80&gt;0,12-AQ80,12)</f>
        <v>11</v>
      </c>
      <c r="AQ80" s="9">
        <v>1</v>
      </c>
      <c r="AR80">
        <f>IFERROR(VLOOKUP(AO80,lajit!B:D,3,0),"")</f>
        <v>214</v>
      </c>
      <c r="AS80" s="8" t="s">
        <v>106</v>
      </c>
      <c r="AT80" s="9">
        <f>IF(AU80&gt;0,12-AU80,12)</f>
        <v>8</v>
      </c>
      <c r="AU80" s="9">
        <v>4</v>
      </c>
      <c r="AV80">
        <f>IFERROR(VLOOKUP(AS80,lajit!B:D,3,0),"")</f>
        <v>180</v>
      </c>
      <c r="AW80" s="8" t="s">
        <v>106</v>
      </c>
      <c r="AX80" s="9">
        <f>IF(AY80&gt;0,15-AY80,15)</f>
        <v>6</v>
      </c>
      <c r="AY80" s="9">
        <v>9</v>
      </c>
      <c r="AZ80">
        <f>IFERROR(VLOOKUP(AW80,lajit!B:D,3,0),"")</f>
        <v>180</v>
      </c>
      <c r="BA80" s="8" t="s">
        <v>106</v>
      </c>
      <c r="BB80" s="9">
        <f>IF(BC80&gt;0,15-BC80,15)</f>
        <v>10</v>
      </c>
      <c r="BC80" s="9">
        <v>5</v>
      </c>
      <c r="BD80">
        <f>IFERROR(VLOOKUP(BA80,lajit!B:D,3,0),"")</f>
        <v>180</v>
      </c>
      <c r="BE80" s="126">
        <v>109</v>
      </c>
    </row>
    <row r="81" spans="1:57" x14ac:dyDescent="0.2">
      <c r="A81" s="41" t="s">
        <v>347</v>
      </c>
      <c r="B81" s="48">
        <f>IF(C81&lt;&gt;"",C81,"")</f>
        <v>5</v>
      </c>
      <c r="C81" s="48">
        <v>5</v>
      </c>
      <c r="D81">
        <f>IFERROR(VLOOKUP(A81,lajit!B:D,3,0),"")</f>
        <v>111</v>
      </c>
      <c r="E81" s="136" t="s">
        <v>148</v>
      </c>
      <c r="F81" s="142">
        <v>4</v>
      </c>
      <c r="G81" s="142">
        <v>4</v>
      </c>
      <c r="H81">
        <f>IFERROR(VLOOKUP(E81,lajit!B:D,3,0),"")</f>
        <v>431</v>
      </c>
      <c r="I81" s="8" t="s">
        <v>356</v>
      </c>
      <c r="J81" s="22">
        <v>3</v>
      </c>
      <c r="K81" s="9">
        <v>3</v>
      </c>
      <c r="L81">
        <f>IFERROR(VLOOKUP(I81,lajit!B:D,3,0),"")</f>
        <v>464</v>
      </c>
      <c r="M81" s="163" t="s">
        <v>212</v>
      </c>
      <c r="N81" s="170">
        <v>6</v>
      </c>
      <c r="O81" s="170">
        <v>6</v>
      </c>
      <c r="P81">
        <f>IFERROR(VLOOKUP(M81,lajit!B:D,3,0),"")</f>
        <v>107</v>
      </c>
      <c r="Q81" s="8" t="s">
        <v>3776</v>
      </c>
      <c r="R81" s="9">
        <v>3</v>
      </c>
      <c r="S81" s="9">
        <v>3</v>
      </c>
      <c r="T81">
        <f>IFERROR(VLOOKUP(Q81,lajit!B:D,3,0),"")</f>
        <v>366</v>
      </c>
      <c r="U81" s="8" t="s">
        <v>331</v>
      </c>
      <c r="V81">
        <v>5</v>
      </c>
      <c r="W81">
        <v>5</v>
      </c>
      <c r="X81">
        <f>IFERROR(VLOOKUP(U81,lajit!B:D,3,0),"")</f>
        <v>303</v>
      </c>
      <c r="Y81" s="183" t="s">
        <v>325</v>
      </c>
      <c r="Z81" s="9">
        <v>6</v>
      </c>
      <c r="AA81" s="9">
        <v>6</v>
      </c>
      <c r="AB81">
        <f>IFERROR(VLOOKUP(Y81,lajit!B:D,3,0),"")</f>
        <v>388</v>
      </c>
      <c r="AC81" s="8" t="s">
        <v>367</v>
      </c>
      <c r="AD81" s="9">
        <v>5</v>
      </c>
      <c r="AE81" s="9">
        <v>5</v>
      </c>
      <c r="AF81">
        <f>IFERROR(VLOOKUP(AC81,lajit!B:D,3,0),"")</f>
        <v>131</v>
      </c>
      <c r="AG81" s="200" t="s">
        <v>338</v>
      </c>
      <c r="AH81" s="207">
        <v>5</v>
      </c>
      <c r="AI81" s="207">
        <v>5</v>
      </c>
      <c r="AJ81">
        <f>IFERROR(VLOOKUP(AG81,lajit!B:D,3,0),"")</f>
        <v>426</v>
      </c>
      <c r="AK81" s="218" t="s">
        <v>378</v>
      </c>
      <c r="AL81" s="9">
        <v>5</v>
      </c>
      <c r="AM81" s="9">
        <v>5</v>
      </c>
      <c r="AN81">
        <f>IFERROR(VLOOKUP(AK81,lajit!B:D,3,0),"")</f>
        <v>326</v>
      </c>
      <c r="AO81" s="8" t="s">
        <v>115</v>
      </c>
      <c r="AP81" s="9">
        <v>5</v>
      </c>
      <c r="AQ81" s="9">
        <v>5</v>
      </c>
      <c r="AR81">
        <f>IFERROR(VLOOKUP(AO81,lajit!B:D,3,0),"")</f>
        <v>189</v>
      </c>
      <c r="AS81" s="8" t="s">
        <v>365</v>
      </c>
      <c r="AT81" s="9">
        <v>5</v>
      </c>
      <c r="AU81" s="9">
        <v>5</v>
      </c>
      <c r="AV81">
        <f>IFERROR(VLOOKUP(AS81,lajit!B:D,3,0),"")</f>
        <v>31</v>
      </c>
      <c r="AW81" s="8" t="s">
        <v>1695</v>
      </c>
      <c r="AX81" s="9">
        <v>9</v>
      </c>
      <c r="AY81" s="9">
        <v>9</v>
      </c>
      <c r="AZ81">
        <f>IFERROR(VLOOKUP(AW81,lajit!B:D,3,0),"")</f>
        <v>120</v>
      </c>
      <c r="BA81" s="8" t="s">
        <v>2146</v>
      </c>
      <c r="BB81" s="9">
        <v>1</v>
      </c>
      <c r="BC81" s="9">
        <v>1</v>
      </c>
      <c r="BD81">
        <f>IFERROR(VLOOKUP(BA81,lajit!B:D,3,0),"")</f>
        <v>181</v>
      </c>
      <c r="BE81" s="126">
        <v>169</v>
      </c>
    </row>
    <row r="82" spans="1:57" x14ac:dyDescent="0.2">
      <c r="A82" s="41" t="s">
        <v>351</v>
      </c>
      <c r="B82" s="48">
        <f>IF(C82&lt;&gt;"",C82,"")</f>
        <v>8</v>
      </c>
      <c r="C82" s="48">
        <v>8</v>
      </c>
      <c r="D82">
        <f>IFERROR(VLOOKUP(A82,lajit!B:D,3,0),"")</f>
        <v>272</v>
      </c>
      <c r="E82" s="136" t="s">
        <v>161</v>
      </c>
      <c r="F82" s="142">
        <v>7</v>
      </c>
      <c r="G82" s="142">
        <v>7</v>
      </c>
      <c r="H82">
        <f>IFERROR(VLOOKUP(E82,lajit!B:D,3,0),"")</f>
        <v>294</v>
      </c>
      <c r="I82" s="8" t="s">
        <v>387</v>
      </c>
      <c r="J82" s="22">
        <v>3</v>
      </c>
      <c r="K82" s="9">
        <v>3</v>
      </c>
      <c r="L82">
        <f>IFERROR(VLOOKUP(I82,lajit!B:D,3,0),"")</f>
        <v>377</v>
      </c>
      <c r="M82" s="163" t="s">
        <v>149</v>
      </c>
      <c r="N82" s="170">
        <v>7</v>
      </c>
      <c r="O82" s="170">
        <v>7</v>
      </c>
      <c r="P82">
        <f>IFERROR(VLOOKUP(M82,lajit!B:D,3,0),"")</f>
        <v>333</v>
      </c>
      <c r="Q82" s="8" t="s">
        <v>328</v>
      </c>
      <c r="R82" s="9">
        <v>4</v>
      </c>
      <c r="S82" s="9">
        <v>4</v>
      </c>
      <c r="T82">
        <f>IFERROR(VLOOKUP(Q82,lajit!B:D,3,0),"")</f>
        <v>4</v>
      </c>
      <c r="U82" s="8" t="s">
        <v>362</v>
      </c>
      <c r="V82">
        <v>6</v>
      </c>
      <c r="W82">
        <v>6</v>
      </c>
      <c r="X82">
        <f>IFERROR(VLOOKUP(U82,lajit!B:D,3,0),"")</f>
        <v>191</v>
      </c>
      <c r="Y82" s="183" t="s">
        <v>367</v>
      </c>
      <c r="Z82" s="9">
        <v>8</v>
      </c>
      <c r="AA82" s="9">
        <v>8</v>
      </c>
      <c r="AB82">
        <f>IFERROR(VLOOKUP(Y82,lajit!B:D,3,0),"")</f>
        <v>131</v>
      </c>
      <c r="AC82" s="8" t="s">
        <v>372</v>
      </c>
      <c r="AD82" s="9">
        <v>4</v>
      </c>
      <c r="AE82" s="9">
        <v>4</v>
      </c>
      <c r="AF82">
        <f>IFERROR(VLOOKUP(AC82,lajit!B:D,3,0),"")</f>
        <v>420</v>
      </c>
      <c r="AG82" s="200" t="s">
        <v>140</v>
      </c>
      <c r="AH82" s="207">
        <v>5</v>
      </c>
      <c r="AI82" s="207">
        <v>5</v>
      </c>
      <c r="AJ82">
        <f>IFERROR(VLOOKUP(AG82,lajit!B:D,3,0),"")</f>
        <v>67</v>
      </c>
      <c r="AK82" s="218" t="s">
        <v>362</v>
      </c>
      <c r="AL82" s="9">
        <v>1</v>
      </c>
      <c r="AM82" s="9">
        <v>1</v>
      </c>
      <c r="AN82">
        <f>IFERROR(VLOOKUP(AK82,lajit!B:D,3,0),"")</f>
        <v>191</v>
      </c>
      <c r="AO82" s="8" t="s">
        <v>182</v>
      </c>
      <c r="AP82" s="9">
        <v>5</v>
      </c>
      <c r="AQ82" s="9">
        <v>5</v>
      </c>
      <c r="AR82">
        <f>IFERROR(VLOOKUP(AO82,lajit!B:D,3,0),"")</f>
        <v>324</v>
      </c>
      <c r="AS82" s="8" t="s">
        <v>328</v>
      </c>
      <c r="AT82" s="9">
        <v>5</v>
      </c>
      <c r="AU82" s="9">
        <v>5</v>
      </c>
      <c r="AV82">
        <f>IFERROR(VLOOKUP(AS82,lajit!B:D,3,0),"")</f>
        <v>4</v>
      </c>
      <c r="AW82" s="8" t="s">
        <v>362</v>
      </c>
      <c r="AX82" s="9">
        <v>3</v>
      </c>
      <c r="AY82" s="9">
        <v>3</v>
      </c>
      <c r="AZ82">
        <f>IFERROR(VLOOKUP(AW82,lajit!B:D,3,0),"")</f>
        <v>191</v>
      </c>
      <c r="BA82" s="8" t="s">
        <v>2158</v>
      </c>
      <c r="BB82" s="9">
        <v>7</v>
      </c>
      <c r="BC82" s="9">
        <v>7</v>
      </c>
      <c r="BD82">
        <f>IFERROR(VLOOKUP(BA82,lajit!B:D,3,0),"")</f>
        <v>183</v>
      </c>
      <c r="BE82" s="126">
        <v>173</v>
      </c>
    </row>
    <row r="83" spans="1:57" x14ac:dyDescent="0.2">
      <c r="A83" s="41" t="s">
        <v>364</v>
      </c>
      <c r="B83" s="48">
        <f>IF(C83&lt;&gt;"",C83,"")</f>
        <v>4</v>
      </c>
      <c r="C83" s="48">
        <v>4</v>
      </c>
      <c r="D83">
        <f>IFERROR(VLOOKUP(A83,lajit!B:D,3,0),"")</f>
        <v>151</v>
      </c>
      <c r="E83" s="136" t="s">
        <v>182</v>
      </c>
      <c r="F83" s="142">
        <v>3</v>
      </c>
      <c r="G83" s="142">
        <v>3</v>
      </c>
      <c r="H83">
        <f>IFERROR(VLOOKUP(E83,lajit!B:D,3,0),"")</f>
        <v>324</v>
      </c>
      <c r="I83" s="8" t="s">
        <v>324</v>
      </c>
      <c r="J83" s="22"/>
      <c r="K83" s="9"/>
      <c r="L83" t="str">
        <f>IFERROR(VLOOKUP(I83,lajit!B:D,3,0),"")</f>
        <v/>
      </c>
      <c r="M83" s="163" t="s">
        <v>197</v>
      </c>
      <c r="N83" s="171">
        <v>1</v>
      </c>
      <c r="O83" s="171">
        <v>1</v>
      </c>
      <c r="P83">
        <f>IFERROR(VLOOKUP(M83,lajit!B:D,3,0),"")</f>
        <v>366</v>
      </c>
      <c r="Q83" s="8" t="s">
        <v>333</v>
      </c>
      <c r="R83" s="9">
        <v>2</v>
      </c>
      <c r="S83" s="9">
        <v>2</v>
      </c>
      <c r="T83">
        <f>IFERROR(VLOOKUP(Q83,lajit!B:D,3,0),"")</f>
        <v>324</v>
      </c>
      <c r="U83" s="8" t="s">
        <v>347</v>
      </c>
      <c r="V83">
        <v>5</v>
      </c>
      <c r="W83">
        <v>5</v>
      </c>
      <c r="X83">
        <f>IFERROR(VLOOKUP(U83,lajit!B:D,3,0),"")</f>
        <v>111</v>
      </c>
      <c r="Y83" s="183" t="s">
        <v>357</v>
      </c>
      <c r="Z83" s="9">
        <v>5</v>
      </c>
      <c r="AA83" s="9">
        <v>5</v>
      </c>
      <c r="AB83">
        <f>IFERROR(VLOOKUP(Y83,lajit!B:D,3,0),"")</f>
        <v>107</v>
      </c>
      <c r="AC83" s="8" t="s">
        <v>378</v>
      </c>
      <c r="AD83" s="9">
        <v>5</v>
      </c>
      <c r="AE83" s="9">
        <v>5</v>
      </c>
      <c r="AF83">
        <f>IFERROR(VLOOKUP(AC83,lajit!B:D,3,0),"")</f>
        <v>326</v>
      </c>
      <c r="AG83" s="200" t="s">
        <v>143</v>
      </c>
      <c r="AH83" s="207">
        <v>5</v>
      </c>
      <c r="AI83" s="207">
        <v>5</v>
      </c>
      <c r="AJ83">
        <f>IFERROR(VLOOKUP(AG83,lajit!B:D,3,0),"")</f>
        <v>335</v>
      </c>
      <c r="AK83" s="218" t="s">
        <v>350</v>
      </c>
      <c r="AL83" s="9">
        <v>2</v>
      </c>
      <c r="AM83" s="9">
        <v>2</v>
      </c>
      <c r="AN83">
        <f>IFERROR(VLOOKUP(AK83,lajit!B:D,3,0),"")</f>
        <v>421</v>
      </c>
      <c r="AO83" s="8" t="s">
        <v>324</v>
      </c>
      <c r="AP83" s="9"/>
      <c r="AQ83" s="9"/>
      <c r="AR83" t="str">
        <f>IFERROR(VLOOKUP(AO83,lajit!B:D,3,0),"")</f>
        <v/>
      </c>
      <c r="AS83" s="8" t="s">
        <v>1486</v>
      </c>
      <c r="AT83" s="9">
        <v>2</v>
      </c>
      <c r="AU83" s="9">
        <v>2</v>
      </c>
      <c r="AV83">
        <f>IFERROR(VLOOKUP(AS83,lajit!B:D,3,0),"")</f>
        <v>97</v>
      </c>
      <c r="AW83" s="8" t="s">
        <v>2802</v>
      </c>
      <c r="AX83" s="9">
        <v>2</v>
      </c>
      <c r="AY83" s="9">
        <v>2</v>
      </c>
      <c r="AZ83">
        <f>IFERROR(VLOOKUP(AW83,lajit!B:D,3,0),"")</f>
        <v>258</v>
      </c>
      <c r="BA83" s="8" t="s">
        <v>2200</v>
      </c>
      <c r="BB83" s="9">
        <v>5</v>
      </c>
      <c r="BC83" s="9">
        <v>5</v>
      </c>
      <c r="BD83">
        <f>IFERROR(VLOOKUP(BA83,lajit!B:D,3,0),"")</f>
        <v>189</v>
      </c>
      <c r="BE83" s="126">
        <v>186</v>
      </c>
    </row>
    <row r="84" spans="1:57" x14ac:dyDescent="0.2">
      <c r="A84" s="41" t="s">
        <v>361</v>
      </c>
      <c r="B84" s="48">
        <f>IF(C84&lt;&gt;"",C84,"")</f>
        <v>8</v>
      </c>
      <c r="C84" s="48">
        <v>8</v>
      </c>
      <c r="D84">
        <f>IFERROR(VLOOKUP(A84,lajit!B:D,3,0),"")</f>
        <v>433</v>
      </c>
      <c r="E84" s="136" t="s">
        <v>160</v>
      </c>
      <c r="F84" s="142">
        <v>4</v>
      </c>
      <c r="G84" s="142">
        <v>4</v>
      </c>
      <c r="H84">
        <f>IFERROR(VLOOKUP(E84,lajit!B:D,3,0),"")</f>
        <v>191</v>
      </c>
      <c r="I84" s="149" t="s">
        <v>344</v>
      </c>
      <c r="J84" s="22"/>
      <c r="K84" s="9"/>
      <c r="L84" t="str">
        <f>IFERROR(VLOOKUP(I84,lajit!B:D,3,0),"")</f>
        <v/>
      </c>
      <c r="M84" s="163" t="s">
        <v>157</v>
      </c>
      <c r="N84" s="171">
        <v>4</v>
      </c>
      <c r="O84" s="171">
        <v>4</v>
      </c>
      <c r="P84">
        <f>IFERROR(VLOOKUP(M84,lajit!B:D,3,0),"")</f>
        <v>421</v>
      </c>
      <c r="Q84" s="8" t="s">
        <v>341</v>
      </c>
      <c r="R84" s="2">
        <v>3</v>
      </c>
      <c r="S84" s="9">
        <v>3</v>
      </c>
      <c r="T84">
        <f>IFERROR(VLOOKUP(Q84,lajit!B:D,3,0),"")</f>
        <v>294</v>
      </c>
      <c r="U84" s="8" t="s">
        <v>371</v>
      </c>
      <c r="V84">
        <v>5</v>
      </c>
      <c r="W84">
        <v>5</v>
      </c>
      <c r="X84">
        <f>IFERROR(VLOOKUP(U84,lajit!B:D,3,0),"")</f>
        <v>456</v>
      </c>
      <c r="Y84" s="183" t="s">
        <v>382</v>
      </c>
      <c r="Z84" s="9">
        <v>6</v>
      </c>
      <c r="AA84" s="9">
        <v>6</v>
      </c>
      <c r="AB84">
        <f>IFERROR(VLOOKUP(Y84,lajit!B:D,3,0),"")</f>
        <v>195</v>
      </c>
      <c r="AC84" s="8" t="s">
        <v>396</v>
      </c>
      <c r="AD84" s="9">
        <v>3</v>
      </c>
      <c r="AE84" s="9">
        <v>3</v>
      </c>
      <c r="AF84">
        <f>IFERROR(VLOOKUP(AC84,lajit!B:D,3,0),"")</f>
        <v>265</v>
      </c>
      <c r="AG84" s="200" t="s">
        <v>168</v>
      </c>
      <c r="AH84" s="207">
        <v>3</v>
      </c>
      <c r="AI84" s="207">
        <v>3</v>
      </c>
      <c r="AJ84">
        <f>IFERROR(VLOOKUP(AG84,lajit!B:D,3,0),"")</f>
        <v>57</v>
      </c>
      <c r="AK84" s="218" t="s">
        <v>335</v>
      </c>
      <c r="AL84" s="9">
        <v>2</v>
      </c>
      <c r="AM84" s="9">
        <v>2</v>
      </c>
      <c r="AN84">
        <f>IFERROR(VLOOKUP(AK84,lajit!B:D,3,0),"")</f>
        <v>295</v>
      </c>
      <c r="AO84" s="149" t="s">
        <v>344</v>
      </c>
      <c r="AP84" s="9"/>
      <c r="AQ84" s="9"/>
      <c r="AR84" t="str">
        <f>IFERROR(VLOOKUP(AO84,lajit!B:D,3,0),"")</f>
        <v/>
      </c>
      <c r="AS84" s="8" t="s">
        <v>373</v>
      </c>
      <c r="AT84" s="9">
        <v>2</v>
      </c>
      <c r="AU84" s="9">
        <v>2</v>
      </c>
      <c r="AV84">
        <f>IFERROR(VLOOKUP(AS84,lajit!B:D,3,0),"")</f>
        <v>481</v>
      </c>
      <c r="AW84" s="8" t="s">
        <v>384</v>
      </c>
      <c r="AX84" s="9">
        <v>1</v>
      </c>
      <c r="AY84" s="9">
        <v>1</v>
      </c>
      <c r="AZ84">
        <f>IFERROR(VLOOKUP(AW84,lajit!B:D,3,0),"")</f>
        <v>273</v>
      </c>
      <c r="BA84" s="8" t="s">
        <v>362</v>
      </c>
      <c r="BB84" s="9">
        <v>3</v>
      </c>
      <c r="BC84" s="9">
        <v>3</v>
      </c>
      <c r="BD84">
        <f>IFERROR(VLOOKUP(BA84,lajit!B:D,3,0),"")</f>
        <v>191</v>
      </c>
      <c r="BE84" s="126">
        <v>183</v>
      </c>
    </row>
    <row r="85" spans="1:57" x14ac:dyDescent="0.2">
      <c r="A85" s="127" t="s">
        <v>60</v>
      </c>
      <c r="B85" s="48">
        <f>IF(C85="",17,17-C85)</f>
        <v>16</v>
      </c>
      <c r="C85" s="128">
        <v>1</v>
      </c>
      <c r="D85">
        <f>IFERROR(VLOOKUP(A85,lajit!B:D,3,0),"")</f>
        <v>201</v>
      </c>
      <c r="E85" s="146" t="s">
        <v>60</v>
      </c>
      <c r="F85" s="147">
        <f>IF(G85="",13,13-G85)</f>
        <v>13</v>
      </c>
      <c r="G85" s="147" t="s">
        <v>417</v>
      </c>
      <c r="H85">
        <f>IFERROR(VLOOKUP(E85,lajit!B:D,3,0),"")</f>
        <v>201</v>
      </c>
      <c r="I85" s="3" t="s">
        <v>60</v>
      </c>
      <c r="J85" s="157">
        <f>IF(K85="",11,11-K85)</f>
        <v>11</v>
      </c>
      <c r="K85" s="2" t="s">
        <v>417</v>
      </c>
      <c r="L85">
        <f>IFERROR(VLOOKUP(I85,lajit!B:D,3,0),"")</f>
        <v>201</v>
      </c>
      <c r="M85" s="177" t="s">
        <v>60</v>
      </c>
      <c r="N85" s="179">
        <f>IF(O85="",11,11-O85)</f>
        <v>11</v>
      </c>
      <c r="O85" s="179" t="s">
        <v>417</v>
      </c>
      <c r="P85">
        <f>IFERROR(VLOOKUP(M85,lajit!B:D,3,0),"")</f>
        <v>201</v>
      </c>
      <c r="Q85" s="3" t="s">
        <v>60</v>
      </c>
      <c r="R85" s="2">
        <f>IF(S85&lt;&gt;"",13-S85,13)</f>
        <v>13</v>
      </c>
      <c r="S85" s="2" t="s">
        <v>417</v>
      </c>
      <c r="T85">
        <f>IFERROR(VLOOKUP(Q85,lajit!B:D,3,0),"")</f>
        <v>201</v>
      </c>
      <c r="U85" s="3" t="s">
        <v>60</v>
      </c>
      <c r="V85">
        <f>IF(W85="",11,11-W85)</f>
        <v>11</v>
      </c>
      <c r="W85" t="s">
        <v>417</v>
      </c>
      <c r="X85">
        <f>IFERROR(VLOOKUP(U85,lajit!B:D,3,0),"")</f>
        <v>201</v>
      </c>
      <c r="Y85" s="186" t="s">
        <v>60</v>
      </c>
      <c r="Z85" s="195">
        <f>IF(AA85&gt;0,11-AA85,11)</f>
        <v>11</v>
      </c>
      <c r="AA85" s="2">
        <v>0</v>
      </c>
      <c r="AB85">
        <f>IFERROR(VLOOKUP(Y85,lajit!B:D,3,0),"")</f>
        <v>201</v>
      </c>
      <c r="AC85" s="3" t="s">
        <v>52</v>
      </c>
      <c r="AD85" s="2">
        <f>IF(AE85&gt;0,12-AE85,12)</f>
        <v>12</v>
      </c>
      <c r="AE85" s="2">
        <v>0</v>
      </c>
      <c r="AF85">
        <f>IFERROR(VLOOKUP(AC85,lajit!B:D,3,0),"")</f>
        <v>196</v>
      </c>
      <c r="AG85" s="214" t="s">
        <v>60</v>
      </c>
      <c r="AH85" s="215">
        <f>IF(AI85&gt;0,10-AI85,10)</f>
        <v>9</v>
      </c>
      <c r="AI85" s="215">
        <v>1</v>
      </c>
      <c r="AJ85">
        <f>IFERROR(VLOOKUP(AG85,lajit!B:D,3,0),"")</f>
        <v>201</v>
      </c>
      <c r="AK85" s="197" t="s">
        <v>60</v>
      </c>
      <c r="AL85" s="2">
        <f>IF(AM85&gt;0,13-AM85,13)</f>
        <v>12</v>
      </c>
      <c r="AM85" s="2">
        <v>1</v>
      </c>
      <c r="AN85">
        <f>IFERROR(VLOOKUP(AK85,lajit!B:D,3,0),"")</f>
        <v>201</v>
      </c>
      <c r="AO85" s="3" t="s">
        <v>60</v>
      </c>
      <c r="AP85" s="2">
        <f>IF(AQ85&gt;0,12-AQ85,12)</f>
        <v>12</v>
      </c>
      <c r="AQ85" s="2">
        <v>0</v>
      </c>
      <c r="AR85">
        <f>IFERROR(VLOOKUP(AO85,lajit!B:D,3,0),"")</f>
        <v>201</v>
      </c>
      <c r="AS85" s="8" t="s">
        <v>44</v>
      </c>
      <c r="AT85" s="9">
        <f>IF(AU85&gt;0,12-AU85,12)</f>
        <v>12</v>
      </c>
      <c r="AU85" s="9">
        <v>0</v>
      </c>
      <c r="AV85">
        <f>IFERROR(VLOOKUP(AS85,lajit!B:D,3,0),"")</f>
        <v>192</v>
      </c>
      <c r="AW85" s="8" t="s">
        <v>44</v>
      </c>
      <c r="AX85" s="9">
        <f>IF(AY85&gt;0,15-AY85,15)</f>
        <v>15</v>
      </c>
      <c r="AY85" s="9">
        <v>0</v>
      </c>
      <c r="AZ85">
        <f>IFERROR(VLOOKUP(AW85,lajit!B:D,3,0),"")</f>
        <v>192</v>
      </c>
      <c r="BA85" s="8" t="s">
        <v>44</v>
      </c>
      <c r="BB85" s="9">
        <f>IF(BC85&gt;0,15-BC85,15)</f>
        <v>15</v>
      </c>
      <c r="BC85" s="9">
        <v>0</v>
      </c>
      <c r="BD85">
        <f>IFERROR(VLOOKUP(BA85,lajit!B:D,3,0),"")</f>
        <v>192</v>
      </c>
      <c r="BE85" s="126">
        <v>29</v>
      </c>
    </row>
    <row r="86" spans="1:57" ht="18" customHeight="1" x14ac:dyDescent="0.2">
      <c r="A86" s="127" t="s">
        <v>112</v>
      </c>
      <c r="B86" s="48">
        <f>IF(C86="",17,17-C86)</f>
        <v>13</v>
      </c>
      <c r="C86" s="128">
        <v>4</v>
      </c>
      <c r="D86">
        <f>IFERROR(VLOOKUP(A86,lajit!B:D,3,0),"")</f>
        <v>224</v>
      </c>
      <c r="E86" s="146" t="s">
        <v>112</v>
      </c>
      <c r="F86" s="147">
        <f>IF(G86="",13,13-G86)</f>
        <v>12</v>
      </c>
      <c r="G86" s="147">
        <v>1</v>
      </c>
      <c r="H86">
        <f>IFERROR(VLOOKUP(E86,lajit!B:D,3,0),"")</f>
        <v>224</v>
      </c>
      <c r="I86" s="3" t="s">
        <v>112</v>
      </c>
      <c r="J86" s="157">
        <f>IF(K86="",11,11-K86)</f>
        <v>10</v>
      </c>
      <c r="K86" s="2">
        <v>1</v>
      </c>
      <c r="L86">
        <f>IFERROR(VLOOKUP(I86,lajit!B:D,3,0),"")</f>
        <v>224</v>
      </c>
      <c r="M86" s="177" t="s">
        <v>112</v>
      </c>
      <c r="N86" s="179">
        <f>IF(O86="",11,11-O86)</f>
        <v>11</v>
      </c>
      <c r="O86" s="179" t="s">
        <v>417</v>
      </c>
      <c r="P86">
        <f>IFERROR(VLOOKUP(M86,lajit!B:D,3,0),"")</f>
        <v>224</v>
      </c>
      <c r="Q86" s="3" t="s">
        <v>112</v>
      </c>
      <c r="R86" s="175">
        <f>IF(S86&lt;&gt;"",13-S86,13)</f>
        <v>12</v>
      </c>
      <c r="S86" s="2">
        <v>1</v>
      </c>
      <c r="T86">
        <f>IFERROR(VLOOKUP(Q86,lajit!B:D,3,0),"")</f>
        <v>224</v>
      </c>
      <c r="U86" s="3" t="s">
        <v>112</v>
      </c>
      <c r="V86">
        <f>IF(W86="",11,11-W86)</f>
        <v>11</v>
      </c>
      <c r="W86" t="s">
        <v>417</v>
      </c>
      <c r="X86">
        <f>IFERROR(VLOOKUP(U86,lajit!B:D,3,0),"")</f>
        <v>224</v>
      </c>
      <c r="Y86" s="186" t="s">
        <v>112</v>
      </c>
      <c r="Z86" s="195">
        <f>IF(AA86&gt;0,11-AA86,11)</f>
        <v>10</v>
      </c>
      <c r="AA86" s="2">
        <v>1</v>
      </c>
      <c r="AB86">
        <f>IFERROR(VLOOKUP(Y86,lajit!B:D,3,0),"")</f>
        <v>224</v>
      </c>
      <c r="AC86" s="3" t="s">
        <v>112</v>
      </c>
      <c r="AD86" s="2">
        <f>IF(AE86&gt;0,12-AE86,12)</f>
        <v>7</v>
      </c>
      <c r="AE86" s="2">
        <v>5</v>
      </c>
      <c r="AF86">
        <f>IFERROR(VLOOKUP(AC86,lajit!B:D,3,0),"")</f>
        <v>224</v>
      </c>
      <c r="AG86" s="214" t="s">
        <v>121</v>
      </c>
      <c r="AH86" s="215">
        <f>IF(AI86&gt;0,10-AI86,10)</f>
        <v>8</v>
      </c>
      <c r="AI86" s="215">
        <v>2</v>
      </c>
      <c r="AJ86">
        <f>IFERROR(VLOOKUP(AG86,lajit!B:D,3,0),"")</f>
        <v>226</v>
      </c>
      <c r="AK86" s="197" t="s">
        <v>121</v>
      </c>
      <c r="AL86" s="2">
        <f>IF(AM86&gt;0,13-AM86,13)</f>
        <v>7</v>
      </c>
      <c r="AM86" s="2">
        <v>6</v>
      </c>
      <c r="AN86">
        <f>IFERROR(VLOOKUP(AK86,lajit!B:D,3,0),"")</f>
        <v>226</v>
      </c>
      <c r="AO86" s="3" t="s">
        <v>112</v>
      </c>
      <c r="AP86" s="2">
        <f>IF(AQ86&gt;0,12-AQ86,12)</f>
        <v>10</v>
      </c>
      <c r="AQ86" s="2">
        <v>2</v>
      </c>
      <c r="AR86">
        <f>IFERROR(VLOOKUP(AO86,lajit!B:D,3,0),"")</f>
        <v>224</v>
      </c>
      <c r="AS86" s="8" t="s">
        <v>109</v>
      </c>
      <c r="AT86" s="9">
        <f>IF(AU86&gt;0,12-AU86,12)</f>
        <v>11</v>
      </c>
      <c r="AU86" s="9">
        <v>1</v>
      </c>
      <c r="AV86">
        <f>IFERROR(VLOOKUP(AS86,lajit!B:D,3,0),"")</f>
        <v>194</v>
      </c>
      <c r="AW86" s="8" t="s">
        <v>109</v>
      </c>
      <c r="AX86" s="9">
        <f>IF(AY86&gt;0,15-AY86,15)</f>
        <v>10</v>
      </c>
      <c r="AY86" s="9">
        <v>5</v>
      </c>
      <c r="AZ86">
        <f>IFERROR(VLOOKUP(AW86,lajit!B:D,3,0),"")</f>
        <v>194</v>
      </c>
      <c r="BA86" s="8" t="s">
        <v>109</v>
      </c>
      <c r="BB86" s="9">
        <f>IF(BC86&gt;0,15-BC86,15)</f>
        <v>10</v>
      </c>
      <c r="BC86" s="9">
        <v>5</v>
      </c>
      <c r="BD86">
        <f>IFERROR(VLOOKUP(BA86,lajit!B:D,3,0),"")</f>
        <v>194</v>
      </c>
      <c r="BE86" s="126">
        <v>110</v>
      </c>
    </row>
    <row r="87" spans="1:57" x14ac:dyDescent="0.2">
      <c r="A87" s="41" t="s">
        <v>357</v>
      </c>
      <c r="B87" s="48">
        <f>IF(C87&lt;&gt;"",C87,"")</f>
        <v>5</v>
      </c>
      <c r="C87" s="49">
        <v>5</v>
      </c>
      <c r="D87">
        <f>IFERROR(VLOOKUP(A87,lajit!B:D,3,0),"")</f>
        <v>107</v>
      </c>
      <c r="E87" s="136" t="s">
        <v>157</v>
      </c>
      <c r="F87" s="142">
        <v>3</v>
      </c>
      <c r="G87" s="142">
        <v>3</v>
      </c>
      <c r="H87">
        <f>IFERROR(VLOOKUP(E87,lajit!B:D,3,0),"")</f>
        <v>421</v>
      </c>
      <c r="I87" s="8" t="s">
        <v>380</v>
      </c>
      <c r="J87" s="22">
        <v>2</v>
      </c>
      <c r="K87" s="9">
        <v>2</v>
      </c>
      <c r="L87">
        <f>IFERROR(VLOOKUP(I87,lajit!B:D,3,0),"")</f>
        <v>168</v>
      </c>
      <c r="M87" s="163" t="s">
        <v>4339</v>
      </c>
      <c r="N87" s="170">
        <v>3</v>
      </c>
      <c r="O87" s="170">
        <v>3</v>
      </c>
      <c r="P87">
        <f>IFERROR(VLOOKUP(M87,lajit!B:D,3,0),"")</f>
        <v>433</v>
      </c>
      <c r="Q87" s="8" t="s">
        <v>346</v>
      </c>
      <c r="R87" s="9">
        <v>2</v>
      </c>
      <c r="S87" s="9">
        <v>2</v>
      </c>
      <c r="T87">
        <f>IFERROR(VLOOKUP(Q87,lajit!B:D,3,0),"")</f>
        <v>109</v>
      </c>
      <c r="U87" s="8" t="s">
        <v>387</v>
      </c>
      <c r="V87">
        <v>7</v>
      </c>
      <c r="W87">
        <v>7</v>
      </c>
      <c r="X87">
        <f>IFERROR(VLOOKUP(U87,lajit!B:D,3,0),"")</f>
        <v>377</v>
      </c>
      <c r="Y87" s="183" t="s">
        <v>347</v>
      </c>
      <c r="Z87" s="9">
        <v>1</v>
      </c>
      <c r="AA87" s="175">
        <v>1</v>
      </c>
      <c r="AB87">
        <f>IFERROR(VLOOKUP(Y87,lajit!B:D,3,0),"")</f>
        <v>111</v>
      </c>
      <c r="AC87" s="8" t="s">
        <v>392</v>
      </c>
      <c r="AD87" s="9">
        <v>2</v>
      </c>
      <c r="AE87" s="175">
        <v>2</v>
      </c>
      <c r="AF87">
        <f>IFERROR(VLOOKUP(AC87,lajit!B:D,3,0),"")</f>
        <v>129</v>
      </c>
      <c r="AG87" s="214" t="s">
        <v>159</v>
      </c>
      <c r="AH87" s="207">
        <v>4</v>
      </c>
      <c r="AI87" s="209">
        <v>4</v>
      </c>
      <c r="AJ87">
        <f>IFERROR(VLOOKUP(AG87,lajit!B:D,3,0),"")</f>
        <v>125</v>
      </c>
      <c r="AK87" s="197" t="s">
        <v>3480</v>
      </c>
      <c r="AL87" s="9">
        <v>3</v>
      </c>
      <c r="AM87" s="175">
        <v>3</v>
      </c>
      <c r="AN87">
        <f>IFERROR(VLOOKUP(AK87,lajit!B:D,3,0),"")</f>
        <v>333</v>
      </c>
      <c r="AO87" s="8" t="s">
        <v>192</v>
      </c>
      <c r="AP87" s="9">
        <v>4</v>
      </c>
      <c r="AQ87" s="175">
        <v>4</v>
      </c>
      <c r="AR87">
        <f>IFERROR(VLOOKUP(AO87,lajit!B:D,3,0),"")</f>
        <v>58</v>
      </c>
      <c r="AS87" s="3" t="s">
        <v>352</v>
      </c>
      <c r="AT87" s="2">
        <v>4</v>
      </c>
      <c r="AU87" s="2">
        <v>4</v>
      </c>
      <c r="AV87">
        <f>IFERROR(VLOOKUP(AS87,lajit!B:D,3,0),"")</f>
        <v>67</v>
      </c>
      <c r="AW87" s="3" t="s">
        <v>349</v>
      </c>
      <c r="AX87" s="2">
        <v>7</v>
      </c>
      <c r="AY87" s="2">
        <v>7</v>
      </c>
      <c r="AZ87">
        <f>IFERROR(VLOOKUP(AW87,lajit!B:D,3,0),"")</f>
        <v>271</v>
      </c>
      <c r="BA87" s="3" t="s">
        <v>382</v>
      </c>
      <c r="BB87" s="2">
        <v>3</v>
      </c>
      <c r="BC87" s="2">
        <v>3</v>
      </c>
      <c r="BD87">
        <f>IFERROR(VLOOKUP(BA87,lajit!B:D,3,0),"")</f>
        <v>195</v>
      </c>
      <c r="BE87" s="126">
        <v>179</v>
      </c>
    </row>
    <row r="88" spans="1:57" ht="18" customHeight="1" x14ac:dyDescent="0.2">
      <c r="A88" s="41" t="s">
        <v>52</v>
      </c>
      <c r="B88" s="48">
        <f>IF(C88="",17,17-C88)</f>
        <v>17</v>
      </c>
      <c r="C88" s="49" t="s">
        <v>417</v>
      </c>
      <c r="D88">
        <f>IFERROR(VLOOKUP(A88,lajit!B:D,3,0),"")</f>
        <v>196</v>
      </c>
      <c r="E88" s="136" t="s">
        <v>52</v>
      </c>
      <c r="F88" s="142">
        <f>IF(G88="",13,13-G88)</f>
        <v>12</v>
      </c>
      <c r="G88" s="142">
        <v>1</v>
      </c>
      <c r="H88">
        <f>IFERROR(VLOOKUP(E88,lajit!B:D,3,0),"")</f>
        <v>196</v>
      </c>
      <c r="I88" s="8" t="s">
        <v>52</v>
      </c>
      <c r="J88" s="22">
        <f>IF(K88="",11,11-K88)</f>
        <v>11</v>
      </c>
      <c r="K88" s="9" t="s">
        <v>417</v>
      </c>
      <c r="L88">
        <f>IFERROR(VLOOKUP(I88,lajit!B:D,3,0),"")</f>
        <v>196</v>
      </c>
      <c r="M88" s="163" t="s">
        <v>52</v>
      </c>
      <c r="N88" s="170">
        <f>IF(O88="",11,11-O88)</f>
        <v>11</v>
      </c>
      <c r="O88" s="170" t="s">
        <v>417</v>
      </c>
      <c r="P88">
        <f>IFERROR(VLOOKUP(M88,lajit!B:D,3,0),"")</f>
        <v>196</v>
      </c>
      <c r="Q88" s="8" t="s">
        <v>52</v>
      </c>
      <c r="R88" s="9">
        <f>IF(S88&lt;&gt;"",13-S88,13)</f>
        <v>13</v>
      </c>
      <c r="S88" s="9" t="s">
        <v>417</v>
      </c>
      <c r="T88">
        <f>IFERROR(VLOOKUP(Q88,lajit!B:D,3,0),"")</f>
        <v>196</v>
      </c>
      <c r="U88" s="8" t="s">
        <v>52</v>
      </c>
      <c r="V88">
        <f>IF(W88="",11,11-W88)</f>
        <v>11</v>
      </c>
      <c r="W88" t="s">
        <v>417</v>
      </c>
      <c r="X88">
        <f>IFERROR(VLOOKUP(U88,lajit!B:D,3,0),"")</f>
        <v>196</v>
      </c>
      <c r="Y88" s="183" t="s">
        <v>52</v>
      </c>
      <c r="Z88" s="191">
        <f>IF(AA88&gt;0,11-AA88,11)</f>
        <v>11</v>
      </c>
      <c r="AA88" s="175">
        <v>0</v>
      </c>
      <c r="AB88">
        <f>IFERROR(VLOOKUP(Y88,lajit!B:D,3,0),"")</f>
        <v>196</v>
      </c>
      <c r="AC88" s="8" t="s">
        <v>35</v>
      </c>
      <c r="AD88" s="9">
        <f>IF(AE88&gt;0,12-AE88,12)</f>
        <v>12</v>
      </c>
      <c r="AE88" s="175">
        <v>0</v>
      </c>
      <c r="AF88">
        <f>IFERROR(VLOOKUP(AC88,lajit!B:D,3,0),"")</f>
        <v>200</v>
      </c>
      <c r="AG88" s="200" t="s">
        <v>93</v>
      </c>
      <c r="AH88" s="207">
        <f>IF(AI88&gt;0,10-AI88,10)</f>
        <v>10</v>
      </c>
      <c r="AI88" s="209">
        <v>0</v>
      </c>
      <c r="AJ88">
        <f>IFERROR(VLOOKUP(AG88,lajit!B:D,3,0),"")</f>
        <v>204</v>
      </c>
      <c r="AK88" s="218" t="s">
        <v>93</v>
      </c>
      <c r="AL88" s="9">
        <f>IF(AM88&gt;0,13-AM88,13)</f>
        <v>11</v>
      </c>
      <c r="AM88" s="175">
        <v>2</v>
      </c>
      <c r="AN88">
        <f>IFERROR(VLOOKUP(AK88,lajit!B:D,3,0),"")</f>
        <v>204</v>
      </c>
      <c r="AO88" s="8" t="s">
        <v>93</v>
      </c>
      <c r="AP88" s="9">
        <f>IF(AQ88&gt;0,12-AQ88,12)</f>
        <v>9</v>
      </c>
      <c r="AQ88" s="175">
        <v>3</v>
      </c>
      <c r="AR88">
        <f>IFERROR(VLOOKUP(AO88,lajit!B:D,3,0),"")</f>
        <v>204</v>
      </c>
      <c r="AS88" s="150" t="s">
        <v>52</v>
      </c>
      <c r="AT88" s="152">
        <f>IF(AU88&gt;0,12-AU88,12)</f>
        <v>12</v>
      </c>
      <c r="AU88" s="152">
        <v>0</v>
      </c>
      <c r="AV88">
        <f>IFERROR(VLOOKUP(AS88,lajit!B:D,3,0),"")</f>
        <v>196</v>
      </c>
      <c r="AW88" s="150" t="s">
        <v>52</v>
      </c>
      <c r="AX88" s="175">
        <f>IF(AY88&gt;0,15-AY88,15)</f>
        <v>15</v>
      </c>
      <c r="AY88" s="175">
        <v>0</v>
      </c>
      <c r="AZ88">
        <f>IFERROR(VLOOKUP(AW88,lajit!B:D,3,0),"")</f>
        <v>196</v>
      </c>
      <c r="BA88" s="150" t="s">
        <v>52</v>
      </c>
      <c r="BB88" s="175">
        <f>IF(BC88&gt;0,15-BC88,15)</f>
        <v>15</v>
      </c>
      <c r="BC88" s="175">
        <v>0</v>
      </c>
      <c r="BD88">
        <f>IFERROR(VLOOKUP(BA88,lajit!B:D,3,0),"")</f>
        <v>196</v>
      </c>
      <c r="BE88" s="126">
        <v>30</v>
      </c>
    </row>
    <row r="89" spans="1:57" x14ac:dyDescent="0.2">
      <c r="A89" s="41" t="s">
        <v>372</v>
      </c>
      <c r="B89" s="48">
        <f>IF(C89&lt;&gt;"",C89,"")</f>
        <v>4</v>
      </c>
      <c r="C89" s="49">
        <v>4</v>
      </c>
      <c r="D89">
        <f>IFERROR(VLOOKUP(A89,lajit!B:D,3,0),"")</f>
        <v>420</v>
      </c>
      <c r="E89" s="136" t="s">
        <v>169</v>
      </c>
      <c r="F89" s="142">
        <v>6</v>
      </c>
      <c r="G89" s="142">
        <v>6</v>
      </c>
      <c r="H89">
        <f>IFERROR(VLOOKUP(E89,lajit!B:D,3,0),"")</f>
        <v>124</v>
      </c>
      <c r="I89" s="8" t="s">
        <v>359</v>
      </c>
      <c r="J89" s="22">
        <v>5</v>
      </c>
      <c r="K89" s="9">
        <v>5</v>
      </c>
      <c r="L89">
        <f>IFERROR(VLOOKUP(I89,lajit!B:D,3,0),"")</f>
        <v>57</v>
      </c>
      <c r="M89" s="163" t="s">
        <v>151</v>
      </c>
      <c r="N89" s="170">
        <v>5</v>
      </c>
      <c r="O89" s="170">
        <v>5</v>
      </c>
      <c r="P89">
        <f>IFERROR(VLOOKUP(M89,lajit!B:D,3,0),"")</f>
        <v>271</v>
      </c>
      <c r="Q89" s="8" t="s">
        <v>351</v>
      </c>
      <c r="R89" s="9">
        <v>6</v>
      </c>
      <c r="S89" s="9">
        <v>6</v>
      </c>
      <c r="T89">
        <f>IFERROR(VLOOKUP(Q89,lajit!B:D,3,0),"")</f>
        <v>272</v>
      </c>
      <c r="U89" s="8" t="s">
        <v>3368</v>
      </c>
      <c r="V89">
        <v>1</v>
      </c>
      <c r="W89">
        <v>1</v>
      </c>
      <c r="X89">
        <f>IFERROR(VLOOKUP(U89,lajit!B:D,3,0),"")</f>
        <v>321</v>
      </c>
      <c r="Y89" s="183" t="s">
        <v>349</v>
      </c>
      <c r="Z89" s="9">
        <v>2</v>
      </c>
      <c r="AA89" s="175">
        <v>2</v>
      </c>
      <c r="AB89">
        <f>IFERROR(VLOOKUP(Y89,lajit!B:D,3,0),"")</f>
        <v>271</v>
      </c>
      <c r="AC89" s="8" t="s">
        <v>356</v>
      </c>
      <c r="AD89" s="9">
        <v>3</v>
      </c>
      <c r="AE89" s="175">
        <v>3</v>
      </c>
      <c r="AF89">
        <f>IFERROR(VLOOKUP(AC89,lajit!B:D,3,0),"")</f>
        <v>464</v>
      </c>
      <c r="AG89" s="200" t="s">
        <v>185</v>
      </c>
      <c r="AH89" s="207">
        <v>2</v>
      </c>
      <c r="AI89" s="209">
        <v>2</v>
      </c>
      <c r="AJ89">
        <f>IFERROR(VLOOKUP(AG89,lajit!B:D,3,0),"")</f>
        <v>273</v>
      </c>
      <c r="AK89" s="218" t="s">
        <v>368</v>
      </c>
      <c r="AL89" s="9">
        <v>6</v>
      </c>
      <c r="AM89" s="175">
        <v>6</v>
      </c>
      <c r="AN89">
        <f>IFERROR(VLOOKUP(AK89,lajit!B:D,3,0),"")</f>
        <v>130</v>
      </c>
      <c r="AO89" s="8" t="s">
        <v>212</v>
      </c>
      <c r="AP89" s="9">
        <v>4</v>
      </c>
      <c r="AQ89" s="175">
        <v>4</v>
      </c>
      <c r="AR89">
        <f>IFERROR(VLOOKUP(AO89,lajit!B:D,3,0),"")</f>
        <v>107</v>
      </c>
      <c r="AS89" s="8" t="s">
        <v>3776</v>
      </c>
      <c r="AT89" s="9">
        <v>1</v>
      </c>
      <c r="AU89" s="175">
        <v>1</v>
      </c>
      <c r="AV89">
        <f>IFERROR(VLOOKUP(AS89,lajit!B:D,3,0),"")</f>
        <v>366</v>
      </c>
      <c r="AW89" s="8" t="s">
        <v>3099</v>
      </c>
      <c r="AX89" s="9">
        <v>1</v>
      </c>
      <c r="AY89" s="175">
        <v>1</v>
      </c>
      <c r="AZ89">
        <f>IFERROR(VLOOKUP(AW89,lajit!B:D,3,0),"")</f>
        <v>293</v>
      </c>
      <c r="BA89" s="8" t="s">
        <v>2263</v>
      </c>
      <c r="BB89" s="9">
        <v>1</v>
      </c>
      <c r="BC89" s="175">
        <v>1</v>
      </c>
      <c r="BD89">
        <f>IFERROR(VLOOKUP(BA89,lajit!B:D,3,0),"")</f>
        <v>199</v>
      </c>
      <c r="BE89" s="126">
        <v>198</v>
      </c>
    </row>
    <row r="90" spans="1:57" x14ac:dyDescent="0.2">
      <c r="A90" s="41" t="s">
        <v>35</v>
      </c>
      <c r="B90" s="48">
        <f>IF(C90="",17,17-C90)</f>
        <v>17</v>
      </c>
      <c r="C90" s="49" t="s">
        <v>417</v>
      </c>
      <c r="D90">
        <f>IFERROR(VLOOKUP(A90,lajit!B:D,3,0),"")</f>
        <v>200</v>
      </c>
      <c r="E90" s="136" t="s">
        <v>35</v>
      </c>
      <c r="F90" s="142">
        <f>IF(G90="",13,13-G90)</f>
        <v>12</v>
      </c>
      <c r="G90" s="142">
        <v>1</v>
      </c>
      <c r="H90">
        <f>IFERROR(VLOOKUP(E90,lajit!B:D,3,0),"")</f>
        <v>200</v>
      </c>
      <c r="I90" s="8" t="s">
        <v>35</v>
      </c>
      <c r="J90" s="22">
        <f>IF(K90="",11,11-K90)</f>
        <v>11</v>
      </c>
      <c r="K90" s="9" t="s">
        <v>417</v>
      </c>
      <c r="L90">
        <f>IFERROR(VLOOKUP(I90,lajit!B:D,3,0),"")</f>
        <v>200</v>
      </c>
      <c r="M90" s="163" t="s">
        <v>35</v>
      </c>
      <c r="N90" s="170">
        <f>IF(O90="",11,11-O90)</f>
        <v>11</v>
      </c>
      <c r="O90" s="170" t="s">
        <v>417</v>
      </c>
      <c r="P90">
        <f>IFERROR(VLOOKUP(M90,lajit!B:D,3,0),"")</f>
        <v>200</v>
      </c>
      <c r="Q90" s="8" t="s">
        <v>35</v>
      </c>
      <c r="R90" s="9">
        <f>IF(S90&lt;&gt;"",13-S90,13)</f>
        <v>13</v>
      </c>
      <c r="S90" s="9" t="s">
        <v>417</v>
      </c>
      <c r="T90">
        <f>IFERROR(VLOOKUP(Q90,lajit!B:D,3,0),"")</f>
        <v>200</v>
      </c>
      <c r="U90" s="8" t="s">
        <v>35</v>
      </c>
      <c r="V90">
        <f>IF(W90="",11,11-W90)</f>
        <v>11</v>
      </c>
      <c r="W90" t="s">
        <v>417</v>
      </c>
      <c r="X90">
        <f>IFERROR(VLOOKUP(U90,lajit!B:D,3,0),"")</f>
        <v>200</v>
      </c>
      <c r="Y90" s="183" t="s">
        <v>35</v>
      </c>
      <c r="Z90" s="191">
        <f>IF(AA90&gt;0,11-AA90,11)</f>
        <v>11</v>
      </c>
      <c r="AA90" s="175">
        <v>0</v>
      </c>
      <c r="AB90">
        <f>IFERROR(VLOOKUP(Y90,lajit!B:D,3,0),"")</f>
        <v>200</v>
      </c>
      <c r="AC90" s="8" t="s">
        <v>44</v>
      </c>
      <c r="AD90" s="9">
        <f>IF(AE90&gt;0,12-AE90,12)</f>
        <v>12</v>
      </c>
      <c r="AE90" s="175">
        <v>0</v>
      </c>
      <c r="AF90">
        <f>IFERROR(VLOOKUP(AC90,lajit!B:D,3,0),"")</f>
        <v>192</v>
      </c>
      <c r="AG90" s="200" t="s">
        <v>34</v>
      </c>
      <c r="AH90" s="207">
        <f>IF(AI90&gt;0,10-AI90,10)</f>
        <v>10</v>
      </c>
      <c r="AI90" s="209">
        <v>0</v>
      </c>
      <c r="AJ90">
        <f>IFERROR(VLOOKUP(AG90,lajit!B:D,3,0),"")</f>
        <v>205</v>
      </c>
      <c r="AK90" s="218" t="s">
        <v>34</v>
      </c>
      <c r="AL90" s="9">
        <f>IF(AM90&gt;0,13-AM90,13)</f>
        <v>13</v>
      </c>
      <c r="AM90" s="175">
        <v>0</v>
      </c>
      <c r="AN90">
        <f>IFERROR(VLOOKUP(AK90,lajit!B:D,3,0),"")</f>
        <v>205</v>
      </c>
      <c r="AO90" s="8" t="s">
        <v>34</v>
      </c>
      <c r="AP90" s="9">
        <f>IF(AQ90&gt;0,12-AQ90,12)</f>
        <v>12</v>
      </c>
      <c r="AQ90" s="175">
        <v>0</v>
      </c>
      <c r="AR90">
        <f>IFERROR(VLOOKUP(AO90,lajit!B:D,3,0),"")</f>
        <v>205</v>
      </c>
      <c r="AS90" s="8" t="s">
        <v>35</v>
      </c>
      <c r="AT90" s="9">
        <f>IF(AU90&gt;0,12-AU90,12)</f>
        <v>12</v>
      </c>
      <c r="AU90" s="175">
        <v>0</v>
      </c>
      <c r="AV90">
        <f>IFERROR(VLOOKUP(AS90,lajit!B:D,3,0),"")</f>
        <v>200</v>
      </c>
      <c r="AW90" s="8" t="s">
        <v>35</v>
      </c>
      <c r="AX90" s="9">
        <f>IF(AY90&gt;0,15-AY90,15)</f>
        <v>13</v>
      </c>
      <c r="AY90" s="175">
        <v>2</v>
      </c>
      <c r="AZ90">
        <f>IFERROR(VLOOKUP(AW90,lajit!B:D,3,0),"")</f>
        <v>200</v>
      </c>
      <c r="BA90" s="8" t="s">
        <v>35</v>
      </c>
      <c r="BB90" s="9">
        <f>IF(BC90&gt;0,15-BC90,15)</f>
        <v>14</v>
      </c>
      <c r="BC90" s="175">
        <v>1</v>
      </c>
      <c r="BD90">
        <f>IFERROR(VLOOKUP(BA90,lajit!B:D,3,0),"")</f>
        <v>200</v>
      </c>
      <c r="BE90" s="126">
        <v>31</v>
      </c>
    </row>
    <row r="91" spans="1:57" x14ac:dyDescent="0.2">
      <c r="A91" s="41" t="s">
        <v>44</v>
      </c>
      <c r="B91" s="48">
        <f>IF(C91="",17,17-C91)</f>
        <v>16</v>
      </c>
      <c r="C91" s="49">
        <v>1</v>
      </c>
      <c r="D91">
        <f>IFERROR(VLOOKUP(A91,lajit!B:D,3,0),"")</f>
        <v>192</v>
      </c>
      <c r="E91" s="136" t="s">
        <v>44</v>
      </c>
      <c r="F91" s="142">
        <f>IF(G91="",13,13-G91)</f>
        <v>12</v>
      </c>
      <c r="G91" s="142">
        <v>1</v>
      </c>
      <c r="H91">
        <f>IFERROR(VLOOKUP(E91,lajit!B:D,3,0),"")</f>
        <v>192</v>
      </c>
      <c r="I91" s="8" t="s">
        <v>44</v>
      </c>
      <c r="J91" s="22">
        <f>IF(K91="",11,11-K91)</f>
        <v>11</v>
      </c>
      <c r="K91" s="9" t="s">
        <v>417</v>
      </c>
      <c r="L91">
        <f>IFERROR(VLOOKUP(I91,lajit!B:D,3,0),"")</f>
        <v>192</v>
      </c>
      <c r="M91" s="163" t="s">
        <v>44</v>
      </c>
      <c r="N91" s="170">
        <f>IF(O91="",11,11-O91)</f>
        <v>11</v>
      </c>
      <c r="O91" s="170" t="s">
        <v>417</v>
      </c>
      <c r="P91">
        <f>IFERROR(VLOOKUP(M91,lajit!B:D,3,0),"")</f>
        <v>192</v>
      </c>
      <c r="Q91" s="8" t="s">
        <v>44</v>
      </c>
      <c r="R91" s="9">
        <f>IF(S91&lt;&gt;"",13-S91,13)</f>
        <v>13</v>
      </c>
      <c r="S91" s="9" t="s">
        <v>417</v>
      </c>
      <c r="T91">
        <f>IFERROR(VLOOKUP(Q91,lajit!B:D,3,0),"")</f>
        <v>192</v>
      </c>
      <c r="U91" s="8" t="s">
        <v>44</v>
      </c>
      <c r="V91">
        <f>IF(W91="",11,11-W91)</f>
        <v>11</v>
      </c>
      <c r="W91" t="s">
        <v>417</v>
      </c>
      <c r="X91">
        <f>IFERROR(VLOOKUP(U91,lajit!B:D,3,0),"")</f>
        <v>192</v>
      </c>
      <c r="Y91" s="183" t="s">
        <v>44</v>
      </c>
      <c r="Z91" s="191">
        <f>IF(AA91&gt;0,11-AA91,11)</f>
        <v>11</v>
      </c>
      <c r="AA91" s="175">
        <v>0</v>
      </c>
      <c r="AB91">
        <f>IFERROR(VLOOKUP(Y91,lajit!B:D,3,0),"")</f>
        <v>192</v>
      </c>
      <c r="AC91" s="8" t="s">
        <v>53</v>
      </c>
      <c r="AD91" s="9">
        <f>IF(AE91&gt;0,12-AE91,12)</f>
        <v>12</v>
      </c>
      <c r="AE91" s="175">
        <v>0</v>
      </c>
      <c r="AF91">
        <f>IFERROR(VLOOKUP(AC91,lajit!B:D,3,0),"")</f>
        <v>233</v>
      </c>
      <c r="AG91" s="200" t="s">
        <v>55</v>
      </c>
      <c r="AH91" s="207">
        <f>IF(AI91&gt;0,10-AI91,10)</f>
        <v>10</v>
      </c>
      <c r="AI91" s="209">
        <v>0</v>
      </c>
      <c r="AJ91">
        <f>IFERROR(VLOOKUP(AG91,lajit!B:D,3,0),"")</f>
        <v>231</v>
      </c>
      <c r="AK91" s="218" t="s">
        <v>55</v>
      </c>
      <c r="AL91" s="9">
        <f>IF(AM91&gt;0,13-AM91,13)</f>
        <v>13</v>
      </c>
      <c r="AM91" s="175">
        <v>0</v>
      </c>
      <c r="AN91">
        <f>IFERROR(VLOOKUP(AK91,lajit!B:D,3,0),"")</f>
        <v>231</v>
      </c>
      <c r="AO91" s="3" t="s">
        <v>55</v>
      </c>
      <c r="AP91" s="9">
        <f>IF(AQ91&gt;0,12-AQ91,12)</f>
        <v>12</v>
      </c>
      <c r="AQ91" s="175">
        <v>0</v>
      </c>
      <c r="AR91">
        <f>IFERROR(VLOOKUP(AO91,lajit!B:D,3,0),"")</f>
        <v>231</v>
      </c>
      <c r="AS91" s="8" t="s">
        <v>60</v>
      </c>
      <c r="AT91" s="9">
        <f>IF(AU91&gt;0,12-AU91,12)</f>
        <v>12</v>
      </c>
      <c r="AU91" s="175">
        <v>0</v>
      </c>
      <c r="AV91">
        <f>IFERROR(VLOOKUP(AS91,lajit!B:D,3,0),"")</f>
        <v>201</v>
      </c>
      <c r="AW91" s="8" t="s">
        <v>60</v>
      </c>
      <c r="AX91" s="9">
        <f>IF(AY91&gt;0,15-AY91,15)</f>
        <v>14</v>
      </c>
      <c r="AY91" s="175">
        <v>1</v>
      </c>
      <c r="AZ91">
        <f>IFERROR(VLOOKUP(AW91,lajit!B:D,3,0),"")</f>
        <v>201</v>
      </c>
      <c r="BA91" s="8" t="s">
        <v>60</v>
      </c>
      <c r="BB91" s="9">
        <f>IF(BC91&gt;0,15-BC91,15)</f>
        <v>13</v>
      </c>
      <c r="BC91" s="175">
        <v>2</v>
      </c>
      <c r="BD91">
        <f>IFERROR(VLOOKUP(BA91,lajit!B:D,3,0),"")</f>
        <v>201</v>
      </c>
      <c r="BE91" s="126">
        <v>32</v>
      </c>
    </row>
    <row r="92" spans="1:57" ht="12.75" customHeight="1" x14ac:dyDescent="0.2">
      <c r="A92" s="41" t="s">
        <v>368</v>
      </c>
      <c r="B92" s="48">
        <f>IF(C92&lt;&gt;"",C92,"")</f>
        <v>6</v>
      </c>
      <c r="C92" s="49">
        <v>6</v>
      </c>
      <c r="D92">
        <f>IFERROR(VLOOKUP(A92,lajit!B:D,3,0),"")</f>
        <v>130</v>
      </c>
      <c r="E92" s="136" t="s">
        <v>196</v>
      </c>
      <c r="F92" s="142">
        <v>5</v>
      </c>
      <c r="G92" s="142">
        <v>5</v>
      </c>
      <c r="H92">
        <f>IFERROR(VLOOKUP(E92,lajit!B:D,3,0),"")</f>
        <v>199</v>
      </c>
      <c r="I92" s="8" t="s">
        <v>368</v>
      </c>
      <c r="J92" s="22">
        <v>2</v>
      </c>
      <c r="K92" s="9">
        <v>2</v>
      </c>
      <c r="L92">
        <f>IFERROR(VLOOKUP(I92,lajit!B:D,3,0),"")</f>
        <v>130</v>
      </c>
      <c r="M92" s="163" t="s">
        <v>173</v>
      </c>
      <c r="N92" s="170">
        <v>4</v>
      </c>
      <c r="O92" s="170">
        <v>4</v>
      </c>
      <c r="P92">
        <f>IFERROR(VLOOKUP(M92,lajit!B:D,3,0),"")</f>
        <v>151</v>
      </c>
      <c r="Q92" s="8" t="s">
        <v>353</v>
      </c>
      <c r="R92" s="9">
        <v>3</v>
      </c>
      <c r="S92" s="9">
        <v>3</v>
      </c>
      <c r="T92">
        <f>IFERROR(VLOOKUP(Q92,lajit!B:D,3,0),"")</f>
        <v>267</v>
      </c>
      <c r="U92" s="8" t="s">
        <v>346</v>
      </c>
      <c r="V92">
        <v>4</v>
      </c>
      <c r="W92">
        <v>4</v>
      </c>
      <c r="X92">
        <f>IFERROR(VLOOKUP(U92,lajit!B:D,3,0),"")</f>
        <v>109</v>
      </c>
      <c r="Y92" s="183" t="s">
        <v>376</v>
      </c>
      <c r="Z92" s="9">
        <v>2</v>
      </c>
      <c r="AA92" s="175">
        <v>2</v>
      </c>
      <c r="AB92">
        <f>IFERROR(VLOOKUP(Y92,lajit!B:D,3,0),"")</f>
        <v>5</v>
      </c>
      <c r="AC92" s="8" t="s">
        <v>348</v>
      </c>
      <c r="AD92" s="9">
        <v>2</v>
      </c>
      <c r="AE92" s="175">
        <v>2</v>
      </c>
      <c r="AF92">
        <f>IFERROR(VLOOKUP(AC92,lajit!B:D,3,0),"")</f>
        <v>96</v>
      </c>
      <c r="AG92" s="200" t="s">
        <v>155</v>
      </c>
      <c r="AH92" s="207">
        <v>3</v>
      </c>
      <c r="AI92" s="209">
        <v>3</v>
      </c>
      <c r="AJ92">
        <f>IFERROR(VLOOKUP(AG92,lajit!B:D,3,0),"")</f>
        <v>420</v>
      </c>
      <c r="AK92" s="218" t="s">
        <v>393</v>
      </c>
      <c r="AL92" s="9">
        <v>5</v>
      </c>
      <c r="AM92" s="175">
        <v>5</v>
      </c>
      <c r="AN92">
        <f>IFERROR(VLOOKUP(AK92,lajit!B:D,3,0),"")</f>
        <v>218</v>
      </c>
      <c r="AO92" s="8" t="s">
        <v>268</v>
      </c>
      <c r="AP92" s="9">
        <v>2</v>
      </c>
      <c r="AQ92" s="175">
        <v>2</v>
      </c>
      <c r="AR92">
        <f>IFERROR(VLOOKUP(AO92,lajit!B:D,3,0),"")</f>
        <v>293</v>
      </c>
      <c r="AS92" s="8" t="s">
        <v>895</v>
      </c>
      <c r="AT92" s="9">
        <v>1</v>
      </c>
      <c r="AU92" s="175">
        <v>1</v>
      </c>
      <c r="AV92">
        <f>IFERROR(VLOOKUP(AS92,lajit!B:D,3,0),"")</f>
        <v>37</v>
      </c>
      <c r="AW92" s="8" t="s">
        <v>4694</v>
      </c>
      <c r="AX92" s="9">
        <v>1</v>
      </c>
      <c r="AY92" s="175">
        <v>1</v>
      </c>
      <c r="AZ92">
        <f>IFERROR(VLOOKUP(AW92,lajit!B:D,3,0),"")</f>
        <v>473</v>
      </c>
      <c r="BA92" s="8" t="s">
        <v>389</v>
      </c>
      <c r="BB92" s="9">
        <v>1</v>
      </c>
      <c r="BC92" s="175">
        <v>1</v>
      </c>
      <c r="BD92">
        <f>IFERROR(VLOOKUP(BA92,lajit!B:D,3,0),"")</f>
        <v>202</v>
      </c>
      <c r="BE92" s="126">
        <v>194</v>
      </c>
    </row>
    <row r="93" spans="1:57" x14ac:dyDescent="0.2">
      <c r="A93" s="41" t="s">
        <v>53</v>
      </c>
      <c r="B93" s="48">
        <f>IF(C93="",17,17-C93)</f>
        <v>16</v>
      </c>
      <c r="C93" s="49">
        <v>1</v>
      </c>
      <c r="D93">
        <f>IFERROR(VLOOKUP(A93,lajit!B:D,3,0),"")</f>
        <v>233</v>
      </c>
      <c r="E93" s="136" t="s">
        <v>53</v>
      </c>
      <c r="F93" s="142">
        <f>IF(G93="",13,13-G93)</f>
        <v>13</v>
      </c>
      <c r="G93" s="142" t="s">
        <v>417</v>
      </c>
      <c r="H93">
        <f>IFERROR(VLOOKUP(E93,lajit!B:D,3,0),"")</f>
        <v>233</v>
      </c>
      <c r="I93" s="8" t="s">
        <v>53</v>
      </c>
      <c r="J93" s="22">
        <f>IF(K93="",11,11-K93)</f>
        <v>11</v>
      </c>
      <c r="K93" s="9" t="s">
        <v>417</v>
      </c>
      <c r="L93">
        <f>IFERROR(VLOOKUP(I93,lajit!B:D,3,0),"")</f>
        <v>233</v>
      </c>
      <c r="M93" s="163" t="s">
        <v>53</v>
      </c>
      <c r="N93" s="170">
        <f>IF(O93="",11,11-O93)</f>
        <v>11</v>
      </c>
      <c r="O93" s="170" t="s">
        <v>417</v>
      </c>
      <c r="P93">
        <f>IFERROR(VLOOKUP(M93,lajit!B:D,3,0),"")</f>
        <v>233</v>
      </c>
      <c r="Q93" s="8" t="s">
        <v>53</v>
      </c>
      <c r="R93" s="9">
        <f>IF(S93&lt;&gt;"",13-S93,13)</f>
        <v>13</v>
      </c>
      <c r="S93" s="9" t="s">
        <v>417</v>
      </c>
      <c r="T93">
        <f>IFERROR(VLOOKUP(Q93,lajit!B:D,3,0),"")</f>
        <v>233</v>
      </c>
      <c r="U93" s="8" t="s">
        <v>53</v>
      </c>
      <c r="V93">
        <f>IF(W93="",11,11-W93)</f>
        <v>11</v>
      </c>
      <c r="W93" t="s">
        <v>417</v>
      </c>
      <c r="X93">
        <f>IFERROR(VLOOKUP(U93,lajit!B:D,3,0),"")</f>
        <v>233</v>
      </c>
      <c r="Y93" s="183" t="s">
        <v>53</v>
      </c>
      <c r="Z93" s="191">
        <f>IF(AA93&gt;0,11-AA93,11)</f>
        <v>11</v>
      </c>
      <c r="AA93" s="175">
        <v>0</v>
      </c>
      <c r="AB93">
        <f>IFERROR(VLOOKUP(Y93,lajit!B:D,3,0),"")</f>
        <v>233</v>
      </c>
      <c r="AC93" s="8" t="s">
        <v>22</v>
      </c>
      <c r="AD93" s="9">
        <f>IF(AE93&gt;0,12-AE93,12)</f>
        <v>12</v>
      </c>
      <c r="AE93" s="175">
        <v>0</v>
      </c>
      <c r="AF93">
        <f>IFERROR(VLOOKUP(AC93,lajit!B:D,3,0),"")</f>
        <v>239</v>
      </c>
      <c r="AG93" s="200" t="s">
        <v>45</v>
      </c>
      <c r="AH93" s="207">
        <f>IF(AI93&gt;0,10-AI93,10)</f>
        <v>9</v>
      </c>
      <c r="AI93" s="209">
        <v>1</v>
      </c>
      <c r="AJ93">
        <f>IFERROR(VLOOKUP(AG93,lajit!B:D,3,0),"")</f>
        <v>232</v>
      </c>
      <c r="AK93" s="218" t="s">
        <v>45</v>
      </c>
      <c r="AL93" s="9">
        <f>IF(AM93&gt;0,13-AM93,13)</f>
        <v>13</v>
      </c>
      <c r="AM93" s="175">
        <v>0</v>
      </c>
      <c r="AN93">
        <f>IFERROR(VLOOKUP(AK93,lajit!B:D,3,0),"")</f>
        <v>232</v>
      </c>
      <c r="AO93" s="8" t="s">
        <v>45</v>
      </c>
      <c r="AP93" s="9">
        <f>IF(AQ93&gt;0,12-AQ93,12)</f>
        <v>12</v>
      </c>
      <c r="AQ93" s="175">
        <v>0</v>
      </c>
      <c r="AR93">
        <f>IFERROR(VLOOKUP(AO93,lajit!B:D,3,0),"")</f>
        <v>232</v>
      </c>
      <c r="AS93" s="3" t="s">
        <v>93</v>
      </c>
      <c r="AT93" s="9">
        <f>IF(AU93&gt;0,12-AU93,12)</f>
        <v>11</v>
      </c>
      <c r="AU93" s="175">
        <v>1</v>
      </c>
      <c r="AV93">
        <f>IFERROR(VLOOKUP(AS93,lajit!B:D,3,0),"")</f>
        <v>204</v>
      </c>
      <c r="AW93" s="3" t="s">
        <v>93</v>
      </c>
      <c r="AX93" s="9">
        <f>IF(AY93&gt;0,15-AY93,15)</f>
        <v>11</v>
      </c>
      <c r="AY93" s="175">
        <v>4</v>
      </c>
      <c r="AZ93">
        <f>IFERROR(VLOOKUP(AW93,lajit!B:D,3,0),"")</f>
        <v>204</v>
      </c>
      <c r="BA93" s="3" t="s">
        <v>93</v>
      </c>
      <c r="BB93" s="9">
        <f>IF(BC93&gt;0,15-BC93,15)</f>
        <v>13</v>
      </c>
      <c r="BC93" s="175">
        <v>2</v>
      </c>
      <c r="BD93">
        <f>IFERROR(VLOOKUP(BA93,lajit!B:D,3,0),"")</f>
        <v>204</v>
      </c>
      <c r="BE93" s="126">
        <v>33</v>
      </c>
    </row>
    <row r="94" spans="1:57" x14ac:dyDescent="0.2">
      <c r="A94" s="41" t="s">
        <v>22</v>
      </c>
      <c r="B94" s="48">
        <f>IF(C94="",17,17-C94)</f>
        <v>16</v>
      </c>
      <c r="C94" s="49">
        <v>1</v>
      </c>
      <c r="D94">
        <f>IFERROR(VLOOKUP(A94,lajit!B:D,3,0),"")</f>
        <v>239</v>
      </c>
      <c r="E94" s="136" t="s">
        <v>22</v>
      </c>
      <c r="F94" s="142">
        <f>IF(G94="",13,13-G94)</f>
        <v>13</v>
      </c>
      <c r="G94" s="142" t="s">
        <v>417</v>
      </c>
      <c r="H94">
        <f>IFERROR(VLOOKUP(E94,lajit!B:D,3,0),"")</f>
        <v>239</v>
      </c>
      <c r="I94" s="8" t="s">
        <v>22</v>
      </c>
      <c r="J94" s="22">
        <f>IF(K94="",11,11-K94)</f>
        <v>11</v>
      </c>
      <c r="K94" s="9" t="s">
        <v>417</v>
      </c>
      <c r="L94">
        <f>IFERROR(VLOOKUP(I94,lajit!B:D,3,0),"")</f>
        <v>239</v>
      </c>
      <c r="M94" s="163" t="s">
        <v>22</v>
      </c>
      <c r="N94" s="170">
        <f>IF(O94="",11,11-O94)</f>
        <v>11</v>
      </c>
      <c r="O94" s="170" t="s">
        <v>417</v>
      </c>
      <c r="P94">
        <f>IFERROR(VLOOKUP(M94,lajit!B:D,3,0),"")</f>
        <v>239</v>
      </c>
      <c r="Q94" s="8" t="s">
        <v>22</v>
      </c>
      <c r="R94" s="9">
        <f>IF(S94&lt;&gt;"",13-S94,13)</f>
        <v>13</v>
      </c>
      <c r="S94" s="9" t="s">
        <v>417</v>
      </c>
      <c r="T94">
        <f>IFERROR(VLOOKUP(Q94,lajit!B:D,3,0),"")</f>
        <v>239</v>
      </c>
      <c r="U94" s="8" t="s">
        <v>22</v>
      </c>
      <c r="V94">
        <f>IF(W94="",11,11-W94)</f>
        <v>11</v>
      </c>
      <c r="W94" t="s">
        <v>417</v>
      </c>
      <c r="X94">
        <f>IFERROR(VLOOKUP(U94,lajit!B:D,3,0),"")</f>
        <v>239</v>
      </c>
      <c r="Y94" s="183" t="s">
        <v>22</v>
      </c>
      <c r="Z94" s="191">
        <f>IF(AA94&gt;0,11-AA94,11)</f>
        <v>11</v>
      </c>
      <c r="AA94" s="175">
        <v>0</v>
      </c>
      <c r="AB94">
        <f>IFERROR(VLOOKUP(Y94,lajit!B:D,3,0),"")</f>
        <v>239</v>
      </c>
      <c r="AC94" s="8" t="s">
        <v>23</v>
      </c>
      <c r="AD94" s="9">
        <f>IF(AE94&gt;0,12-AE94,12)</f>
        <v>12</v>
      </c>
      <c r="AE94" s="175">
        <v>0</v>
      </c>
      <c r="AF94">
        <f>IFERROR(VLOOKUP(AC94,lajit!B:D,3,0),"")</f>
        <v>244</v>
      </c>
      <c r="AG94" s="200" t="s">
        <v>53</v>
      </c>
      <c r="AH94" s="207">
        <f>IF(AI94&gt;0,10-AI94,10)</f>
        <v>10</v>
      </c>
      <c r="AI94" s="209">
        <v>0</v>
      </c>
      <c r="AJ94">
        <f>IFERROR(VLOOKUP(AG94,lajit!B:D,3,0),"")</f>
        <v>233</v>
      </c>
      <c r="AK94" s="218" t="s">
        <v>53</v>
      </c>
      <c r="AL94" s="9">
        <f>IF(AM94&gt;0,13-AM94,13)</f>
        <v>13</v>
      </c>
      <c r="AM94" s="175">
        <v>0</v>
      </c>
      <c r="AN94">
        <f>IFERROR(VLOOKUP(AK94,lajit!B:D,3,0),"")</f>
        <v>233</v>
      </c>
      <c r="AO94" s="8" t="s">
        <v>53</v>
      </c>
      <c r="AP94" s="9">
        <f>IF(AQ94&gt;0,12-AQ94,12)</f>
        <v>12</v>
      </c>
      <c r="AQ94" s="175">
        <v>0</v>
      </c>
      <c r="AR94">
        <f>IFERROR(VLOOKUP(AO94,lajit!B:D,3,0),"")</f>
        <v>233</v>
      </c>
      <c r="AS94" s="8" t="s">
        <v>34</v>
      </c>
      <c r="AT94" s="9">
        <f>IF(AU94&gt;0,12-AU94,12)</f>
        <v>12</v>
      </c>
      <c r="AU94" s="175">
        <v>0</v>
      </c>
      <c r="AV94">
        <f>IFERROR(VLOOKUP(AS94,lajit!B:D,3,0),"")</f>
        <v>205</v>
      </c>
      <c r="AW94" s="8" t="s">
        <v>34</v>
      </c>
      <c r="AX94" s="9">
        <f>IF(AY94&gt;0,15-AY94,15)</f>
        <v>15</v>
      </c>
      <c r="AY94" s="175">
        <v>0</v>
      </c>
      <c r="AZ94">
        <f>IFERROR(VLOOKUP(AW94,lajit!B:D,3,0),"")</f>
        <v>205</v>
      </c>
      <c r="BA94" s="8" t="s">
        <v>34</v>
      </c>
      <c r="BB94" s="9">
        <f>IF(BC94&gt;0,15-BC94,15)</f>
        <v>15</v>
      </c>
      <c r="BC94" s="175">
        <v>0</v>
      </c>
      <c r="BD94">
        <f>IFERROR(VLOOKUP(BA94,lajit!B:D,3,0),"")</f>
        <v>205</v>
      </c>
      <c r="BE94" s="126">
        <v>34</v>
      </c>
    </row>
    <row r="95" spans="1:57" x14ac:dyDescent="0.2">
      <c r="A95" s="41" t="s">
        <v>164</v>
      </c>
      <c r="B95" s="48">
        <f>IF(C95="",17,17-C95)</f>
        <v>10</v>
      </c>
      <c r="C95" s="49">
        <v>7</v>
      </c>
      <c r="D95">
        <f>IFERROR(VLOOKUP(A95,lajit!B:D,3,0),"")</f>
        <v>255</v>
      </c>
      <c r="E95" s="136" t="s">
        <v>164</v>
      </c>
      <c r="F95" s="142">
        <f>IF(G95="",13,13-G95)</f>
        <v>10</v>
      </c>
      <c r="G95" s="142">
        <v>3</v>
      </c>
      <c r="H95">
        <f>IFERROR(VLOOKUP(E95,lajit!B:D,3,0),"")</f>
        <v>255</v>
      </c>
      <c r="I95" s="8" t="s">
        <v>164</v>
      </c>
      <c r="J95" s="22">
        <f>IF(K95="",11,11-K95)</f>
        <v>10</v>
      </c>
      <c r="K95" s="9">
        <v>1</v>
      </c>
      <c r="L95">
        <f>IFERROR(VLOOKUP(I95,lajit!B:D,3,0),"")</f>
        <v>255</v>
      </c>
      <c r="M95" s="163" t="s">
        <v>164</v>
      </c>
      <c r="N95" s="170">
        <f>IF(O95="",11,11-O95)</f>
        <v>9</v>
      </c>
      <c r="O95" s="170">
        <v>2</v>
      </c>
      <c r="P95">
        <f>IFERROR(VLOOKUP(M95,lajit!B:D,3,0),"")</f>
        <v>255</v>
      </c>
      <c r="Q95" s="8" t="s">
        <v>164</v>
      </c>
      <c r="R95" s="9">
        <f>IF(S95&lt;&gt;"",13-S95,13)</f>
        <v>10</v>
      </c>
      <c r="S95" s="9">
        <v>3</v>
      </c>
      <c r="T95">
        <f>IFERROR(VLOOKUP(Q95,lajit!B:D,3,0),"")</f>
        <v>255</v>
      </c>
      <c r="U95" s="8" t="s">
        <v>164</v>
      </c>
      <c r="V95">
        <f>IF(W95="",11,11-W95)</f>
        <v>11</v>
      </c>
      <c r="W95" t="s">
        <v>417</v>
      </c>
      <c r="X95">
        <f>IFERROR(VLOOKUP(U95,lajit!B:D,3,0),"")</f>
        <v>255</v>
      </c>
      <c r="Y95" s="183" t="s">
        <v>164</v>
      </c>
      <c r="Z95" s="191">
        <f>IF(AA95&gt;0,11-AA95,11)</f>
        <v>9</v>
      </c>
      <c r="AA95" s="175">
        <v>2</v>
      </c>
      <c r="AB95">
        <f>IFERROR(VLOOKUP(Y95,lajit!B:D,3,0),"")</f>
        <v>255</v>
      </c>
      <c r="AC95" s="8" t="s">
        <v>164</v>
      </c>
      <c r="AD95" s="9">
        <f>IF(AE95&gt;0,12-AE95,12)</f>
        <v>9</v>
      </c>
      <c r="AE95" s="175">
        <v>3</v>
      </c>
      <c r="AF95">
        <f>IFERROR(VLOOKUP(AC95,lajit!B:D,3,0),"")</f>
        <v>255</v>
      </c>
      <c r="AG95" s="200" t="s">
        <v>164</v>
      </c>
      <c r="AH95" s="207">
        <f>IF(AI95&gt;0,10-AI95,10)</f>
        <v>6</v>
      </c>
      <c r="AI95" s="209">
        <v>4</v>
      </c>
      <c r="AJ95">
        <f>IFERROR(VLOOKUP(AG95,lajit!B:D,3,0),"")</f>
        <v>255</v>
      </c>
      <c r="AK95" s="218" t="s">
        <v>164</v>
      </c>
      <c r="AL95" s="9">
        <f>IF(AM95&gt;0,13-AM95,13)</f>
        <v>6</v>
      </c>
      <c r="AM95" s="175">
        <v>7</v>
      </c>
      <c r="AN95">
        <f>IFERROR(VLOOKUP(AK95,lajit!B:D,3,0),"")</f>
        <v>255</v>
      </c>
      <c r="AO95" s="8" t="s">
        <v>121</v>
      </c>
      <c r="AP95" s="9">
        <f>IF(AQ95&gt;0,12-AQ95,12)</f>
        <v>10</v>
      </c>
      <c r="AQ95" s="175">
        <v>2</v>
      </c>
      <c r="AR95">
        <f>IFERROR(VLOOKUP(AO95,lajit!B:D,3,0),"")</f>
        <v>226</v>
      </c>
      <c r="AS95" s="8" t="s">
        <v>124</v>
      </c>
      <c r="AT95" s="9">
        <f>IF(AU95&gt;0,12-AU95,12)</f>
        <v>11</v>
      </c>
      <c r="AU95" s="175">
        <v>1</v>
      </c>
      <c r="AV95">
        <f>IFERROR(VLOOKUP(AS95,lajit!B:D,3,0),"")</f>
        <v>214</v>
      </c>
      <c r="AW95" s="8" t="s">
        <v>124</v>
      </c>
      <c r="AX95" s="9">
        <f>IF(AY95&gt;0,15-AY95,15)</f>
        <v>12</v>
      </c>
      <c r="AY95" s="175">
        <v>3</v>
      </c>
      <c r="AZ95">
        <f>IFERROR(VLOOKUP(AW95,lajit!B:D,3,0),"")</f>
        <v>214</v>
      </c>
      <c r="BA95" s="8" t="s">
        <v>124</v>
      </c>
      <c r="BB95" s="9">
        <f>IF(BC95&gt;0,15-BC95,15)</f>
        <v>8</v>
      </c>
      <c r="BC95" s="175">
        <v>7</v>
      </c>
      <c r="BD95">
        <f>IFERROR(VLOOKUP(BA95,lajit!B:D,3,0),"")</f>
        <v>214</v>
      </c>
      <c r="BE95" s="126">
        <v>111</v>
      </c>
    </row>
    <row r="96" spans="1:57" x14ac:dyDescent="0.2">
      <c r="A96" s="41" t="s">
        <v>358</v>
      </c>
      <c r="B96" s="48">
        <f>IF(C96&lt;&gt;"",C96,"")</f>
        <v>6</v>
      </c>
      <c r="C96" s="49">
        <v>6</v>
      </c>
      <c r="D96">
        <f>IFERROR(VLOOKUP(A96,lajit!B:D,3,0),"")</f>
        <v>268</v>
      </c>
      <c r="E96" s="136" t="s">
        <v>175</v>
      </c>
      <c r="F96" s="142">
        <v>7</v>
      </c>
      <c r="G96" s="142">
        <v>7</v>
      </c>
      <c r="H96">
        <f>IFERROR(VLOOKUP(E96,lajit!B:D,3,0),"")</f>
        <v>326</v>
      </c>
      <c r="I96" s="8" t="s">
        <v>349</v>
      </c>
      <c r="J96" s="22">
        <v>8</v>
      </c>
      <c r="K96" s="9">
        <v>8</v>
      </c>
      <c r="L96">
        <f>IFERROR(VLOOKUP(I96,lajit!B:D,3,0),"")</f>
        <v>271</v>
      </c>
      <c r="M96" s="163" t="s">
        <v>168</v>
      </c>
      <c r="N96" s="170">
        <v>4</v>
      </c>
      <c r="O96" s="170">
        <v>4</v>
      </c>
      <c r="P96">
        <f>IFERROR(VLOOKUP(M96,lajit!B:D,3,0),"")</f>
        <v>57</v>
      </c>
      <c r="Q96" s="8" t="s">
        <v>370</v>
      </c>
      <c r="R96" s="9">
        <v>5</v>
      </c>
      <c r="S96" s="9">
        <v>5</v>
      </c>
      <c r="T96">
        <f>IFERROR(VLOOKUP(Q96,lajit!B:D,3,0),"")</f>
        <v>134</v>
      </c>
      <c r="U96" s="8" t="s">
        <v>1695</v>
      </c>
      <c r="V96">
        <v>2</v>
      </c>
      <c r="W96">
        <v>2</v>
      </c>
      <c r="X96">
        <f>IFERROR(VLOOKUP(U96,lajit!B:D,3,0),"")</f>
        <v>120</v>
      </c>
      <c r="Y96" s="183" t="s">
        <v>2077</v>
      </c>
      <c r="Z96" s="9">
        <v>7</v>
      </c>
      <c r="AA96" s="175">
        <v>7</v>
      </c>
      <c r="AB96">
        <f>IFERROR(VLOOKUP(Y96,lajit!B:D,3,0),"")</f>
        <v>170</v>
      </c>
      <c r="AC96" s="8" t="s">
        <v>370</v>
      </c>
      <c r="AD96" s="9">
        <v>6</v>
      </c>
      <c r="AE96" s="175">
        <v>6</v>
      </c>
      <c r="AF96">
        <f>IFERROR(VLOOKUP(AC96,lajit!B:D,3,0),"")</f>
        <v>134</v>
      </c>
      <c r="AG96" s="200" t="s">
        <v>157</v>
      </c>
      <c r="AH96" s="207">
        <v>3</v>
      </c>
      <c r="AI96" s="209">
        <v>3</v>
      </c>
      <c r="AJ96">
        <f>IFERROR(VLOOKUP(AG96,lajit!B:D,3,0),"")</f>
        <v>421</v>
      </c>
      <c r="AK96" s="218" t="s">
        <v>331</v>
      </c>
      <c r="AL96" s="9">
        <v>3</v>
      </c>
      <c r="AM96" s="175">
        <v>3</v>
      </c>
      <c r="AN96">
        <f>IFERROR(VLOOKUP(AK96,lajit!B:D,3,0),"")</f>
        <v>303</v>
      </c>
      <c r="AO96" s="8" t="s">
        <v>208</v>
      </c>
      <c r="AP96" s="9">
        <v>4</v>
      </c>
      <c r="AQ96" s="175">
        <v>4</v>
      </c>
      <c r="AR96">
        <f>IFERROR(VLOOKUP(AO96,lajit!B:D,3,0),"")</f>
        <v>218</v>
      </c>
      <c r="AS96" s="8" t="s">
        <v>367</v>
      </c>
      <c r="AT96" s="9">
        <v>1</v>
      </c>
      <c r="AU96" s="175">
        <v>1</v>
      </c>
      <c r="AV96">
        <f>IFERROR(VLOOKUP(AS96,lajit!B:D,3,0),"")</f>
        <v>131</v>
      </c>
      <c r="AW96" s="8" t="s">
        <v>393</v>
      </c>
      <c r="AX96" s="9">
        <v>5</v>
      </c>
      <c r="AY96" s="175">
        <v>5</v>
      </c>
      <c r="AZ96">
        <f>IFERROR(VLOOKUP(AW96,lajit!B:D,3,0),"")</f>
        <v>218</v>
      </c>
      <c r="BA96" s="8" t="s">
        <v>393</v>
      </c>
      <c r="BB96" s="9">
        <v>7</v>
      </c>
      <c r="BC96" s="175">
        <v>7</v>
      </c>
      <c r="BD96">
        <f>IFERROR(VLOOKUP(BA96,lajit!B:D,3,0),"")</f>
        <v>218</v>
      </c>
      <c r="BE96" s="126">
        <v>180</v>
      </c>
    </row>
    <row r="97" spans="1:57" x14ac:dyDescent="0.2">
      <c r="A97" s="41" t="s">
        <v>378</v>
      </c>
      <c r="B97" s="48">
        <f>IF(C97&lt;&gt;"",C97,"")</f>
        <v>3</v>
      </c>
      <c r="C97" s="49">
        <v>3</v>
      </c>
      <c r="D97">
        <f>IFERROR(VLOOKUP(A97,lajit!B:D,3,0),"")</f>
        <v>326</v>
      </c>
      <c r="E97" s="136" t="s">
        <v>4339</v>
      </c>
      <c r="F97" s="142">
        <v>3</v>
      </c>
      <c r="G97" s="142">
        <v>3</v>
      </c>
      <c r="H97">
        <f>IFERROR(VLOOKUP(E97,lajit!B:D,3,0),"")</f>
        <v>433</v>
      </c>
      <c r="I97" s="8" t="s">
        <v>371</v>
      </c>
      <c r="J97" s="22">
        <v>1</v>
      </c>
      <c r="K97" s="9">
        <v>1</v>
      </c>
      <c r="L97">
        <f>IFERROR(VLOOKUP(I97,lajit!B:D,3,0),"")</f>
        <v>456</v>
      </c>
      <c r="M97" s="163" t="s">
        <v>167</v>
      </c>
      <c r="N97" s="170">
        <v>4</v>
      </c>
      <c r="O97" s="170">
        <v>4</v>
      </c>
      <c r="P97">
        <f>IFERROR(VLOOKUP(M97,lajit!B:D,3,0),"")</f>
        <v>265</v>
      </c>
      <c r="Q97" s="8" t="s">
        <v>384</v>
      </c>
      <c r="R97" s="9">
        <v>3</v>
      </c>
      <c r="S97" s="9">
        <v>3</v>
      </c>
      <c r="T97">
        <f>IFERROR(VLOOKUP(Q97,lajit!B:D,3,0),"")</f>
        <v>273</v>
      </c>
      <c r="U97" s="8" t="s">
        <v>2472</v>
      </c>
      <c r="V97">
        <v>1</v>
      </c>
      <c r="W97">
        <v>1</v>
      </c>
      <c r="X97">
        <f>IFERROR(VLOOKUP(U97,lajit!B:D,3,0),"")</f>
        <v>225</v>
      </c>
      <c r="Y97" s="183" t="s">
        <v>393</v>
      </c>
      <c r="Z97" s="9">
        <v>4</v>
      </c>
      <c r="AA97" s="175">
        <v>4</v>
      </c>
      <c r="AB97">
        <f>IFERROR(VLOOKUP(Y97,lajit!B:D,3,0),"")</f>
        <v>218</v>
      </c>
      <c r="AC97" s="8" t="s">
        <v>388</v>
      </c>
      <c r="AD97" s="9">
        <v>1</v>
      </c>
      <c r="AE97" s="175">
        <v>1</v>
      </c>
      <c r="AF97">
        <f>IFERROR(VLOOKUP(AC97,lajit!B:D,3,0),"")</f>
        <v>411</v>
      </c>
      <c r="AG97" s="200" t="s">
        <v>169</v>
      </c>
      <c r="AH97" s="207">
        <v>2</v>
      </c>
      <c r="AI97" s="209">
        <v>2</v>
      </c>
      <c r="AJ97">
        <f>IFERROR(VLOOKUP(AG97,lajit!B:D,3,0),"")</f>
        <v>124</v>
      </c>
      <c r="AK97" s="218" t="s">
        <v>373</v>
      </c>
      <c r="AL97" s="9">
        <v>2</v>
      </c>
      <c r="AM97" s="175">
        <v>2</v>
      </c>
      <c r="AN97">
        <f>IFERROR(VLOOKUP(AK97,lajit!B:D,3,0),"")</f>
        <v>481</v>
      </c>
      <c r="AO97" s="8" t="s">
        <v>4339</v>
      </c>
      <c r="AP97" s="9">
        <v>1</v>
      </c>
      <c r="AQ97" s="175">
        <v>1</v>
      </c>
      <c r="AR97">
        <f>IFERROR(VLOOKUP(AO97,lajit!B:D,3,0),"")</f>
        <v>433</v>
      </c>
      <c r="AS97" s="8" t="s">
        <v>351</v>
      </c>
      <c r="AT97" s="9">
        <v>2</v>
      </c>
      <c r="AU97" s="175">
        <v>2</v>
      </c>
      <c r="AV97">
        <f>IFERROR(VLOOKUP(AS97,lajit!B:D,3,0),"")</f>
        <v>272</v>
      </c>
      <c r="AW97" s="8" t="s">
        <v>2158</v>
      </c>
      <c r="AX97" s="9">
        <v>1</v>
      </c>
      <c r="AY97" s="175">
        <v>1</v>
      </c>
      <c r="AZ97">
        <f>IFERROR(VLOOKUP(AW97,lajit!B:D,3,0),"")</f>
        <v>183</v>
      </c>
      <c r="BA97" s="8" t="s">
        <v>395</v>
      </c>
      <c r="BB97" s="9">
        <v>4</v>
      </c>
      <c r="BC97" s="175">
        <v>4</v>
      </c>
      <c r="BD97">
        <f>IFERROR(VLOOKUP(BA97,lajit!B:D,3,0),"")</f>
        <v>220</v>
      </c>
      <c r="BE97" s="126">
        <v>204</v>
      </c>
    </row>
    <row r="98" spans="1:57" x14ac:dyDescent="0.2">
      <c r="A98" s="41" t="s">
        <v>132</v>
      </c>
      <c r="B98" s="48">
        <f t="shared" ref="B98:B112" si="16">IF(C98="",17,17-C98)</f>
        <v>9</v>
      </c>
      <c r="C98" s="49">
        <v>8</v>
      </c>
      <c r="D98">
        <f>IFERROR(VLOOKUP(A98,lajit!B:D,3,0),"")</f>
        <v>257</v>
      </c>
      <c r="E98" s="136" t="s">
        <v>132</v>
      </c>
      <c r="F98" s="142">
        <f t="shared" ref="F98:F112" si="17">IF(G98="",13,13-G98)</f>
        <v>9</v>
      </c>
      <c r="G98" s="142">
        <v>4</v>
      </c>
      <c r="H98">
        <f>IFERROR(VLOOKUP(E98,lajit!B:D,3,0),"")</f>
        <v>257</v>
      </c>
      <c r="I98" s="8" t="s">
        <v>132</v>
      </c>
      <c r="J98" s="22">
        <f t="shared" ref="J98:J112" si="18">IF(K98="",11,11-K98)</f>
        <v>11</v>
      </c>
      <c r="K98" s="9" t="s">
        <v>417</v>
      </c>
      <c r="L98">
        <f>IFERROR(VLOOKUP(I98,lajit!B:D,3,0),"")</f>
        <v>257</v>
      </c>
      <c r="M98" s="163" t="s">
        <v>132</v>
      </c>
      <c r="N98" s="170">
        <f t="shared" ref="N98:N112" si="19">IF(O98="",11,11-O98)</f>
        <v>7</v>
      </c>
      <c r="O98" s="170">
        <v>4</v>
      </c>
      <c r="P98">
        <f>IFERROR(VLOOKUP(M98,lajit!B:D,3,0),"")</f>
        <v>257</v>
      </c>
      <c r="Q98" s="8" t="s">
        <v>132</v>
      </c>
      <c r="R98" s="9">
        <f t="shared" ref="R98:R112" si="20">IF(S98&lt;&gt;"",13-S98,13)</f>
        <v>7</v>
      </c>
      <c r="S98" s="9">
        <v>6</v>
      </c>
      <c r="T98">
        <f>IFERROR(VLOOKUP(Q98,lajit!B:D,3,0),"")</f>
        <v>257</v>
      </c>
      <c r="U98" s="8" t="s">
        <v>132</v>
      </c>
      <c r="V98">
        <f t="shared" ref="V98:V112" si="21">IF(W98="",11,11-W98)</f>
        <v>8</v>
      </c>
      <c r="W98">
        <v>3</v>
      </c>
      <c r="X98">
        <f>IFERROR(VLOOKUP(U98,lajit!B:D,3,0),"")</f>
        <v>257</v>
      </c>
      <c r="Y98" s="183" t="s">
        <v>132</v>
      </c>
      <c r="Z98" s="191">
        <f t="shared" ref="Z98:Z112" si="22">IF(AA98&gt;0,11-AA98,11)</f>
        <v>7</v>
      </c>
      <c r="AA98" s="175">
        <v>4</v>
      </c>
      <c r="AB98">
        <f>IFERROR(VLOOKUP(Y98,lajit!B:D,3,0),"")</f>
        <v>257</v>
      </c>
      <c r="AC98" s="8" t="s">
        <v>132</v>
      </c>
      <c r="AD98" s="9">
        <f t="shared" ref="AD98:AD112" si="23">IF(AE98&gt;0,12-AE98,12)</f>
        <v>9</v>
      </c>
      <c r="AE98" s="175">
        <v>3</v>
      </c>
      <c r="AF98">
        <f>IFERROR(VLOOKUP(AC98,lajit!B:D,3,0),"")</f>
        <v>257</v>
      </c>
      <c r="AG98" s="200" t="s">
        <v>132</v>
      </c>
      <c r="AH98" s="207">
        <f t="shared" ref="AH98:AH112" si="24">IF(AI98&gt;0,10-AI98,10)</f>
        <v>6</v>
      </c>
      <c r="AI98" s="209">
        <v>4</v>
      </c>
      <c r="AJ98">
        <f>IFERROR(VLOOKUP(AG98,lajit!B:D,3,0),"")</f>
        <v>257</v>
      </c>
      <c r="AK98" s="218" t="s">
        <v>132</v>
      </c>
      <c r="AL98" s="9">
        <f t="shared" ref="AL98:AL112" si="25">IF(AM98&gt;0,13-AM98,13)</f>
        <v>8</v>
      </c>
      <c r="AM98" s="175">
        <v>5</v>
      </c>
      <c r="AN98">
        <f>IFERROR(VLOOKUP(AK98,lajit!B:D,3,0),"")</f>
        <v>257</v>
      </c>
      <c r="AO98" s="8" t="s">
        <v>164</v>
      </c>
      <c r="AP98" s="9">
        <f t="shared" ref="AP98:AP112" si="26">IF(AQ98&gt;0,12-AQ98,12)</f>
        <v>6</v>
      </c>
      <c r="AQ98" s="175">
        <v>6</v>
      </c>
      <c r="AR98">
        <f>IFERROR(VLOOKUP(AO98,lajit!B:D,3,0),"")</f>
        <v>255</v>
      </c>
      <c r="AS98" s="8" t="s">
        <v>112</v>
      </c>
      <c r="AT98" s="9">
        <f t="shared" ref="AT98:AT112" si="27">IF(AU98&gt;0,12-AU98,12)</f>
        <v>11</v>
      </c>
      <c r="AU98" s="175">
        <v>1</v>
      </c>
      <c r="AV98">
        <f>IFERROR(VLOOKUP(AS98,lajit!B:D,3,0),"")</f>
        <v>224</v>
      </c>
      <c r="AW98" s="8" t="s">
        <v>112</v>
      </c>
      <c r="AX98" s="9">
        <f t="shared" ref="AX98:AX112" si="28">IF(AY98&gt;0,15-AY98,15)</f>
        <v>10</v>
      </c>
      <c r="AY98" s="175">
        <v>5</v>
      </c>
      <c r="AZ98">
        <f>IFERROR(VLOOKUP(AW98,lajit!B:D,3,0),"")</f>
        <v>224</v>
      </c>
      <c r="BA98" s="8" t="s">
        <v>112</v>
      </c>
      <c r="BB98" s="9">
        <f t="shared" ref="BB98:BB112" si="29">IF(BC98&gt;0,15-BC98,15)</f>
        <v>11</v>
      </c>
      <c r="BC98" s="175">
        <v>4</v>
      </c>
      <c r="BD98">
        <f>IFERROR(VLOOKUP(BA98,lajit!B:D,3,0),"")</f>
        <v>224</v>
      </c>
      <c r="BE98" s="126">
        <v>112</v>
      </c>
    </row>
    <row r="99" spans="1:57" x14ac:dyDescent="0.2">
      <c r="A99" s="41" t="s">
        <v>114</v>
      </c>
      <c r="B99" s="48">
        <f t="shared" si="16"/>
        <v>12</v>
      </c>
      <c r="C99" s="49">
        <v>5</v>
      </c>
      <c r="D99">
        <f>IFERROR(VLOOKUP(A99,lajit!B:D,3,0),"")</f>
        <v>274</v>
      </c>
      <c r="E99" s="136" t="s">
        <v>114</v>
      </c>
      <c r="F99" s="142">
        <f t="shared" si="17"/>
        <v>12</v>
      </c>
      <c r="G99" s="142">
        <v>1</v>
      </c>
      <c r="H99">
        <f>IFERROR(VLOOKUP(E99,lajit!B:D,3,0),"")</f>
        <v>274</v>
      </c>
      <c r="I99" s="8" t="s">
        <v>114</v>
      </c>
      <c r="J99" s="22">
        <f t="shared" si="18"/>
        <v>11</v>
      </c>
      <c r="K99" s="9" t="s">
        <v>417</v>
      </c>
      <c r="L99">
        <f>IFERROR(VLOOKUP(I99,lajit!B:D,3,0),"")</f>
        <v>274</v>
      </c>
      <c r="M99" s="163" t="s">
        <v>114</v>
      </c>
      <c r="N99" s="170">
        <f t="shared" si="19"/>
        <v>10</v>
      </c>
      <c r="O99" s="170">
        <v>1</v>
      </c>
      <c r="P99">
        <f>IFERROR(VLOOKUP(M99,lajit!B:D,3,0),"")</f>
        <v>274</v>
      </c>
      <c r="Q99" s="8" t="s">
        <v>114</v>
      </c>
      <c r="R99" s="9">
        <f t="shared" si="20"/>
        <v>8</v>
      </c>
      <c r="S99" s="9">
        <v>5</v>
      </c>
      <c r="T99">
        <f>IFERROR(VLOOKUP(Q99,lajit!B:D,3,0),"")</f>
        <v>274</v>
      </c>
      <c r="U99" s="8" t="s">
        <v>114</v>
      </c>
      <c r="V99">
        <f t="shared" si="21"/>
        <v>8</v>
      </c>
      <c r="W99">
        <v>3</v>
      </c>
      <c r="X99">
        <f>IFERROR(VLOOKUP(U99,lajit!B:D,3,0),"")</f>
        <v>274</v>
      </c>
      <c r="Y99" s="183" t="s">
        <v>114</v>
      </c>
      <c r="Z99" s="191">
        <f t="shared" si="22"/>
        <v>10</v>
      </c>
      <c r="AA99" s="175">
        <v>1</v>
      </c>
      <c r="AB99">
        <f>IFERROR(VLOOKUP(Y99,lajit!B:D,3,0),"")</f>
        <v>274</v>
      </c>
      <c r="AC99" s="8" t="s">
        <v>114</v>
      </c>
      <c r="AD99" s="9">
        <f t="shared" si="23"/>
        <v>11</v>
      </c>
      <c r="AE99" s="175">
        <v>1</v>
      </c>
      <c r="AF99">
        <f>IFERROR(VLOOKUP(AC99,lajit!B:D,3,0),"")</f>
        <v>274</v>
      </c>
      <c r="AG99" s="200" t="s">
        <v>114</v>
      </c>
      <c r="AH99" s="207">
        <f t="shared" si="24"/>
        <v>4</v>
      </c>
      <c r="AI99" s="209">
        <v>6</v>
      </c>
      <c r="AJ99">
        <f>IFERROR(VLOOKUP(AG99,lajit!B:D,3,0),"")</f>
        <v>274</v>
      </c>
      <c r="AK99" s="218" t="s">
        <v>114</v>
      </c>
      <c r="AL99" s="9">
        <f t="shared" si="25"/>
        <v>10</v>
      </c>
      <c r="AM99" s="175">
        <v>3</v>
      </c>
      <c r="AN99">
        <f>IFERROR(VLOOKUP(AK99,lajit!B:D,3,0),"")</f>
        <v>274</v>
      </c>
      <c r="AO99" s="8" t="s">
        <v>132</v>
      </c>
      <c r="AP99" s="9">
        <f t="shared" si="26"/>
        <v>9</v>
      </c>
      <c r="AQ99" s="175">
        <v>3</v>
      </c>
      <c r="AR99">
        <f>IFERROR(VLOOKUP(AO99,lajit!B:D,3,0),"")</f>
        <v>257</v>
      </c>
      <c r="AS99" s="8" t="s">
        <v>121</v>
      </c>
      <c r="AT99" s="9">
        <f t="shared" si="27"/>
        <v>10</v>
      </c>
      <c r="AU99" s="175">
        <v>2</v>
      </c>
      <c r="AV99">
        <f>IFERROR(VLOOKUP(AS99,lajit!B:D,3,0),"")</f>
        <v>226</v>
      </c>
      <c r="AW99" s="8" t="s">
        <v>121</v>
      </c>
      <c r="AX99" s="9">
        <f t="shared" si="28"/>
        <v>13</v>
      </c>
      <c r="AY99" s="175">
        <v>2</v>
      </c>
      <c r="AZ99">
        <f>IFERROR(VLOOKUP(AW99,lajit!B:D,3,0),"")</f>
        <v>226</v>
      </c>
      <c r="BA99" s="8" t="s">
        <v>121</v>
      </c>
      <c r="BB99" s="9">
        <f t="shared" si="29"/>
        <v>12</v>
      </c>
      <c r="BC99" s="175">
        <v>3</v>
      </c>
      <c r="BD99">
        <f>IFERROR(VLOOKUP(BA99,lajit!B:D,3,0),"")</f>
        <v>226</v>
      </c>
      <c r="BE99" s="126">
        <v>113</v>
      </c>
    </row>
    <row r="100" spans="1:57" ht="12.75" customHeight="1" x14ac:dyDescent="0.2">
      <c r="A100" s="41" t="s">
        <v>23</v>
      </c>
      <c r="B100" s="48">
        <f t="shared" si="16"/>
        <v>16</v>
      </c>
      <c r="C100" s="49">
        <v>1</v>
      </c>
      <c r="D100">
        <f>IFERROR(VLOOKUP(A100,lajit!B:D,3,0),"")</f>
        <v>244</v>
      </c>
      <c r="E100" s="136" t="s">
        <v>23</v>
      </c>
      <c r="F100" s="142">
        <f t="shared" si="17"/>
        <v>13</v>
      </c>
      <c r="G100" s="142" t="s">
        <v>417</v>
      </c>
      <c r="H100">
        <f>IFERROR(VLOOKUP(E100,lajit!B:D,3,0),"")</f>
        <v>244</v>
      </c>
      <c r="I100" s="8" t="s">
        <v>23</v>
      </c>
      <c r="J100" s="22">
        <f t="shared" si="18"/>
        <v>11</v>
      </c>
      <c r="K100" s="9" t="s">
        <v>417</v>
      </c>
      <c r="L100">
        <f>IFERROR(VLOOKUP(I100,lajit!B:D,3,0),"")</f>
        <v>244</v>
      </c>
      <c r="M100" s="163" t="s">
        <v>23</v>
      </c>
      <c r="N100" s="170">
        <f t="shared" si="19"/>
        <v>11</v>
      </c>
      <c r="O100" s="170" t="s">
        <v>417</v>
      </c>
      <c r="P100">
        <f>IFERROR(VLOOKUP(M100,lajit!B:D,3,0),"")</f>
        <v>244</v>
      </c>
      <c r="Q100" s="8" t="s">
        <v>23</v>
      </c>
      <c r="R100" s="9">
        <f t="shared" si="20"/>
        <v>13</v>
      </c>
      <c r="S100" s="9" t="s">
        <v>417</v>
      </c>
      <c r="T100">
        <f>IFERROR(VLOOKUP(Q100,lajit!B:D,3,0),"")</f>
        <v>244</v>
      </c>
      <c r="U100" s="8" t="s">
        <v>23</v>
      </c>
      <c r="V100">
        <f t="shared" si="21"/>
        <v>11</v>
      </c>
      <c r="W100" t="s">
        <v>417</v>
      </c>
      <c r="X100">
        <f>IFERROR(VLOOKUP(U100,lajit!B:D,3,0),"")</f>
        <v>244</v>
      </c>
      <c r="Y100" s="183" t="s">
        <v>23</v>
      </c>
      <c r="Z100" s="191">
        <f t="shared" si="22"/>
        <v>11</v>
      </c>
      <c r="AA100" s="175">
        <v>0</v>
      </c>
      <c r="AB100">
        <f>IFERROR(VLOOKUP(Y100,lajit!B:D,3,0),"")</f>
        <v>244</v>
      </c>
      <c r="AC100" s="8" t="s">
        <v>79</v>
      </c>
      <c r="AD100" s="9">
        <f t="shared" si="23"/>
        <v>8</v>
      </c>
      <c r="AE100" s="175">
        <v>4</v>
      </c>
      <c r="AF100">
        <f>IFERROR(VLOOKUP(AC100,lajit!B:D,3,0),"")</f>
        <v>245</v>
      </c>
      <c r="AG100" s="200" t="s">
        <v>22</v>
      </c>
      <c r="AH100" s="207">
        <f t="shared" si="24"/>
        <v>10</v>
      </c>
      <c r="AI100" s="209">
        <v>0</v>
      </c>
      <c r="AJ100">
        <f>IFERROR(VLOOKUP(AG100,lajit!B:D,3,0),"")</f>
        <v>239</v>
      </c>
      <c r="AK100" s="218" t="s">
        <v>22</v>
      </c>
      <c r="AL100" s="9">
        <f t="shared" si="25"/>
        <v>13</v>
      </c>
      <c r="AM100" s="175">
        <v>0</v>
      </c>
      <c r="AN100">
        <f>IFERROR(VLOOKUP(AK100,lajit!B:D,3,0),"")</f>
        <v>239</v>
      </c>
      <c r="AO100" s="8" t="s">
        <v>22</v>
      </c>
      <c r="AP100" s="9">
        <f t="shared" si="26"/>
        <v>12</v>
      </c>
      <c r="AQ100" s="175">
        <v>0</v>
      </c>
      <c r="AR100">
        <f>IFERROR(VLOOKUP(AO100,lajit!B:D,3,0),"")</f>
        <v>239</v>
      </c>
      <c r="AS100" s="8" t="s">
        <v>55</v>
      </c>
      <c r="AT100" s="9">
        <f t="shared" si="27"/>
        <v>12</v>
      </c>
      <c r="AU100" s="175">
        <v>0</v>
      </c>
      <c r="AV100">
        <f>IFERROR(VLOOKUP(AS100,lajit!B:D,3,0),"")</f>
        <v>231</v>
      </c>
      <c r="AW100" s="8" t="s">
        <v>55</v>
      </c>
      <c r="AX100" s="9">
        <f t="shared" si="28"/>
        <v>15</v>
      </c>
      <c r="AY100" s="175">
        <v>0</v>
      </c>
      <c r="AZ100">
        <f>IFERROR(VLOOKUP(AW100,lajit!B:D,3,0),"")</f>
        <v>231</v>
      </c>
      <c r="BA100" s="8" t="s">
        <v>55</v>
      </c>
      <c r="BB100" s="9">
        <f t="shared" si="29"/>
        <v>15</v>
      </c>
      <c r="BC100" s="175">
        <v>0</v>
      </c>
      <c r="BD100">
        <f>IFERROR(VLOOKUP(BA100,lajit!B:D,3,0),"")</f>
        <v>231</v>
      </c>
      <c r="BE100" s="126">
        <v>35</v>
      </c>
    </row>
    <row r="101" spans="1:57" x14ac:dyDescent="0.2">
      <c r="A101" s="41" t="s">
        <v>24</v>
      </c>
      <c r="B101" s="48">
        <f t="shared" si="16"/>
        <v>16</v>
      </c>
      <c r="C101" s="49">
        <v>1</v>
      </c>
      <c r="D101">
        <f>IFERROR(VLOOKUP(A101,lajit!B:D,3,0),"")</f>
        <v>246</v>
      </c>
      <c r="E101" s="136" t="s">
        <v>24</v>
      </c>
      <c r="F101" s="142">
        <f t="shared" si="17"/>
        <v>13</v>
      </c>
      <c r="G101" s="142" t="s">
        <v>417</v>
      </c>
      <c r="H101">
        <f>IFERROR(VLOOKUP(E101,lajit!B:D,3,0),"")</f>
        <v>246</v>
      </c>
      <c r="I101" s="8" t="s">
        <v>79</v>
      </c>
      <c r="J101" s="22">
        <f t="shared" si="18"/>
        <v>10</v>
      </c>
      <c r="K101" s="9">
        <v>1</v>
      </c>
      <c r="L101">
        <f>IFERROR(VLOOKUP(I101,lajit!B:D,3,0),"")</f>
        <v>245</v>
      </c>
      <c r="M101" s="163" t="s">
        <v>79</v>
      </c>
      <c r="N101" s="170">
        <f t="shared" si="19"/>
        <v>9</v>
      </c>
      <c r="O101" s="170">
        <v>2</v>
      </c>
      <c r="P101">
        <f>IFERROR(VLOOKUP(M101,lajit!B:D,3,0),"")</f>
        <v>245</v>
      </c>
      <c r="Q101" s="8" t="s">
        <v>79</v>
      </c>
      <c r="R101" s="9">
        <f t="shared" si="20"/>
        <v>13</v>
      </c>
      <c r="S101" s="9" t="s">
        <v>417</v>
      </c>
      <c r="T101">
        <f>IFERROR(VLOOKUP(Q101,lajit!B:D,3,0),"")</f>
        <v>245</v>
      </c>
      <c r="U101" s="8" t="s">
        <v>79</v>
      </c>
      <c r="V101">
        <f t="shared" si="21"/>
        <v>8</v>
      </c>
      <c r="W101">
        <v>3</v>
      </c>
      <c r="X101">
        <f>IFERROR(VLOOKUP(U101,lajit!B:D,3,0),"")</f>
        <v>245</v>
      </c>
      <c r="Y101" s="183" t="s">
        <v>79</v>
      </c>
      <c r="Z101" s="191">
        <f t="shared" si="22"/>
        <v>10</v>
      </c>
      <c r="AA101" s="175">
        <v>1</v>
      </c>
      <c r="AB101">
        <f>IFERROR(VLOOKUP(Y101,lajit!B:D,3,0),"")</f>
        <v>245</v>
      </c>
      <c r="AC101" s="8" t="s">
        <v>24</v>
      </c>
      <c r="AD101" s="9">
        <f t="shared" si="23"/>
        <v>12</v>
      </c>
      <c r="AE101" s="175">
        <v>0</v>
      </c>
      <c r="AF101">
        <f>IFERROR(VLOOKUP(AC101,lajit!B:D,3,0),"")</f>
        <v>246</v>
      </c>
      <c r="AG101" s="200" t="s">
        <v>23</v>
      </c>
      <c r="AH101" s="207">
        <f t="shared" si="24"/>
        <v>10</v>
      </c>
      <c r="AI101" s="209">
        <v>0</v>
      </c>
      <c r="AJ101">
        <f>IFERROR(VLOOKUP(AG101,lajit!B:D,3,0),"")</f>
        <v>244</v>
      </c>
      <c r="AK101" s="218" t="s">
        <v>23</v>
      </c>
      <c r="AL101" s="9">
        <f t="shared" si="25"/>
        <v>13</v>
      </c>
      <c r="AM101" s="175">
        <v>0</v>
      </c>
      <c r="AN101">
        <f>IFERROR(VLOOKUP(AK101,lajit!B:D,3,0),"")</f>
        <v>244</v>
      </c>
      <c r="AO101" s="8" t="s">
        <v>23</v>
      </c>
      <c r="AP101" s="9">
        <f t="shared" si="26"/>
        <v>12</v>
      </c>
      <c r="AQ101" s="175">
        <v>0</v>
      </c>
      <c r="AR101">
        <f>IFERROR(VLOOKUP(AO101,lajit!B:D,3,0),"")</f>
        <v>244</v>
      </c>
      <c r="AS101" s="8" t="s">
        <v>45</v>
      </c>
      <c r="AT101" s="9">
        <f t="shared" si="27"/>
        <v>11</v>
      </c>
      <c r="AU101" s="229">
        <v>1</v>
      </c>
      <c r="AV101">
        <f>IFERROR(VLOOKUP(AS101,lajit!B:D,3,0),"")</f>
        <v>232</v>
      </c>
      <c r="AW101" s="8" t="s">
        <v>45</v>
      </c>
      <c r="AX101" s="9">
        <f t="shared" si="28"/>
        <v>13</v>
      </c>
      <c r="AY101" s="175">
        <v>2</v>
      </c>
      <c r="AZ101">
        <f>IFERROR(VLOOKUP(AW101,lajit!B:D,3,0),"")</f>
        <v>232</v>
      </c>
      <c r="BA101" s="8" t="s">
        <v>45</v>
      </c>
      <c r="BB101" s="9">
        <f t="shared" si="29"/>
        <v>14</v>
      </c>
      <c r="BC101" s="175">
        <v>1</v>
      </c>
      <c r="BD101">
        <f>IFERROR(VLOOKUP(BA101,lajit!B:D,3,0),"")</f>
        <v>232</v>
      </c>
      <c r="BE101" s="126">
        <v>36</v>
      </c>
    </row>
    <row r="102" spans="1:57" x14ac:dyDescent="0.2">
      <c r="A102" s="41" t="s">
        <v>79</v>
      </c>
      <c r="B102" s="48">
        <f t="shared" si="16"/>
        <v>14</v>
      </c>
      <c r="C102" s="49">
        <v>3</v>
      </c>
      <c r="D102">
        <f>IFERROR(VLOOKUP(A102,lajit!B:D,3,0),"")</f>
        <v>245</v>
      </c>
      <c r="E102" s="136" t="s">
        <v>79</v>
      </c>
      <c r="F102" s="142">
        <f t="shared" si="17"/>
        <v>11</v>
      </c>
      <c r="G102" s="142">
        <v>2</v>
      </c>
      <c r="H102">
        <f>IFERROR(VLOOKUP(E102,lajit!B:D,3,0),"")</f>
        <v>245</v>
      </c>
      <c r="I102" s="8" t="s">
        <v>24</v>
      </c>
      <c r="J102" s="22">
        <f t="shared" si="18"/>
        <v>11</v>
      </c>
      <c r="K102" s="9" t="s">
        <v>417</v>
      </c>
      <c r="L102">
        <f>IFERROR(VLOOKUP(I102,lajit!B:D,3,0),"")</f>
        <v>246</v>
      </c>
      <c r="M102" s="163" t="s">
        <v>24</v>
      </c>
      <c r="N102" s="170">
        <f t="shared" si="19"/>
        <v>11</v>
      </c>
      <c r="O102" s="170" t="s">
        <v>417</v>
      </c>
      <c r="P102">
        <f>IFERROR(VLOOKUP(M102,lajit!B:D,3,0),"")</f>
        <v>246</v>
      </c>
      <c r="Q102" s="8" t="s">
        <v>24</v>
      </c>
      <c r="R102" s="9">
        <f t="shared" si="20"/>
        <v>13</v>
      </c>
      <c r="S102" s="9" t="s">
        <v>417</v>
      </c>
      <c r="T102">
        <f>IFERROR(VLOOKUP(Q102,lajit!B:D,3,0),"")</f>
        <v>246</v>
      </c>
      <c r="U102" s="8" t="s">
        <v>24</v>
      </c>
      <c r="V102">
        <f t="shared" si="21"/>
        <v>11</v>
      </c>
      <c r="W102" t="s">
        <v>417</v>
      </c>
      <c r="X102">
        <f>IFERROR(VLOOKUP(U102,lajit!B:D,3,0),"")</f>
        <v>246</v>
      </c>
      <c r="Y102" s="183" t="s">
        <v>24</v>
      </c>
      <c r="Z102" s="191">
        <f t="shared" si="22"/>
        <v>11</v>
      </c>
      <c r="AA102" s="175">
        <v>0</v>
      </c>
      <c r="AB102">
        <f>IFERROR(VLOOKUP(Y102,lajit!B:D,3,0),"")</f>
        <v>246</v>
      </c>
      <c r="AC102" s="8" t="s">
        <v>98</v>
      </c>
      <c r="AD102" s="9">
        <f t="shared" si="23"/>
        <v>10</v>
      </c>
      <c r="AE102" s="175">
        <v>2</v>
      </c>
      <c r="AF102">
        <f>IFERROR(VLOOKUP(AC102,lajit!B:D,3,0),"")</f>
        <v>252</v>
      </c>
      <c r="AG102" s="214" t="s">
        <v>79</v>
      </c>
      <c r="AH102" s="207">
        <f t="shared" si="24"/>
        <v>9</v>
      </c>
      <c r="AI102" s="209">
        <v>1</v>
      </c>
      <c r="AJ102">
        <f>IFERROR(VLOOKUP(AG102,lajit!B:D,3,0),"")</f>
        <v>245</v>
      </c>
      <c r="AK102" s="197" t="s">
        <v>79</v>
      </c>
      <c r="AL102" s="9">
        <f t="shared" si="25"/>
        <v>9</v>
      </c>
      <c r="AM102" s="175">
        <v>4</v>
      </c>
      <c r="AN102">
        <f>IFERROR(VLOOKUP(AK102,lajit!B:D,3,0),"")</f>
        <v>245</v>
      </c>
      <c r="AO102" s="8" t="s">
        <v>79</v>
      </c>
      <c r="AP102" s="9">
        <f t="shared" si="26"/>
        <v>10</v>
      </c>
      <c r="AQ102" s="175">
        <v>2</v>
      </c>
      <c r="AR102">
        <f>IFERROR(VLOOKUP(AO102,lajit!B:D,3,0),"")</f>
        <v>245</v>
      </c>
      <c r="AS102" s="8" t="s">
        <v>53</v>
      </c>
      <c r="AT102" s="9">
        <f t="shared" si="27"/>
        <v>12</v>
      </c>
      <c r="AU102" s="175">
        <v>0</v>
      </c>
      <c r="AV102">
        <f>IFERROR(VLOOKUP(AS102,lajit!B:D,3,0),"")</f>
        <v>233</v>
      </c>
      <c r="AW102" s="8" t="s">
        <v>53</v>
      </c>
      <c r="AX102" s="9">
        <f t="shared" si="28"/>
        <v>15</v>
      </c>
      <c r="AY102" s="175">
        <v>0</v>
      </c>
      <c r="AZ102">
        <f>IFERROR(VLOOKUP(AW102,lajit!B:D,3,0),"")</f>
        <v>233</v>
      </c>
      <c r="BA102" s="8" t="s">
        <v>53</v>
      </c>
      <c r="BB102" s="9">
        <f t="shared" si="29"/>
        <v>15</v>
      </c>
      <c r="BC102" s="175">
        <v>0</v>
      </c>
      <c r="BD102">
        <f>IFERROR(VLOOKUP(BA102,lajit!B:D,3,0),"")</f>
        <v>233</v>
      </c>
      <c r="BE102" s="126">
        <v>37</v>
      </c>
    </row>
    <row r="103" spans="1:57" x14ac:dyDescent="0.2">
      <c r="A103" s="41" t="s">
        <v>55</v>
      </c>
      <c r="B103" s="48">
        <f t="shared" si="16"/>
        <v>16</v>
      </c>
      <c r="C103" s="49">
        <v>1</v>
      </c>
      <c r="D103">
        <f>IFERROR(VLOOKUP(A103,lajit!B:D,3,0),"")</f>
        <v>231</v>
      </c>
      <c r="E103" s="136" t="s">
        <v>55</v>
      </c>
      <c r="F103" s="142">
        <f t="shared" si="17"/>
        <v>13</v>
      </c>
      <c r="G103" s="142" t="s">
        <v>417</v>
      </c>
      <c r="H103">
        <f>IFERROR(VLOOKUP(E103,lajit!B:D,3,0),"")</f>
        <v>231</v>
      </c>
      <c r="I103" s="8" t="s">
        <v>55</v>
      </c>
      <c r="J103" s="22">
        <f t="shared" si="18"/>
        <v>11</v>
      </c>
      <c r="K103" s="9" t="s">
        <v>417</v>
      </c>
      <c r="L103">
        <f>IFERROR(VLOOKUP(I103,lajit!B:D,3,0),"")</f>
        <v>231</v>
      </c>
      <c r="M103" s="163" t="s">
        <v>55</v>
      </c>
      <c r="N103" s="170">
        <f t="shared" si="19"/>
        <v>11</v>
      </c>
      <c r="O103" s="170" t="s">
        <v>417</v>
      </c>
      <c r="P103">
        <f>IFERROR(VLOOKUP(M103,lajit!B:D,3,0),"")</f>
        <v>231</v>
      </c>
      <c r="Q103" s="8" t="s">
        <v>55</v>
      </c>
      <c r="R103" s="9">
        <f t="shared" si="20"/>
        <v>13</v>
      </c>
      <c r="S103" s="9" t="s">
        <v>417</v>
      </c>
      <c r="T103">
        <f>IFERROR(VLOOKUP(Q103,lajit!B:D,3,0),"")</f>
        <v>231</v>
      </c>
      <c r="U103" s="8" t="s">
        <v>55</v>
      </c>
      <c r="V103">
        <f t="shared" si="21"/>
        <v>11</v>
      </c>
      <c r="W103" t="s">
        <v>417</v>
      </c>
      <c r="X103">
        <f>IFERROR(VLOOKUP(U103,lajit!B:D,3,0),"")</f>
        <v>231</v>
      </c>
      <c r="Y103" s="183" t="s">
        <v>55</v>
      </c>
      <c r="Z103" s="191">
        <f t="shared" si="22"/>
        <v>11</v>
      </c>
      <c r="AA103" s="175">
        <v>0</v>
      </c>
      <c r="AB103">
        <f>IFERROR(VLOOKUP(Y103,lajit!B:D,3,0),"")</f>
        <v>231</v>
      </c>
      <c r="AC103" s="8" t="s">
        <v>55</v>
      </c>
      <c r="AD103" s="9">
        <f t="shared" si="23"/>
        <v>12</v>
      </c>
      <c r="AE103" s="175">
        <v>0</v>
      </c>
      <c r="AF103">
        <f>IFERROR(VLOOKUP(AC103,lajit!B:D,3,0),"")</f>
        <v>231</v>
      </c>
      <c r="AG103" s="200" t="s">
        <v>24</v>
      </c>
      <c r="AH103" s="207">
        <f t="shared" si="24"/>
        <v>10</v>
      </c>
      <c r="AI103" s="209">
        <v>0</v>
      </c>
      <c r="AJ103">
        <f>IFERROR(VLOOKUP(AG103,lajit!B:D,3,0),"")</f>
        <v>246</v>
      </c>
      <c r="AK103" s="218" t="s">
        <v>24</v>
      </c>
      <c r="AL103" s="9">
        <f t="shared" si="25"/>
        <v>13</v>
      </c>
      <c r="AM103" s="175">
        <v>0</v>
      </c>
      <c r="AN103">
        <f>IFERROR(VLOOKUP(AK103,lajit!B:D,3,0),"")</f>
        <v>246</v>
      </c>
      <c r="AO103" s="8" t="s">
        <v>24</v>
      </c>
      <c r="AP103" s="9">
        <f t="shared" si="26"/>
        <v>12</v>
      </c>
      <c r="AQ103" s="175">
        <v>0</v>
      </c>
      <c r="AR103">
        <f>IFERROR(VLOOKUP(AO103,lajit!B:D,3,0),"")</f>
        <v>246</v>
      </c>
      <c r="AS103" s="8" t="s">
        <v>22</v>
      </c>
      <c r="AT103" s="9">
        <f t="shared" si="27"/>
        <v>12</v>
      </c>
      <c r="AU103" s="175">
        <v>0</v>
      </c>
      <c r="AV103">
        <f>IFERROR(VLOOKUP(AS103,lajit!B:D,3,0),"")</f>
        <v>239</v>
      </c>
      <c r="AW103" s="8" t="s">
        <v>22</v>
      </c>
      <c r="AX103" s="9">
        <f t="shared" si="28"/>
        <v>15</v>
      </c>
      <c r="AY103" s="175">
        <v>0</v>
      </c>
      <c r="AZ103">
        <f>IFERROR(VLOOKUP(AW103,lajit!B:D,3,0),"")</f>
        <v>239</v>
      </c>
      <c r="BA103" s="8" t="s">
        <v>22</v>
      </c>
      <c r="BB103" s="9">
        <f t="shared" si="29"/>
        <v>15</v>
      </c>
      <c r="BC103" s="175">
        <v>0</v>
      </c>
      <c r="BD103">
        <f>IFERROR(VLOOKUP(BA103,lajit!B:D,3,0),"")</f>
        <v>239</v>
      </c>
      <c r="BE103" s="126">
        <v>38</v>
      </c>
    </row>
    <row r="104" spans="1:57" x14ac:dyDescent="0.2">
      <c r="A104" s="41" t="s">
        <v>45</v>
      </c>
      <c r="B104" s="48">
        <f t="shared" si="16"/>
        <v>16</v>
      </c>
      <c r="C104" s="49">
        <v>1</v>
      </c>
      <c r="D104">
        <f>IFERROR(VLOOKUP(A104,lajit!B:D,3,0),"")</f>
        <v>232</v>
      </c>
      <c r="E104" s="136" t="s">
        <v>45</v>
      </c>
      <c r="F104" s="142">
        <f t="shared" si="17"/>
        <v>13</v>
      </c>
      <c r="G104" s="142" t="s">
        <v>417</v>
      </c>
      <c r="H104">
        <f>IFERROR(VLOOKUP(E104,lajit!B:D,3,0),"")</f>
        <v>232</v>
      </c>
      <c r="I104" s="8" t="s">
        <v>45</v>
      </c>
      <c r="J104" s="22">
        <f t="shared" si="18"/>
        <v>11</v>
      </c>
      <c r="K104" s="9" t="s">
        <v>417</v>
      </c>
      <c r="L104">
        <f>IFERROR(VLOOKUP(I104,lajit!B:D,3,0),"")</f>
        <v>232</v>
      </c>
      <c r="M104" s="163" t="s">
        <v>45</v>
      </c>
      <c r="N104" s="170">
        <f t="shared" si="19"/>
        <v>11</v>
      </c>
      <c r="O104" s="170" t="s">
        <v>417</v>
      </c>
      <c r="P104">
        <f>IFERROR(VLOOKUP(M104,lajit!B:D,3,0),"")</f>
        <v>232</v>
      </c>
      <c r="Q104" s="8" t="s">
        <v>45</v>
      </c>
      <c r="R104" s="9">
        <f t="shared" si="20"/>
        <v>13</v>
      </c>
      <c r="S104" s="9" t="s">
        <v>417</v>
      </c>
      <c r="T104">
        <f>IFERROR(VLOOKUP(Q104,lajit!B:D,3,0),"")</f>
        <v>232</v>
      </c>
      <c r="U104" s="8" t="s">
        <v>45</v>
      </c>
      <c r="V104">
        <f t="shared" si="21"/>
        <v>11</v>
      </c>
      <c r="W104" t="s">
        <v>417</v>
      </c>
      <c r="X104">
        <f>IFERROR(VLOOKUP(U104,lajit!B:D,3,0),"")</f>
        <v>232</v>
      </c>
      <c r="Y104" s="183" t="s">
        <v>45</v>
      </c>
      <c r="Z104" s="191">
        <f t="shared" si="22"/>
        <v>11</v>
      </c>
      <c r="AA104" s="175">
        <v>0</v>
      </c>
      <c r="AB104">
        <f>IFERROR(VLOOKUP(Y104,lajit!B:D,3,0),"")</f>
        <v>232</v>
      </c>
      <c r="AC104" s="8" t="s">
        <v>45</v>
      </c>
      <c r="AD104" s="9">
        <f t="shared" si="23"/>
        <v>11</v>
      </c>
      <c r="AE104" s="175">
        <v>1</v>
      </c>
      <c r="AF104">
        <f>IFERROR(VLOOKUP(AC104,lajit!B:D,3,0),"")</f>
        <v>232</v>
      </c>
      <c r="AG104" s="200" t="s">
        <v>98</v>
      </c>
      <c r="AH104" s="207">
        <f t="shared" si="24"/>
        <v>9</v>
      </c>
      <c r="AI104" s="209">
        <v>1</v>
      </c>
      <c r="AJ104">
        <f>IFERROR(VLOOKUP(AG104,lajit!B:D,3,0),"")</f>
        <v>252</v>
      </c>
      <c r="AK104" s="218" t="s">
        <v>98</v>
      </c>
      <c r="AL104" s="9">
        <f t="shared" si="25"/>
        <v>10</v>
      </c>
      <c r="AM104" s="175">
        <v>3</v>
      </c>
      <c r="AN104">
        <f>IFERROR(VLOOKUP(AK104,lajit!B:D,3,0),"")</f>
        <v>252</v>
      </c>
      <c r="AO104" s="3" t="s">
        <v>98</v>
      </c>
      <c r="AP104" s="9">
        <f t="shared" si="26"/>
        <v>10</v>
      </c>
      <c r="AQ104" s="175">
        <v>2</v>
      </c>
      <c r="AR104">
        <f>IFERROR(VLOOKUP(AO104,lajit!B:D,3,0),"")</f>
        <v>252</v>
      </c>
      <c r="AS104" s="8" t="s">
        <v>23</v>
      </c>
      <c r="AT104" s="9">
        <f t="shared" si="27"/>
        <v>12</v>
      </c>
      <c r="AU104" s="175">
        <v>0</v>
      </c>
      <c r="AV104">
        <f>IFERROR(VLOOKUP(AS104,lajit!B:D,3,0),"")</f>
        <v>244</v>
      </c>
      <c r="AW104" s="8" t="s">
        <v>23</v>
      </c>
      <c r="AX104" s="9">
        <f t="shared" si="28"/>
        <v>15</v>
      </c>
      <c r="AY104" s="175">
        <v>0</v>
      </c>
      <c r="AZ104">
        <f>IFERROR(VLOOKUP(AW104,lajit!B:D,3,0),"")</f>
        <v>244</v>
      </c>
      <c r="BA104" s="8" t="s">
        <v>23</v>
      </c>
      <c r="BB104" s="9">
        <f t="shared" si="29"/>
        <v>15</v>
      </c>
      <c r="BC104" s="175">
        <v>0</v>
      </c>
      <c r="BD104">
        <f>IFERROR(VLOOKUP(BA104,lajit!B:D,3,0),"")</f>
        <v>244</v>
      </c>
      <c r="BE104" s="126">
        <v>39</v>
      </c>
    </row>
    <row r="105" spans="1:57" x14ac:dyDescent="0.2">
      <c r="A105" s="41" t="s">
        <v>86</v>
      </c>
      <c r="B105" s="48">
        <f t="shared" si="16"/>
        <v>14</v>
      </c>
      <c r="C105" s="49">
        <v>3</v>
      </c>
      <c r="D105">
        <f>IFERROR(VLOOKUP(A105,lajit!B:D,3,0),"")</f>
        <v>254</v>
      </c>
      <c r="E105" s="136" t="s">
        <v>86</v>
      </c>
      <c r="F105" s="142">
        <f t="shared" si="17"/>
        <v>12</v>
      </c>
      <c r="G105" s="142">
        <v>1</v>
      </c>
      <c r="H105">
        <f>IFERROR(VLOOKUP(E105,lajit!B:D,3,0),"")</f>
        <v>254</v>
      </c>
      <c r="I105" s="8" t="s">
        <v>86</v>
      </c>
      <c r="J105" s="22">
        <f t="shared" si="18"/>
        <v>11</v>
      </c>
      <c r="K105" s="9" t="s">
        <v>417</v>
      </c>
      <c r="L105">
        <f>IFERROR(VLOOKUP(I105,lajit!B:D,3,0),"")</f>
        <v>254</v>
      </c>
      <c r="M105" s="163" t="s">
        <v>86</v>
      </c>
      <c r="N105" s="170">
        <f t="shared" si="19"/>
        <v>11</v>
      </c>
      <c r="O105" s="170" t="s">
        <v>417</v>
      </c>
      <c r="P105">
        <f>IFERROR(VLOOKUP(M105,lajit!B:D,3,0),"")</f>
        <v>254</v>
      </c>
      <c r="Q105" s="8" t="s">
        <v>86</v>
      </c>
      <c r="R105" s="9">
        <f t="shared" si="20"/>
        <v>13</v>
      </c>
      <c r="S105" s="9" t="s">
        <v>417</v>
      </c>
      <c r="T105">
        <f>IFERROR(VLOOKUP(Q105,lajit!B:D,3,0),"")</f>
        <v>254</v>
      </c>
      <c r="U105" s="8" t="s">
        <v>86</v>
      </c>
      <c r="V105">
        <f t="shared" si="21"/>
        <v>11</v>
      </c>
      <c r="W105" t="s">
        <v>417</v>
      </c>
      <c r="X105">
        <f>IFERROR(VLOOKUP(U105,lajit!B:D,3,0),"")</f>
        <v>254</v>
      </c>
      <c r="Y105" s="183" t="s">
        <v>86</v>
      </c>
      <c r="Z105" s="191">
        <f t="shared" si="22"/>
        <v>10</v>
      </c>
      <c r="AA105" s="175">
        <v>1</v>
      </c>
      <c r="AB105">
        <f>IFERROR(VLOOKUP(Y105,lajit!B:D,3,0),"")</f>
        <v>254</v>
      </c>
      <c r="AC105" s="8" t="s">
        <v>86</v>
      </c>
      <c r="AD105" s="9">
        <f t="shared" si="23"/>
        <v>10</v>
      </c>
      <c r="AE105" s="175">
        <v>2</v>
      </c>
      <c r="AF105">
        <f>IFERROR(VLOOKUP(AC105,lajit!B:D,3,0),"")</f>
        <v>254</v>
      </c>
      <c r="AG105" s="200" t="s">
        <v>86</v>
      </c>
      <c r="AH105" s="207">
        <f t="shared" si="24"/>
        <v>8</v>
      </c>
      <c r="AI105" s="209">
        <v>2</v>
      </c>
      <c r="AJ105">
        <f>IFERROR(VLOOKUP(AG105,lajit!B:D,3,0),"")</f>
        <v>254</v>
      </c>
      <c r="AK105" s="218" t="s">
        <v>86</v>
      </c>
      <c r="AL105" s="9">
        <f t="shared" si="25"/>
        <v>11</v>
      </c>
      <c r="AM105" s="175">
        <v>2</v>
      </c>
      <c r="AN105">
        <f>IFERROR(VLOOKUP(AK105,lajit!B:D,3,0),"")</f>
        <v>254</v>
      </c>
      <c r="AO105" s="8" t="s">
        <v>86</v>
      </c>
      <c r="AP105" s="9">
        <f t="shared" si="26"/>
        <v>8</v>
      </c>
      <c r="AQ105" s="175">
        <v>4</v>
      </c>
      <c r="AR105">
        <f>IFERROR(VLOOKUP(AO105,lajit!B:D,3,0),"")</f>
        <v>254</v>
      </c>
      <c r="AS105" s="8" t="s">
        <v>79</v>
      </c>
      <c r="AT105" s="9">
        <f t="shared" si="27"/>
        <v>7</v>
      </c>
      <c r="AU105" s="175">
        <v>5</v>
      </c>
      <c r="AV105">
        <f>IFERROR(VLOOKUP(AS105,lajit!B:D,3,0),"")</f>
        <v>245</v>
      </c>
      <c r="AW105" s="8" t="s">
        <v>79</v>
      </c>
      <c r="AX105" s="9">
        <f t="shared" si="28"/>
        <v>7</v>
      </c>
      <c r="AY105" s="175">
        <v>8</v>
      </c>
      <c r="AZ105">
        <f>IFERROR(VLOOKUP(AW105,lajit!B:D,3,0),"")</f>
        <v>245</v>
      </c>
      <c r="BA105" s="8" t="s">
        <v>79</v>
      </c>
      <c r="BB105" s="9">
        <f t="shared" si="29"/>
        <v>7</v>
      </c>
      <c r="BC105" s="175">
        <v>8</v>
      </c>
      <c r="BD105">
        <f>IFERROR(VLOOKUP(BA105,lajit!B:D,3,0),"")</f>
        <v>245</v>
      </c>
      <c r="BE105" s="126">
        <v>40</v>
      </c>
    </row>
    <row r="106" spans="1:57" x14ac:dyDescent="0.2">
      <c r="A106" s="41" t="s">
        <v>46</v>
      </c>
      <c r="B106" s="48">
        <f t="shared" si="16"/>
        <v>16</v>
      </c>
      <c r="C106" s="49">
        <v>1</v>
      </c>
      <c r="D106">
        <f>IFERROR(VLOOKUP(A106,lajit!B:D,3,0),"")</f>
        <v>256</v>
      </c>
      <c r="E106" s="136" t="s">
        <v>46</v>
      </c>
      <c r="F106" s="142">
        <f t="shared" si="17"/>
        <v>13</v>
      </c>
      <c r="G106" s="142" t="s">
        <v>417</v>
      </c>
      <c r="H106">
        <f>IFERROR(VLOOKUP(E106,lajit!B:D,3,0),"")</f>
        <v>256</v>
      </c>
      <c r="I106" s="8" t="s">
        <v>46</v>
      </c>
      <c r="J106" s="22">
        <f t="shared" si="18"/>
        <v>11</v>
      </c>
      <c r="K106" s="9" t="s">
        <v>417</v>
      </c>
      <c r="L106">
        <f>IFERROR(VLOOKUP(I106,lajit!B:D,3,0),"")</f>
        <v>256</v>
      </c>
      <c r="M106" s="163" t="s">
        <v>46</v>
      </c>
      <c r="N106" s="170">
        <f t="shared" si="19"/>
        <v>11</v>
      </c>
      <c r="O106" s="170" t="s">
        <v>417</v>
      </c>
      <c r="P106">
        <f>IFERROR(VLOOKUP(M106,lajit!B:D,3,0),"")</f>
        <v>256</v>
      </c>
      <c r="Q106" s="8" t="s">
        <v>46</v>
      </c>
      <c r="R106" s="9">
        <f t="shared" si="20"/>
        <v>13</v>
      </c>
      <c r="S106" s="9" t="s">
        <v>417</v>
      </c>
      <c r="T106">
        <f>IFERROR(VLOOKUP(Q106,lajit!B:D,3,0),"")</f>
        <v>256</v>
      </c>
      <c r="U106" s="8" t="s">
        <v>46</v>
      </c>
      <c r="V106">
        <f t="shared" si="21"/>
        <v>11</v>
      </c>
      <c r="W106" t="s">
        <v>417</v>
      </c>
      <c r="X106">
        <f>IFERROR(VLOOKUP(U106,lajit!B:D,3,0),"")</f>
        <v>256</v>
      </c>
      <c r="Y106" s="183" t="s">
        <v>46</v>
      </c>
      <c r="Z106" s="191">
        <f t="shared" si="22"/>
        <v>11</v>
      </c>
      <c r="AA106" s="175">
        <v>0</v>
      </c>
      <c r="AB106">
        <f>IFERROR(VLOOKUP(Y106,lajit!B:D,3,0),"")</f>
        <v>256</v>
      </c>
      <c r="AC106" s="8" t="s">
        <v>46</v>
      </c>
      <c r="AD106" s="9">
        <f t="shared" si="23"/>
        <v>12</v>
      </c>
      <c r="AE106" s="175">
        <v>0</v>
      </c>
      <c r="AF106">
        <f>IFERROR(VLOOKUP(AC106,lajit!B:D,3,0),"")</f>
        <v>256</v>
      </c>
      <c r="AG106" s="214" t="s">
        <v>46</v>
      </c>
      <c r="AH106" s="207">
        <f t="shared" si="24"/>
        <v>10</v>
      </c>
      <c r="AI106" s="209">
        <v>0</v>
      </c>
      <c r="AJ106">
        <f>IFERROR(VLOOKUP(AG106,lajit!B:D,3,0),"")</f>
        <v>256</v>
      </c>
      <c r="AK106" s="197" t="s">
        <v>46</v>
      </c>
      <c r="AL106" s="9">
        <f t="shared" si="25"/>
        <v>13</v>
      </c>
      <c r="AM106" s="175">
        <v>0</v>
      </c>
      <c r="AN106">
        <f>IFERROR(VLOOKUP(AK106,lajit!B:D,3,0),"")</f>
        <v>256</v>
      </c>
      <c r="AO106" s="8" t="s">
        <v>46</v>
      </c>
      <c r="AP106" s="9">
        <f t="shared" si="26"/>
        <v>12</v>
      </c>
      <c r="AQ106" s="175">
        <v>0</v>
      </c>
      <c r="AR106">
        <f>IFERROR(VLOOKUP(AO106,lajit!B:D,3,0),"")</f>
        <v>256</v>
      </c>
      <c r="AS106" s="3" t="s">
        <v>24</v>
      </c>
      <c r="AT106" s="9">
        <f t="shared" si="27"/>
        <v>12</v>
      </c>
      <c r="AU106" s="175">
        <v>0</v>
      </c>
      <c r="AV106">
        <f>IFERROR(VLOOKUP(AS106,lajit!B:D,3,0),"")</f>
        <v>246</v>
      </c>
      <c r="AW106" s="3" t="s">
        <v>24</v>
      </c>
      <c r="AX106" s="9">
        <f t="shared" si="28"/>
        <v>15</v>
      </c>
      <c r="AY106" s="175">
        <v>0</v>
      </c>
      <c r="AZ106">
        <f>IFERROR(VLOOKUP(AW106,lajit!B:D,3,0),"")</f>
        <v>246</v>
      </c>
      <c r="BA106" s="3" t="s">
        <v>24</v>
      </c>
      <c r="BB106" s="9">
        <f t="shared" si="29"/>
        <v>15</v>
      </c>
      <c r="BC106" s="175">
        <v>0</v>
      </c>
      <c r="BD106">
        <f>IFERROR(VLOOKUP(BA106,lajit!B:D,3,0),"")</f>
        <v>246</v>
      </c>
      <c r="BE106" s="126">
        <v>41</v>
      </c>
    </row>
    <row r="107" spans="1:57" x14ac:dyDescent="0.2">
      <c r="A107" s="41" t="s">
        <v>87</v>
      </c>
      <c r="B107" s="48">
        <f t="shared" si="16"/>
        <v>17</v>
      </c>
      <c r="C107" s="49" t="s">
        <v>417</v>
      </c>
      <c r="D107">
        <f>IFERROR(VLOOKUP(A107,lajit!B:D,3,0),"")</f>
        <v>261</v>
      </c>
      <c r="E107" s="136" t="s">
        <v>87</v>
      </c>
      <c r="F107" s="142">
        <f t="shared" si="17"/>
        <v>13</v>
      </c>
      <c r="G107" s="142" t="s">
        <v>417</v>
      </c>
      <c r="H107">
        <f>IFERROR(VLOOKUP(E107,lajit!B:D,3,0),"")</f>
        <v>261</v>
      </c>
      <c r="I107" s="8" t="s">
        <v>87</v>
      </c>
      <c r="J107" s="22">
        <f t="shared" si="18"/>
        <v>11</v>
      </c>
      <c r="K107" s="9" t="s">
        <v>417</v>
      </c>
      <c r="L107">
        <f>IFERROR(VLOOKUP(I107,lajit!B:D,3,0),"")</f>
        <v>261</v>
      </c>
      <c r="M107" s="163" t="s">
        <v>87</v>
      </c>
      <c r="N107" s="170">
        <f t="shared" si="19"/>
        <v>11</v>
      </c>
      <c r="O107" s="170" t="s">
        <v>417</v>
      </c>
      <c r="P107">
        <f>IFERROR(VLOOKUP(M107,lajit!B:D,3,0),"")</f>
        <v>261</v>
      </c>
      <c r="Q107" s="8" t="s">
        <v>87</v>
      </c>
      <c r="R107" s="9">
        <f t="shared" si="20"/>
        <v>12</v>
      </c>
      <c r="S107" s="9">
        <v>1</v>
      </c>
      <c r="T107">
        <f>IFERROR(VLOOKUP(Q107,lajit!B:D,3,0),"")</f>
        <v>261</v>
      </c>
      <c r="U107" s="8" t="s">
        <v>87</v>
      </c>
      <c r="V107">
        <f t="shared" si="21"/>
        <v>11</v>
      </c>
      <c r="W107" t="s">
        <v>417</v>
      </c>
      <c r="X107">
        <f>IFERROR(VLOOKUP(U107,lajit!B:D,3,0),"")</f>
        <v>261</v>
      </c>
      <c r="Y107" s="183" t="s">
        <v>87</v>
      </c>
      <c r="Z107" s="191">
        <f t="shared" si="22"/>
        <v>10</v>
      </c>
      <c r="AA107" s="175">
        <v>1</v>
      </c>
      <c r="AB107">
        <f>IFERROR(VLOOKUP(Y107,lajit!B:D,3,0),"")</f>
        <v>261</v>
      </c>
      <c r="AC107" s="8" t="s">
        <v>87</v>
      </c>
      <c r="AD107" s="9">
        <f t="shared" si="23"/>
        <v>12</v>
      </c>
      <c r="AE107" s="175">
        <v>0</v>
      </c>
      <c r="AF107">
        <f>IFERROR(VLOOKUP(AC107,lajit!B:D,3,0),"")</f>
        <v>261</v>
      </c>
      <c r="AG107" s="200" t="s">
        <v>87</v>
      </c>
      <c r="AH107" s="207">
        <f t="shared" si="24"/>
        <v>10</v>
      </c>
      <c r="AI107" s="209">
        <v>0</v>
      </c>
      <c r="AJ107">
        <f>IFERROR(VLOOKUP(AG107,lajit!B:D,3,0),"")</f>
        <v>261</v>
      </c>
      <c r="AK107" s="218" t="s">
        <v>87</v>
      </c>
      <c r="AL107" s="9">
        <f t="shared" si="25"/>
        <v>9</v>
      </c>
      <c r="AM107" s="175">
        <v>4</v>
      </c>
      <c r="AN107">
        <f>IFERROR(VLOOKUP(AK107,lajit!B:D,3,0),"")</f>
        <v>261</v>
      </c>
      <c r="AO107" s="3" t="s">
        <v>87</v>
      </c>
      <c r="AP107" s="9">
        <f t="shared" si="26"/>
        <v>11</v>
      </c>
      <c r="AQ107" s="175">
        <v>1</v>
      </c>
      <c r="AR107">
        <f>IFERROR(VLOOKUP(AO107,lajit!B:D,3,0),"")</f>
        <v>261</v>
      </c>
      <c r="AS107" s="8" t="s">
        <v>98</v>
      </c>
      <c r="AT107" s="9">
        <f t="shared" si="27"/>
        <v>11</v>
      </c>
      <c r="AU107" s="175">
        <v>1</v>
      </c>
      <c r="AV107">
        <f>IFERROR(VLOOKUP(AS107,lajit!B:D,3,0),"")</f>
        <v>252</v>
      </c>
      <c r="AW107" s="8" t="s">
        <v>98</v>
      </c>
      <c r="AX107" s="9">
        <f t="shared" si="28"/>
        <v>11</v>
      </c>
      <c r="AY107" s="175">
        <v>4</v>
      </c>
      <c r="AZ107">
        <f>IFERROR(VLOOKUP(AW107,lajit!B:D,3,0),"")</f>
        <v>252</v>
      </c>
      <c r="BA107" s="8" t="s">
        <v>98</v>
      </c>
      <c r="BB107" s="9">
        <f t="shared" si="29"/>
        <v>11</v>
      </c>
      <c r="BC107" s="175">
        <v>4</v>
      </c>
      <c r="BD107">
        <f>IFERROR(VLOOKUP(BA107,lajit!B:D,3,0),"")</f>
        <v>252</v>
      </c>
      <c r="BE107" s="126">
        <v>42</v>
      </c>
    </row>
    <row r="108" spans="1:57" x14ac:dyDescent="0.2">
      <c r="A108" s="41" t="s">
        <v>85</v>
      </c>
      <c r="B108" s="48">
        <f t="shared" si="16"/>
        <v>16</v>
      </c>
      <c r="C108" s="49">
        <v>1</v>
      </c>
      <c r="D108">
        <f>IFERROR(VLOOKUP(A108,lajit!B:D,3,0),"")</f>
        <v>278</v>
      </c>
      <c r="E108" s="136" t="s">
        <v>85</v>
      </c>
      <c r="F108" s="142">
        <f t="shared" si="17"/>
        <v>13</v>
      </c>
      <c r="G108" s="142" t="s">
        <v>417</v>
      </c>
      <c r="H108">
        <f>IFERROR(VLOOKUP(E108,lajit!B:D,3,0),"")</f>
        <v>278</v>
      </c>
      <c r="I108" s="8" t="s">
        <v>85</v>
      </c>
      <c r="J108" s="22">
        <f t="shared" si="18"/>
        <v>11</v>
      </c>
      <c r="K108" s="9" t="s">
        <v>417</v>
      </c>
      <c r="L108">
        <f>IFERROR(VLOOKUP(I108,lajit!B:D,3,0),"")</f>
        <v>278</v>
      </c>
      <c r="M108" s="163" t="s">
        <v>85</v>
      </c>
      <c r="N108" s="170">
        <f t="shared" si="19"/>
        <v>11</v>
      </c>
      <c r="O108" s="170" t="s">
        <v>417</v>
      </c>
      <c r="P108">
        <f>IFERROR(VLOOKUP(M108,lajit!B:D,3,0),"")</f>
        <v>278</v>
      </c>
      <c r="Q108" s="8" t="s">
        <v>85</v>
      </c>
      <c r="R108" s="9">
        <f t="shared" si="20"/>
        <v>13</v>
      </c>
      <c r="S108" s="9" t="s">
        <v>417</v>
      </c>
      <c r="T108">
        <f>IFERROR(VLOOKUP(Q108,lajit!B:D,3,0),"")</f>
        <v>278</v>
      </c>
      <c r="U108" s="8" t="s">
        <v>85</v>
      </c>
      <c r="V108">
        <f t="shared" si="21"/>
        <v>11</v>
      </c>
      <c r="W108" t="s">
        <v>417</v>
      </c>
      <c r="X108">
        <f>IFERROR(VLOOKUP(U108,lajit!B:D,3,0),"")</f>
        <v>278</v>
      </c>
      <c r="Y108" s="183" t="s">
        <v>85</v>
      </c>
      <c r="Z108" s="191">
        <f t="shared" si="22"/>
        <v>10</v>
      </c>
      <c r="AA108" s="175">
        <v>1</v>
      </c>
      <c r="AB108">
        <f>IFERROR(VLOOKUP(Y108,lajit!B:D,3,0),"")</f>
        <v>278</v>
      </c>
      <c r="AC108" s="8" t="s">
        <v>85</v>
      </c>
      <c r="AD108" s="9">
        <f t="shared" si="23"/>
        <v>12</v>
      </c>
      <c r="AE108" s="175">
        <v>0</v>
      </c>
      <c r="AF108">
        <f>IFERROR(VLOOKUP(AC108,lajit!B:D,3,0),"")</f>
        <v>278</v>
      </c>
      <c r="AG108" s="200" t="s">
        <v>85</v>
      </c>
      <c r="AH108" s="207">
        <f t="shared" si="24"/>
        <v>10</v>
      </c>
      <c r="AI108" s="209">
        <v>0</v>
      </c>
      <c r="AJ108">
        <f>IFERROR(VLOOKUP(AG108,lajit!B:D,3,0),"")</f>
        <v>278</v>
      </c>
      <c r="AK108" s="218" t="s">
        <v>85</v>
      </c>
      <c r="AL108" s="9">
        <f t="shared" si="25"/>
        <v>6</v>
      </c>
      <c r="AM108" s="175">
        <v>7</v>
      </c>
      <c r="AN108">
        <f>IFERROR(VLOOKUP(AK108,lajit!B:D,3,0),"")</f>
        <v>278</v>
      </c>
      <c r="AO108" s="8" t="s">
        <v>85</v>
      </c>
      <c r="AP108" s="9">
        <f t="shared" si="26"/>
        <v>12</v>
      </c>
      <c r="AQ108" s="175">
        <v>0</v>
      </c>
      <c r="AR108">
        <f>IFERROR(VLOOKUP(AO108,lajit!B:D,3,0),"")</f>
        <v>278</v>
      </c>
      <c r="AS108" s="8" t="s">
        <v>86</v>
      </c>
      <c r="AT108" s="9">
        <f t="shared" si="27"/>
        <v>10</v>
      </c>
      <c r="AU108" s="175">
        <v>2</v>
      </c>
      <c r="AV108">
        <f>IFERROR(VLOOKUP(AS108,lajit!B:D,3,0),"")</f>
        <v>254</v>
      </c>
      <c r="AW108" s="8" t="s">
        <v>86</v>
      </c>
      <c r="AX108" s="9">
        <f t="shared" si="28"/>
        <v>13</v>
      </c>
      <c r="AY108" s="175">
        <v>2</v>
      </c>
      <c r="AZ108">
        <f>IFERROR(VLOOKUP(AW108,lajit!B:D,3,0),"")</f>
        <v>254</v>
      </c>
      <c r="BA108" s="8" t="s">
        <v>86</v>
      </c>
      <c r="BB108" s="9">
        <f t="shared" si="29"/>
        <v>12</v>
      </c>
      <c r="BC108" s="175">
        <v>3</v>
      </c>
      <c r="BD108">
        <f>IFERROR(VLOOKUP(BA108,lajit!B:D,3,0),"")</f>
        <v>254</v>
      </c>
      <c r="BE108" s="126">
        <v>43</v>
      </c>
    </row>
    <row r="109" spans="1:57" x14ac:dyDescent="0.2">
      <c r="A109" s="41" t="s">
        <v>125</v>
      </c>
      <c r="B109" s="48">
        <f t="shared" si="16"/>
        <v>13</v>
      </c>
      <c r="C109" s="49">
        <v>4</v>
      </c>
      <c r="D109">
        <f>IFERROR(VLOOKUP(A109,lajit!B:D,3,0),"")</f>
        <v>287</v>
      </c>
      <c r="E109" s="136" t="s">
        <v>125</v>
      </c>
      <c r="F109" s="142">
        <f t="shared" si="17"/>
        <v>5</v>
      </c>
      <c r="G109" s="142">
        <v>8</v>
      </c>
      <c r="H109">
        <f>IFERROR(VLOOKUP(E109,lajit!B:D,3,0),"")</f>
        <v>287</v>
      </c>
      <c r="I109" s="8" t="s">
        <v>125</v>
      </c>
      <c r="J109" s="22">
        <f t="shared" si="18"/>
        <v>7</v>
      </c>
      <c r="K109" s="9">
        <v>4</v>
      </c>
      <c r="L109">
        <f>IFERROR(VLOOKUP(I109,lajit!B:D,3,0),"")</f>
        <v>287</v>
      </c>
      <c r="M109" s="163" t="s">
        <v>125</v>
      </c>
      <c r="N109" s="170">
        <f t="shared" si="19"/>
        <v>5</v>
      </c>
      <c r="O109" s="170">
        <v>6</v>
      </c>
      <c r="P109">
        <f>IFERROR(VLOOKUP(M109,lajit!B:D,3,0),"")</f>
        <v>287</v>
      </c>
      <c r="Q109" s="8" t="s">
        <v>125</v>
      </c>
      <c r="R109" s="9">
        <f t="shared" si="20"/>
        <v>7</v>
      </c>
      <c r="S109" s="9">
        <v>6</v>
      </c>
      <c r="T109">
        <f>IFERROR(VLOOKUP(Q109,lajit!B:D,3,0),"")</f>
        <v>287</v>
      </c>
      <c r="U109" s="8" t="s">
        <v>125</v>
      </c>
      <c r="V109">
        <f t="shared" si="21"/>
        <v>5</v>
      </c>
      <c r="W109">
        <v>6</v>
      </c>
      <c r="X109">
        <f>IFERROR(VLOOKUP(U109,lajit!B:D,3,0),"")</f>
        <v>287</v>
      </c>
      <c r="Y109" s="183" t="s">
        <v>125</v>
      </c>
      <c r="Z109" s="191">
        <f t="shared" si="22"/>
        <v>6</v>
      </c>
      <c r="AA109" s="175">
        <v>5</v>
      </c>
      <c r="AB109">
        <f>IFERROR(VLOOKUP(Y109,lajit!B:D,3,0),"")</f>
        <v>287</v>
      </c>
      <c r="AC109" s="8" t="s">
        <v>122</v>
      </c>
      <c r="AD109" s="9">
        <f t="shared" si="23"/>
        <v>12</v>
      </c>
      <c r="AE109" s="175">
        <v>0</v>
      </c>
      <c r="AF109">
        <f>IFERROR(VLOOKUP(AC109,lajit!B:D,3,0),"")</f>
        <v>291</v>
      </c>
      <c r="AG109" s="200" t="s">
        <v>122</v>
      </c>
      <c r="AH109" s="207">
        <f t="shared" si="24"/>
        <v>8</v>
      </c>
      <c r="AI109" s="209">
        <v>2</v>
      </c>
      <c r="AJ109">
        <f>IFERROR(VLOOKUP(AG109,lajit!B:D,3,0),"")</f>
        <v>291</v>
      </c>
      <c r="AK109" s="218" t="s">
        <v>122</v>
      </c>
      <c r="AL109" s="9">
        <f t="shared" si="25"/>
        <v>11</v>
      </c>
      <c r="AM109" s="175">
        <v>2</v>
      </c>
      <c r="AN109">
        <f>IFERROR(VLOOKUP(AK109,lajit!B:D,3,0),"")</f>
        <v>291</v>
      </c>
      <c r="AO109" s="8" t="s">
        <v>114</v>
      </c>
      <c r="AP109" s="9">
        <f t="shared" si="26"/>
        <v>11</v>
      </c>
      <c r="AQ109" s="175">
        <v>1</v>
      </c>
      <c r="AR109">
        <f>IFERROR(VLOOKUP(AO109,lajit!B:D,3,0),"")</f>
        <v>274</v>
      </c>
      <c r="AS109" s="3" t="s">
        <v>164</v>
      </c>
      <c r="AT109" s="9">
        <f t="shared" si="27"/>
        <v>8</v>
      </c>
      <c r="AU109" s="175">
        <v>4</v>
      </c>
      <c r="AV109">
        <f>IFERROR(VLOOKUP(AS109,lajit!B:D,3,0),"")</f>
        <v>255</v>
      </c>
      <c r="AW109" s="3" t="s">
        <v>164</v>
      </c>
      <c r="AX109" s="9">
        <f t="shared" si="28"/>
        <v>7</v>
      </c>
      <c r="AY109" s="175">
        <v>8</v>
      </c>
      <c r="AZ109">
        <f>IFERROR(VLOOKUP(AW109,lajit!B:D,3,0),"")</f>
        <v>255</v>
      </c>
      <c r="BA109" s="3" t="s">
        <v>164</v>
      </c>
      <c r="BB109" s="9">
        <f t="shared" si="29"/>
        <v>9</v>
      </c>
      <c r="BC109" s="175">
        <v>6</v>
      </c>
      <c r="BD109">
        <f>IFERROR(VLOOKUP(BA109,lajit!B:D,3,0),"")</f>
        <v>255</v>
      </c>
      <c r="BE109" s="126">
        <v>114</v>
      </c>
    </row>
    <row r="110" spans="1:57" x14ac:dyDescent="0.2">
      <c r="A110" s="41" t="s">
        <v>56</v>
      </c>
      <c r="B110" s="48">
        <f t="shared" si="16"/>
        <v>16</v>
      </c>
      <c r="C110" s="49">
        <v>1</v>
      </c>
      <c r="D110">
        <f>IFERROR(VLOOKUP(A110,lajit!B:D,3,0),"")</f>
        <v>304</v>
      </c>
      <c r="E110" s="136" t="s">
        <v>56</v>
      </c>
      <c r="F110" s="142">
        <f t="shared" si="17"/>
        <v>13</v>
      </c>
      <c r="G110" s="142" t="s">
        <v>417</v>
      </c>
      <c r="H110">
        <f>IFERROR(VLOOKUP(E110,lajit!B:D,3,0),"")</f>
        <v>304</v>
      </c>
      <c r="I110" s="8" t="s">
        <v>56</v>
      </c>
      <c r="J110" s="22">
        <f t="shared" si="18"/>
        <v>11</v>
      </c>
      <c r="K110" s="9" t="s">
        <v>417</v>
      </c>
      <c r="L110">
        <f>IFERROR(VLOOKUP(I110,lajit!B:D,3,0),"")</f>
        <v>304</v>
      </c>
      <c r="M110" s="163" t="s">
        <v>56</v>
      </c>
      <c r="N110" s="170">
        <f t="shared" si="19"/>
        <v>11</v>
      </c>
      <c r="O110" s="170" t="s">
        <v>417</v>
      </c>
      <c r="P110">
        <f>IFERROR(VLOOKUP(M110,lajit!B:D,3,0),"")</f>
        <v>304</v>
      </c>
      <c r="Q110" s="8" t="s">
        <v>56</v>
      </c>
      <c r="R110" s="9">
        <f t="shared" si="20"/>
        <v>13</v>
      </c>
      <c r="S110" s="9" t="s">
        <v>417</v>
      </c>
      <c r="T110">
        <f>IFERROR(VLOOKUP(Q110,lajit!B:D,3,0),"")</f>
        <v>304</v>
      </c>
      <c r="U110" s="8" t="s">
        <v>56</v>
      </c>
      <c r="V110">
        <f t="shared" si="21"/>
        <v>11</v>
      </c>
      <c r="W110" t="s">
        <v>417</v>
      </c>
      <c r="X110">
        <f>IFERROR(VLOOKUP(U110,lajit!B:D,3,0),"")</f>
        <v>304</v>
      </c>
      <c r="Y110" s="183" t="s">
        <v>56</v>
      </c>
      <c r="Z110" s="191">
        <f t="shared" si="22"/>
        <v>11</v>
      </c>
      <c r="AA110" s="175">
        <v>0</v>
      </c>
      <c r="AB110">
        <f>IFERROR(VLOOKUP(Y110,lajit!B:D,3,0),"")</f>
        <v>304</v>
      </c>
      <c r="AC110" s="8" t="s">
        <v>56</v>
      </c>
      <c r="AD110" s="9">
        <f t="shared" si="23"/>
        <v>12</v>
      </c>
      <c r="AE110" s="175">
        <v>0</v>
      </c>
      <c r="AF110">
        <f>IFERROR(VLOOKUP(AC110,lajit!B:D,3,0),"")</f>
        <v>304</v>
      </c>
      <c r="AG110" s="214" t="s">
        <v>56</v>
      </c>
      <c r="AH110" s="207">
        <f t="shared" si="24"/>
        <v>9</v>
      </c>
      <c r="AI110" s="209">
        <v>1</v>
      </c>
      <c r="AJ110">
        <f>IFERROR(VLOOKUP(AG110,lajit!B:D,3,0),"")</f>
        <v>304</v>
      </c>
      <c r="AK110" s="197" t="s">
        <v>56</v>
      </c>
      <c r="AL110" s="9">
        <f t="shared" si="25"/>
        <v>12</v>
      </c>
      <c r="AM110" s="175">
        <v>1</v>
      </c>
      <c r="AN110">
        <f>IFERROR(VLOOKUP(AK110,lajit!B:D,3,0),"")</f>
        <v>304</v>
      </c>
      <c r="AO110" s="8" t="s">
        <v>56</v>
      </c>
      <c r="AP110" s="9">
        <f t="shared" si="26"/>
        <v>12</v>
      </c>
      <c r="AQ110" s="175">
        <v>0</v>
      </c>
      <c r="AR110">
        <f>IFERROR(VLOOKUP(AO110,lajit!B:D,3,0),"")</f>
        <v>304</v>
      </c>
      <c r="AS110" s="8" t="s">
        <v>46</v>
      </c>
      <c r="AT110" s="9">
        <f t="shared" si="27"/>
        <v>12</v>
      </c>
      <c r="AU110" s="175">
        <v>0</v>
      </c>
      <c r="AV110">
        <f>IFERROR(VLOOKUP(AS110,lajit!B:D,3,0),"")</f>
        <v>256</v>
      </c>
      <c r="AW110" s="8" t="s">
        <v>46</v>
      </c>
      <c r="AX110" s="9">
        <f t="shared" si="28"/>
        <v>14</v>
      </c>
      <c r="AY110" s="175">
        <v>1</v>
      </c>
      <c r="AZ110">
        <f>IFERROR(VLOOKUP(AW110,lajit!B:D,3,0),"")</f>
        <v>256</v>
      </c>
      <c r="BA110" s="8" t="s">
        <v>46</v>
      </c>
      <c r="BB110" s="9">
        <f t="shared" si="29"/>
        <v>15</v>
      </c>
      <c r="BC110" s="175">
        <v>0</v>
      </c>
      <c r="BD110">
        <f>IFERROR(VLOOKUP(BA110,lajit!B:D,3,0),"")</f>
        <v>256</v>
      </c>
      <c r="BE110" s="126">
        <v>44</v>
      </c>
    </row>
    <row r="111" spans="1:57" x14ac:dyDescent="0.2">
      <c r="A111" s="41" t="s">
        <v>122</v>
      </c>
      <c r="B111" s="48">
        <f t="shared" si="16"/>
        <v>17</v>
      </c>
      <c r="C111" s="49">
        <v>0</v>
      </c>
      <c r="D111">
        <f>IFERROR(VLOOKUP(A111,lajit!B:D,3,0),"")</f>
        <v>291</v>
      </c>
      <c r="E111" s="136" t="s">
        <v>122</v>
      </c>
      <c r="F111" s="142">
        <f t="shared" si="17"/>
        <v>10</v>
      </c>
      <c r="G111" s="142">
        <v>3</v>
      </c>
      <c r="H111">
        <f>IFERROR(VLOOKUP(E111,lajit!B:D,3,0),"")</f>
        <v>291</v>
      </c>
      <c r="I111" s="8" t="s">
        <v>122</v>
      </c>
      <c r="J111" s="22">
        <f t="shared" si="18"/>
        <v>11</v>
      </c>
      <c r="K111" s="9" t="s">
        <v>417</v>
      </c>
      <c r="L111">
        <f>IFERROR(VLOOKUP(I111,lajit!B:D,3,0),"")</f>
        <v>291</v>
      </c>
      <c r="M111" s="163" t="s">
        <v>122</v>
      </c>
      <c r="N111" s="170">
        <f t="shared" si="19"/>
        <v>9</v>
      </c>
      <c r="O111" s="170">
        <v>2</v>
      </c>
      <c r="P111">
        <f>IFERROR(VLOOKUP(M111,lajit!B:D,3,0),"")</f>
        <v>291</v>
      </c>
      <c r="Q111" s="8" t="s">
        <v>122</v>
      </c>
      <c r="R111" s="9">
        <f t="shared" si="20"/>
        <v>11</v>
      </c>
      <c r="S111" s="9">
        <v>2</v>
      </c>
      <c r="T111">
        <f>IFERROR(VLOOKUP(Q111,lajit!B:D,3,0),"")</f>
        <v>291</v>
      </c>
      <c r="U111" s="8" t="s">
        <v>122</v>
      </c>
      <c r="V111">
        <f t="shared" si="21"/>
        <v>10</v>
      </c>
      <c r="W111">
        <v>1</v>
      </c>
      <c r="X111">
        <f>IFERROR(VLOOKUP(U111,lajit!B:D,3,0),"")</f>
        <v>291</v>
      </c>
      <c r="Y111" s="183" t="s">
        <v>122</v>
      </c>
      <c r="Z111" s="191">
        <f t="shared" si="22"/>
        <v>9</v>
      </c>
      <c r="AA111" s="175">
        <v>2</v>
      </c>
      <c r="AB111">
        <f>IFERROR(VLOOKUP(Y111,lajit!B:D,3,0),"")</f>
        <v>291</v>
      </c>
      <c r="AC111" s="8" t="s">
        <v>108</v>
      </c>
      <c r="AD111" s="9">
        <f t="shared" si="23"/>
        <v>10</v>
      </c>
      <c r="AE111" s="175">
        <v>2</v>
      </c>
      <c r="AF111">
        <f>IFERROR(VLOOKUP(AC111,lajit!B:D,3,0),"")</f>
        <v>327</v>
      </c>
      <c r="AG111" s="200" t="s">
        <v>108</v>
      </c>
      <c r="AH111" s="207">
        <f t="shared" si="24"/>
        <v>9</v>
      </c>
      <c r="AI111" s="209">
        <v>1</v>
      </c>
      <c r="AJ111">
        <f>IFERROR(VLOOKUP(AG111,lajit!B:D,3,0),"")</f>
        <v>327</v>
      </c>
      <c r="AK111" s="218" t="s">
        <v>108</v>
      </c>
      <c r="AL111" s="9">
        <f t="shared" si="25"/>
        <v>12</v>
      </c>
      <c r="AM111" s="175">
        <v>1</v>
      </c>
      <c r="AN111">
        <f>IFERROR(VLOOKUP(AK111,lajit!B:D,3,0),"")</f>
        <v>327</v>
      </c>
      <c r="AO111" s="3" t="s">
        <v>122</v>
      </c>
      <c r="AP111" s="9">
        <f t="shared" si="26"/>
        <v>12</v>
      </c>
      <c r="AQ111" s="175">
        <v>0</v>
      </c>
      <c r="AR111">
        <f>IFERROR(VLOOKUP(AO111,lajit!B:D,3,0),"")</f>
        <v>291</v>
      </c>
      <c r="AS111" s="8" t="s">
        <v>132</v>
      </c>
      <c r="AT111" s="9">
        <f t="shared" si="27"/>
        <v>10</v>
      </c>
      <c r="AU111" s="175">
        <v>2</v>
      </c>
      <c r="AV111">
        <f>IFERROR(VLOOKUP(AS111,lajit!B:D,3,0),"")</f>
        <v>257</v>
      </c>
      <c r="AW111" s="8" t="s">
        <v>132</v>
      </c>
      <c r="AX111" s="9">
        <f t="shared" si="28"/>
        <v>11</v>
      </c>
      <c r="AY111" s="175">
        <v>4</v>
      </c>
      <c r="AZ111">
        <f>IFERROR(VLOOKUP(AW111,lajit!B:D,3,0),"")</f>
        <v>257</v>
      </c>
      <c r="BA111" s="8" t="s">
        <v>132</v>
      </c>
      <c r="BB111" s="9">
        <f t="shared" si="29"/>
        <v>9</v>
      </c>
      <c r="BC111" s="175">
        <v>6</v>
      </c>
      <c r="BD111">
        <f>IFERROR(VLOOKUP(BA111,lajit!B:D,3,0),"")</f>
        <v>257</v>
      </c>
      <c r="BE111" s="126">
        <v>115</v>
      </c>
    </row>
    <row r="112" spans="1:57" x14ac:dyDescent="0.2">
      <c r="A112" s="41" t="s">
        <v>61</v>
      </c>
      <c r="B112" s="48">
        <f t="shared" si="16"/>
        <v>16</v>
      </c>
      <c r="C112" s="49">
        <v>1</v>
      </c>
      <c r="D112">
        <f>IFERROR(VLOOKUP(A112,lajit!B:D,3,0),"")</f>
        <v>306</v>
      </c>
      <c r="E112" s="136" t="s">
        <v>61</v>
      </c>
      <c r="F112" s="142">
        <f t="shared" si="17"/>
        <v>12</v>
      </c>
      <c r="G112" s="142">
        <v>1</v>
      </c>
      <c r="H112">
        <f>IFERROR(VLOOKUP(E112,lajit!B:D,3,0),"")</f>
        <v>306</v>
      </c>
      <c r="I112" s="8" t="s">
        <v>61</v>
      </c>
      <c r="J112" s="22">
        <f t="shared" si="18"/>
        <v>11</v>
      </c>
      <c r="K112" s="9" t="s">
        <v>417</v>
      </c>
      <c r="L112">
        <f>IFERROR(VLOOKUP(I112,lajit!B:D,3,0),"")</f>
        <v>306</v>
      </c>
      <c r="M112" s="163" t="s">
        <v>61</v>
      </c>
      <c r="N112" s="170">
        <f t="shared" si="19"/>
        <v>11</v>
      </c>
      <c r="O112" s="170" t="s">
        <v>417</v>
      </c>
      <c r="P112">
        <f>IFERROR(VLOOKUP(M112,lajit!B:D,3,0),"")</f>
        <v>306</v>
      </c>
      <c r="Q112" s="8" t="s">
        <v>61</v>
      </c>
      <c r="R112" s="9">
        <f t="shared" si="20"/>
        <v>13</v>
      </c>
      <c r="S112" s="9" t="s">
        <v>417</v>
      </c>
      <c r="T112">
        <f>IFERROR(VLOOKUP(Q112,lajit!B:D,3,0),"")</f>
        <v>306</v>
      </c>
      <c r="U112" s="8" t="s">
        <v>61</v>
      </c>
      <c r="V112">
        <f t="shared" si="21"/>
        <v>11</v>
      </c>
      <c r="W112" t="s">
        <v>417</v>
      </c>
      <c r="X112">
        <f>IFERROR(VLOOKUP(U112,lajit!B:D,3,0),"")</f>
        <v>306</v>
      </c>
      <c r="Y112" s="183" t="s">
        <v>61</v>
      </c>
      <c r="Z112" s="191">
        <f t="shared" si="22"/>
        <v>11</v>
      </c>
      <c r="AA112" s="175">
        <v>0</v>
      </c>
      <c r="AB112">
        <f>IFERROR(VLOOKUP(Y112,lajit!B:D,3,0),"")</f>
        <v>306</v>
      </c>
      <c r="AC112" s="8" t="s">
        <v>61</v>
      </c>
      <c r="AD112" s="9">
        <f t="shared" si="23"/>
        <v>12</v>
      </c>
      <c r="AE112" s="175">
        <v>0</v>
      </c>
      <c r="AF112">
        <f>IFERROR(VLOOKUP(AC112,lajit!B:D,3,0),"")</f>
        <v>306</v>
      </c>
      <c r="AG112" s="200" t="s">
        <v>61</v>
      </c>
      <c r="AH112" s="207">
        <f t="shared" si="24"/>
        <v>10</v>
      </c>
      <c r="AI112" s="209">
        <v>0</v>
      </c>
      <c r="AJ112">
        <f>IFERROR(VLOOKUP(AG112,lajit!B:D,3,0),"")</f>
        <v>306</v>
      </c>
      <c r="AK112" s="218" t="s">
        <v>61</v>
      </c>
      <c r="AL112" s="9">
        <f t="shared" si="25"/>
        <v>12</v>
      </c>
      <c r="AM112" s="175">
        <v>1</v>
      </c>
      <c r="AN112">
        <f>IFERROR(VLOOKUP(AK112,lajit!B:D,3,0),"")</f>
        <v>306</v>
      </c>
      <c r="AO112" s="8" t="s">
        <v>61</v>
      </c>
      <c r="AP112" s="9">
        <f t="shared" si="26"/>
        <v>12</v>
      </c>
      <c r="AQ112" s="175">
        <v>0</v>
      </c>
      <c r="AR112">
        <f>IFERROR(VLOOKUP(AO112,lajit!B:D,3,0),"")</f>
        <v>306</v>
      </c>
      <c r="AS112" s="8" t="s">
        <v>87</v>
      </c>
      <c r="AT112" s="9">
        <f t="shared" si="27"/>
        <v>12</v>
      </c>
      <c r="AU112" s="175">
        <v>0</v>
      </c>
      <c r="AV112">
        <f>IFERROR(VLOOKUP(AS112,lajit!B:D,3,0),"")</f>
        <v>261</v>
      </c>
      <c r="AW112" s="8" t="s">
        <v>87</v>
      </c>
      <c r="AX112" s="9">
        <f t="shared" si="28"/>
        <v>15</v>
      </c>
      <c r="AY112" s="175">
        <v>0</v>
      </c>
      <c r="AZ112">
        <f>IFERROR(VLOOKUP(AW112,lajit!B:D,3,0),"")</f>
        <v>261</v>
      </c>
      <c r="BA112" s="8" t="s">
        <v>87</v>
      </c>
      <c r="BB112" s="9">
        <f t="shared" si="29"/>
        <v>14</v>
      </c>
      <c r="BC112" s="175">
        <v>1</v>
      </c>
      <c r="BD112">
        <f>IFERROR(VLOOKUP(BA112,lajit!B:D,3,0),"")</f>
        <v>261</v>
      </c>
      <c r="BE112" s="126">
        <v>45</v>
      </c>
    </row>
    <row r="113" spans="1:57" x14ac:dyDescent="0.2">
      <c r="A113" s="41" t="s">
        <v>371</v>
      </c>
      <c r="B113" s="48">
        <f>IF(C113&lt;&gt;"",C113,"")</f>
        <v>2</v>
      </c>
      <c r="C113" s="49">
        <v>2</v>
      </c>
      <c r="D113">
        <f>IFERROR(VLOOKUP(A113,lajit!B:D,3,0),"")</f>
        <v>456</v>
      </c>
      <c r="E113" s="136" t="s">
        <v>1660</v>
      </c>
      <c r="F113" s="142">
        <v>4</v>
      </c>
      <c r="G113" s="142">
        <v>4</v>
      </c>
      <c r="H113">
        <f>IFERROR(VLOOKUP(E113,lajit!B:D,3,0),"")</f>
        <v>117</v>
      </c>
      <c r="I113" s="8" t="s">
        <v>392</v>
      </c>
      <c r="J113" s="22">
        <v>3</v>
      </c>
      <c r="K113" s="9">
        <v>3</v>
      </c>
      <c r="L113">
        <f>IFERROR(VLOOKUP(I113,lajit!B:D,3,0),"")</f>
        <v>129</v>
      </c>
      <c r="M113" s="163" t="s">
        <v>202</v>
      </c>
      <c r="N113" s="170">
        <v>4</v>
      </c>
      <c r="O113" s="170">
        <v>4</v>
      </c>
      <c r="P113">
        <f>IFERROR(VLOOKUP(M113,lajit!B:D,3,0),"")</f>
        <v>130</v>
      </c>
      <c r="Q113" s="8" t="s">
        <v>359</v>
      </c>
      <c r="R113" s="9">
        <v>4</v>
      </c>
      <c r="S113" s="9">
        <v>4</v>
      </c>
      <c r="T113">
        <f>IFERROR(VLOOKUP(Q113,lajit!B:D,3,0),"")</f>
        <v>57</v>
      </c>
      <c r="U113" s="8" t="s">
        <v>341</v>
      </c>
      <c r="V113">
        <v>2</v>
      </c>
      <c r="W113">
        <v>2</v>
      </c>
      <c r="X113">
        <f>IFERROR(VLOOKUP(U113,lajit!B:D,3,0),"")</f>
        <v>294</v>
      </c>
      <c r="Y113" s="183" t="s">
        <v>369</v>
      </c>
      <c r="Z113" s="9">
        <v>3</v>
      </c>
      <c r="AA113" s="175">
        <v>3</v>
      </c>
      <c r="AB113">
        <f>IFERROR(VLOOKUP(Y113,lajit!B:D,3,0),"")</f>
        <v>162</v>
      </c>
      <c r="AC113" s="8" t="s">
        <v>3835</v>
      </c>
      <c r="AD113" s="9">
        <v>1</v>
      </c>
      <c r="AE113" s="175">
        <v>1</v>
      </c>
      <c r="AF113">
        <f>IFERROR(VLOOKUP(AC113,lajit!B:D,3,0),"")</f>
        <v>373</v>
      </c>
      <c r="AG113" s="200" t="s">
        <v>207</v>
      </c>
      <c r="AH113" s="207">
        <v>4</v>
      </c>
      <c r="AI113" s="209">
        <v>4</v>
      </c>
      <c r="AJ113">
        <f>IFERROR(VLOOKUP(AG113,lajit!B:D,3,0),"")</f>
        <v>220</v>
      </c>
      <c r="AK113" s="218" t="s">
        <v>349</v>
      </c>
      <c r="AL113" s="9">
        <v>3</v>
      </c>
      <c r="AM113" s="175">
        <v>3</v>
      </c>
      <c r="AN113">
        <f>IFERROR(VLOOKUP(AK113,lajit!B:D,3,0),"")</f>
        <v>271</v>
      </c>
      <c r="AO113" s="8" t="s">
        <v>1660</v>
      </c>
      <c r="AP113" s="9">
        <v>2</v>
      </c>
      <c r="AQ113" s="175">
        <v>2</v>
      </c>
      <c r="AR113">
        <f>IFERROR(VLOOKUP(AO113,lajit!B:D,3,0),"")</f>
        <v>117</v>
      </c>
      <c r="AS113" s="3" t="s">
        <v>394</v>
      </c>
      <c r="AT113" s="9">
        <v>2</v>
      </c>
      <c r="AU113" s="175">
        <v>2</v>
      </c>
      <c r="AV113">
        <f>IFERROR(VLOOKUP(AS113,lajit!B:D,3,0),"")</f>
        <v>179</v>
      </c>
      <c r="AW113" s="3" t="s">
        <v>396</v>
      </c>
      <c r="AX113" s="9">
        <v>2</v>
      </c>
      <c r="AY113" s="175">
        <v>2</v>
      </c>
      <c r="AZ113">
        <f>IFERROR(VLOOKUP(AW113,lajit!B:D,3,0),"")</f>
        <v>265</v>
      </c>
      <c r="BA113" s="3" t="s">
        <v>396</v>
      </c>
      <c r="BB113" s="9">
        <v>6</v>
      </c>
      <c r="BC113" s="175">
        <v>6</v>
      </c>
      <c r="BD113">
        <f>IFERROR(VLOOKUP(BA113,lajit!B:D,3,0),"")</f>
        <v>265</v>
      </c>
      <c r="BE113" s="126">
        <v>197</v>
      </c>
    </row>
    <row r="114" spans="1:57" x14ac:dyDescent="0.2">
      <c r="A114" s="41" t="s">
        <v>377</v>
      </c>
      <c r="B114" s="48">
        <f>IF(C114&lt;&gt;"",C114,"")</f>
        <v>3</v>
      </c>
      <c r="C114" s="49">
        <v>3</v>
      </c>
      <c r="D114">
        <f>IFERROR(VLOOKUP(A114,lajit!B:D,3,0),"")</f>
        <v>54</v>
      </c>
      <c r="E114" s="136" t="s">
        <v>202</v>
      </c>
      <c r="F114" s="142">
        <v>2</v>
      </c>
      <c r="G114" s="142">
        <v>2</v>
      </c>
      <c r="H114">
        <f>IFERROR(VLOOKUP(E114,lajit!B:D,3,0),"")</f>
        <v>130</v>
      </c>
      <c r="I114" s="8" t="s">
        <v>384</v>
      </c>
      <c r="J114" s="22">
        <v>1</v>
      </c>
      <c r="K114" s="9">
        <v>1</v>
      </c>
      <c r="L114">
        <f>IFERROR(VLOOKUP(I114,lajit!B:D,3,0),"")</f>
        <v>273</v>
      </c>
      <c r="M114" s="163" t="s">
        <v>185</v>
      </c>
      <c r="N114" s="170">
        <v>4</v>
      </c>
      <c r="O114" s="170">
        <v>4</v>
      </c>
      <c r="P114">
        <f>IFERROR(VLOOKUP(M114,lajit!B:D,3,0),"")</f>
        <v>273</v>
      </c>
      <c r="Q114" s="8" t="s">
        <v>357</v>
      </c>
      <c r="R114" s="9">
        <v>6</v>
      </c>
      <c r="S114" s="9">
        <v>6</v>
      </c>
      <c r="T114">
        <f>IFERROR(VLOOKUP(Q114,lajit!B:D,3,0),"")</f>
        <v>107</v>
      </c>
      <c r="U114" s="8" t="s">
        <v>395</v>
      </c>
      <c r="V114">
        <v>3</v>
      </c>
      <c r="W114">
        <v>3</v>
      </c>
      <c r="X114">
        <f>IFERROR(VLOOKUP(U114,lajit!B:D,3,0),"")</f>
        <v>220</v>
      </c>
      <c r="Y114" s="183" t="s">
        <v>340</v>
      </c>
      <c r="Z114" s="9">
        <v>3</v>
      </c>
      <c r="AA114" s="175">
        <v>3</v>
      </c>
      <c r="AB114">
        <f>IFERROR(VLOOKUP(Y114,lajit!B:D,3,0),"")</f>
        <v>124</v>
      </c>
      <c r="AC114" s="8" t="s">
        <v>359</v>
      </c>
      <c r="AD114" s="9">
        <v>1</v>
      </c>
      <c r="AE114" s="175">
        <v>1</v>
      </c>
      <c r="AF114">
        <f>IFERROR(VLOOKUP(AC114,lajit!B:D,3,0),"")</f>
        <v>57</v>
      </c>
      <c r="AG114" s="200" t="s">
        <v>190</v>
      </c>
      <c r="AH114" s="207">
        <v>2</v>
      </c>
      <c r="AI114" s="209">
        <v>2</v>
      </c>
      <c r="AJ114">
        <f>IFERROR(VLOOKUP(AG114,lajit!B:D,3,0),"")</f>
        <v>267</v>
      </c>
      <c r="AK114" s="218" t="s">
        <v>377</v>
      </c>
      <c r="AL114" s="9">
        <v>3</v>
      </c>
      <c r="AM114" s="175">
        <v>3</v>
      </c>
      <c r="AN114">
        <f>IFERROR(VLOOKUP(AK114,lajit!B:D,3,0),"")</f>
        <v>54</v>
      </c>
      <c r="AO114" s="8" t="s">
        <v>143</v>
      </c>
      <c r="AP114" s="9">
        <v>1</v>
      </c>
      <c r="AQ114" s="175">
        <v>1</v>
      </c>
      <c r="AR114">
        <f>IFERROR(VLOOKUP(AO114,lajit!B:D,3,0),"")</f>
        <v>335</v>
      </c>
      <c r="AS114" s="149" t="s">
        <v>389</v>
      </c>
      <c r="AT114" s="9">
        <v>1</v>
      </c>
      <c r="AU114" s="175">
        <v>1</v>
      </c>
      <c r="AV114">
        <f>IFERROR(VLOOKUP(AS114,lajit!B:D,3,0),"")</f>
        <v>202</v>
      </c>
      <c r="AW114" s="8" t="s">
        <v>358</v>
      </c>
      <c r="AX114" s="9">
        <v>1</v>
      </c>
      <c r="AY114" s="175">
        <v>1</v>
      </c>
      <c r="AZ114">
        <f>IFERROR(VLOOKUP(AW114,lajit!B:D,3,0),"")</f>
        <v>268</v>
      </c>
      <c r="BA114" s="8" t="s">
        <v>353</v>
      </c>
      <c r="BB114" s="9">
        <v>4</v>
      </c>
      <c r="BC114" s="175">
        <v>4</v>
      </c>
      <c r="BD114">
        <f>IFERROR(VLOOKUP(BA114,lajit!B:D,3,0),"")</f>
        <v>267</v>
      </c>
      <c r="BE114" s="126">
        <v>203</v>
      </c>
    </row>
    <row r="115" spans="1:57" x14ac:dyDescent="0.2">
      <c r="A115" s="41" t="s">
        <v>385</v>
      </c>
      <c r="B115" s="48">
        <f>IF(C115&lt;&gt;"",C115,"")</f>
        <v>2</v>
      </c>
      <c r="C115" s="49">
        <v>2</v>
      </c>
      <c r="D115">
        <f>IFERROR(VLOOKUP(A115,lajit!B:D,3,0),"")</f>
        <v>117</v>
      </c>
      <c r="E115" s="136" t="s">
        <v>237</v>
      </c>
      <c r="F115" s="142">
        <v>1</v>
      </c>
      <c r="G115" s="142">
        <v>1</v>
      </c>
      <c r="H115">
        <f>IFERROR(VLOOKUP(E115,lajit!B:D,3,0),"")</f>
        <v>97</v>
      </c>
      <c r="I115" s="8" t="s">
        <v>377</v>
      </c>
      <c r="J115" s="22">
        <v>2</v>
      </c>
      <c r="K115" s="9">
        <v>2</v>
      </c>
      <c r="L115">
        <f>IFERROR(VLOOKUP(I115,lajit!B:D,3,0),"")</f>
        <v>54</v>
      </c>
      <c r="M115" s="163" t="s">
        <v>199</v>
      </c>
      <c r="N115" s="170">
        <v>2</v>
      </c>
      <c r="O115" s="170">
        <v>2</v>
      </c>
      <c r="P115">
        <f>IFERROR(VLOOKUP(M115,lajit!B:D,3,0),"")</f>
        <v>170</v>
      </c>
      <c r="Q115" s="8" t="s">
        <v>2564</v>
      </c>
      <c r="R115" s="9">
        <v>1</v>
      </c>
      <c r="S115" s="9">
        <v>1</v>
      </c>
      <c r="T115">
        <f>IFERROR(VLOOKUP(Q115,lajit!B:D,3,0),"")</f>
        <v>237</v>
      </c>
      <c r="U115" s="8" t="s">
        <v>379</v>
      </c>
      <c r="V115">
        <v>2</v>
      </c>
      <c r="W115">
        <v>2</v>
      </c>
      <c r="X115">
        <f>IFERROR(VLOOKUP(U115,lajit!B:D,3,0),"")</f>
        <v>108</v>
      </c>
      <c r="Y115" s="183" t="s">
        <v>4608</v>
      </c>
      <c r="Z115" s="9">
        <v>1</v>
      </c>
      <c r="AA115" s="175">
        <v>1</v>
      </c>
      <c r="AB115">
        <f>IFERROR(VLOOKUP(Y115,lajit!B:D,3,0),"")</f>
        <v>462</v>
      </c>
      <c r="AC115" s="8" t="s">
        <v>393</v>
      </c>
      <c r="AD115" s="9">
        <v>3</v>
      </c>
      <c r="AE115" s="175">
        <v>3</v>
      </c>
      <c r="AF115">
        <f>IFERROR(VLOOKUP(AC115,lajit!B:D,3,0),"")</f>
        <v>218</v>
      </c>
      <c r="AG115" s="200" t="s">
        <v>4339</v>
      </c>
      <c r="AH115" s="207">
        <v>1</v>
      </c>
      <c r="AI115" s="209">
        <v>1</v>
      </c>
      <c r="AJ115">
        <f>IFERROR(VLOOKUP(AG115,lajit!B:D,3,0),"")</f>
        <v>433</v>
      </c>
      <c r="AK115" s="218" t="s">
        <v>384</v>
      </c>
      <c r="AL115" s="9">
        <v>1</v>
      </c>
      <c r="AM115" s="175">
        <v>1</v>
      </c>
      <c r="AN115">
        <f>IFERROR(VLOOKUP(AK115,lajit!B:D,3,0),"")</f>
        <v>273</v>
      </c>
      <c r="AO115" s="8" t="s">
        <v>176</v>
      </c>
      <c r="AP115" s="9">
        <v>2</v>
      </c>
      <c r="AQ115" s="175">
        <v>2</v>
      </c>
      <c r="AR115">
        <f>IFERROR(VLOOKUP(AO115,lajit!B:D,3,0),"")</f>
        <v>295</v>
      </c>
      <c r="AS115" s="8" t="s">
        <v>2158</v>
      </c>
      <c r="AT115" s="9">
        <v>1</v>
      </c>
      <c r="AU115" s="175">
        <v>1</v>
      </c>
      <c r="AV115">
        <f>IFERROR(VLOOKUP(AS115,lajit!B:D,3,0),"")</f>
        <v>183</v>
      </c>
      <c r="AW115" s="8"/>
      <c r="AX115" s="9">
        <v>0</v>
      </c>
      <c r="AY115" s="175">
        <v>0</v>
      </c>
      <c r="AZ115" t="str">
        <f>IFERROR(VLOOKUP(AW115,lajit!B:D,3,0),"")</f>
        <v/>
      </c>
      <c r="BA115" s="8" t="s">
        <v>358</v>
      </c>
      <c r="BB115" s="9">
        <v>1</v>
      </c>
      <c r="BC115" s="175">
        <v>1</v>
      </c>
      <c r="BD115">
        <f>IFERROR(VLOOKUP(BA115,lajit!B:D,3,0),"")</f>
        <v>268</v>
      </c>
      <c r="BE115" s="126">
        <v>211</v>
      </c>
    </row>
    <row r="116" spans="1:57" x14ac:dyDescent="0.2">
      <c r="A116" s="41" t="s">
        <v>360</v>
      </c>
      <c r="B116" s="48">
        <f>IF(C116&lt;&gt;"",C116,"")</f>
        <v>5</v>
      </c>
      <c r="C116" s="49">
        <v>5</v>
      </c>
      <c r="D116">
        <f>IFERROR(VLOOKUP(A116,lajit!B:D,3,0),"")</f>
        <v>431</v>
      </c>
      <c r="E116" s="136" t="s">
        <v>174</v>
      </c>
      <c r="F116" s="142">
        <v>3</v>
      </c>
      <c r="G116" s="142">
        <v>3</v>
      </c>
      <c r="H116">
        <f>IFERROR(VLOOKUP(E116,lajit!B:D,3,0),"")</f>
        <v>464</v>
      </c>
      <c r="I116" s="8" t="s">
        <v>2097</v>
      </c>
      <c r="J116" s="22">
        <v>1</v>
      </c>
      <c r="K116" s="9">
        <v>1</v>
      </c>
      <c r="L116">
        <f>IFERROR(VLOOKUP(I116,lajit!B:D,3,0),"")</f>
        <v>174</v>
      </c>
      <c r="M116" s="163" t="s">
        <v>218</v>
      </c>
      <c r="N116" s="170">
        <v>7</v>
      </c>
      <c r="O116" s="170">
        <v>7</v>
      </c>
      <c r="P116">
        <f>IFERROR(VLOOKUP(M116,lajit!B:D,3,0),"")</f>
        <v>377</v>
      </c>
      <c r="Q116" s="8" t="s">
        <v>347</v>
      </c>
      <c r="R116" s="9">
        <v>6</v>
      </c>
      <c r="S116" s="9">
        <v>6</v>
      </c>
      <c r="T116">
        <f>IFERROR(VLOOKUP(Q116,lajit!B:D,3,0),"")</f>
        <v>111</v>
      </c>
      <c r="U116" s="8" t="s">
        <v>348</v>
      </c>
      <c r="V116">
        <v>4</v>
      </c>
      <c r="W116">
        <v>4</v>
      </c>
      <c r="X116">
        <f>IFERROR(VLOOKUP(U116,lajit!B:D,3,0),"")</f>
        <v>96</v>
      </c>
      <c r="Y116" s="183" t="s">
        <v>329</v>
      </c>
      <c r="Z116" s="9">
        <v>8</v>
      </c>
      <c r="AA116" s="175">
        <v>8</v>
      </c>
      <c r="AB116">
        <f>IFERROR(VLOOKUP(Y116,lajit!B:D,3,0),"")</f>
        <v>53</v>
      </c>
      <c r="AC116" s="8" t="s">
        <v>355</v>
      </c>
      <c r="AD116" s="9">
        <v>5</v>
      </c>
      <c r="AE116" s="175">
        <v>5</v>
      </c>
      <c r="AF116">
        <f>IFERROR(VLOOKUP(AC116,lajit!B:D,3,0),"")</f>
        <v>41</v>
      </c>
      <c r="AG116" s="200" t="s">
        <v>218</v>
      </c>
      <c r="AH116" s="207">
        <v>5</v>
      </c>
      <c r="AI116" s="209">
        <v>5</v>
      </c>
      <c r="AJ116">
        <f>IFERROR(VLOOKUP(AG116,lajit!B:D,3,0),"")</f>
        <v>377</v>
      </c>
      <c r="AK116" s="218" t="s">
        <v>360</v>
      </c>
      <c r="AL116" s="9">
        <v>4</v>
      </c>
      <c r="AM116" s="175">
        <v>4</v>
      </c>
      <c r="AN116">
        <f>IFERROR(VLOOKUP(AK116,lajit!B:D,3,0),"")</f>
        <v>431</v>
      </c>
      <c r="AO116" s="8" t="s">
        <v>140</v>
      </c>
      <c r="AP116" s="9">
        <v>4</v>
      </c>
      <c r="AQ116" s="175">
        <v>4</v>
      </c>
      <c r="AR116">
        <f>IFERROR(VLOOKUP(AO116,lajit!B:D,3,0),"")</f>
        <v>67</v>
      </c>
      <c r="AS116" s="8" t="s">
        <v>335</v>
      </c>
      <c r="AT116" s="9">
        <v>5</v>
      </c>
      <c r="AU116" s="175">
        <v>5</v>
      </c>
      <c r="AV116">
        <f>IFERROR(VLOOKUP(AS116,lajit!B:D,3,0),"")</f>
        <v>295</v>
      </c>
      <c r="AW116" s="8" t="s">
        <v>347</v>
      </c>
      <c r="AX116" s="9">
        <v>2</v>
      </c>
      <c r="AY116" s="175">
        <v>2</v>
      </c>
      <c r="AZ116">
        <f>IFERROR(VLOOKUP(AW116,lajit!B:D,3,0),"")</f>
        <v>111</v>
      </c>
      <c r="BA116" s="8" t="s">
        <v>349</v>
      </c>
      <c r="BB116" s="9">
        <v>3</v>
      </c>
      <c r="BC116" s="175">
        <v>3</v>
      </c>
      <c r="BD116">
        <f>IFERROR(VLOOKUP(BA116,lajit!B:D,3,0),"")</f>
        <v>271</v>
      </c>
      <c r="BE116" s="126">
        <v>182</v>
      </c>
    </row>
    <row r="117" spans="1:57" x14ac:dyDescent="0.2">
      <c r="A117" s="41" t="s">
        <v>366</v>
      </c>
      <c r="B117" s="48">
        <f>IF(C117&lt;&gt;"",C117,"")</f>
        <v>1</v>
      </c>
      <c r="C117" s="49">
        <v>1</v>
      </c>
      <c r="D117">
        <f>IFERROR(VLOOKUP(A117,lajit!B:D,3,0),"")</f>
        <v>469</v>
      </c>
      <c r="E117" s="136" t="s">
        <v>173</v>
      </c>
      <c r="F117" s="142">
        <v>4</v>
      </c>
      <c r="G117" s="142">
        <v>4</v>
      </c>
      <c r="H117">
        <f>IFERROR(VLOOKUP(E117,lajit!B:D,3,0),"")</f>
        <v>151</v>
      </c>
      <c r="I117" s="8" t="s">
        <v>363</v>
      </c>
      <c r="J117" s="22">
        <v>5</v>
      </c>
      <c r="K117" s="9">
        <v>5</v>
      </c>
      <c r="L117">
        <f>IFERROR(VLOOKUP(I117,lajit!B:D,3,0),"")</f>
        <v>58</v>
      </c>
      <c r="M117" s="163" t="s">
        <v>145</v>
      </c>
      <c r="N117" s="170">
        <v>5</v>
      </c>
      <c r="O117" s="170">
        <v>5</v>
      </c>
      <c r="P117">
        <f>IFERROR(VLOOKUP(M117,lajit!B:D,3,0),"")</f>
        <v>35</v>
      </c>
      <c r="Q117" s="8" t="s">
        <v>360</v>
      </c>
      <c r="R117" s="9">
        <v>1</v>
      </c>
      <c r="S117" s="9">
        <v>1</v>
      </c>
      <c r="T117">
        <f>IFERROR(VLOOKUP(Q117,lajit!B:D,3,0),"")</f>
        <v>431</v>
      </c>
      <c r="U117" s="8" t="s">
        <v>337</v>
      </c>
      <c r="V117">
        <v>6</v>
      </c>
      <c r="W117">
        <v>6</v>
      </c>
      <c r="X117">
        <f>IFERROR(VLOOKUP(U117,lajit!B:D,3,0),"")</f>
        <v>173</v>
      </c>
      <c r="Y117" s="183" t="s">
        <v>4182</v>
      </c>
      <c r="Z117" s="9">
        <v>3</v>
      </c>
      <c r="AA117" s="175">
        <v>3</v>
      </c>
      <c r="AB117">
        <f>IFERROR(VLOOKUP(Y117,lajit!B:D,3,0),"")</f>
        <v>416</v>
      </c>
      <c r="AC117" s="8" t="s">
        <v>360</v>
      </c>
      <c r="AD117" s="9">
        <v>4</v>
      </c>
      <c r="AE117" s="175">
        <v>4</v>
      </c>
      <c r="AF117">
        <f>IFERROR(VLOOKUP(AC117,lajit!B:D,3,0),"")</f>
        <v>431</v>
      </c>
      <c r="AG117" s="200" t="s">
        <v>175</v>
      </c>
      <c r="AH117" s="207">
        <v>5</v>
      </c>
      <c r="AI117" s="209">
        <v>5</v>
      </c>
      <c r="AJ117">
        <f>IFERROR(VLOOKUP(AG117,lajit!B:D,3,0),"")</f>
        <v>326</v>
      </c>
      <c r="AK117" s="218" t="s">
        <v>359</v>
      </c>
      <c r="AL117" s="9">
        <v>3</v>
      </c>
      <c r="AM117" s="175">
        <v>3</v>
      </c>
      <c r="AN117">
        <f>IFERROR(VLOOKUP(AK117,lajit!B:D,3,0),"")</f>
        <v>57</v>
      </c>
      <c r="AO117" s="8" t="s">
        <v>148</v>
      </c>
      <c r="AP117" s="9">
        <v>3</v>
      </c>
      <c r="AQ117" s="175">
        <v>3</v>
      </c>
      <c r="AR117">
        <f>IFERROR(VLOOKUP(AO117,lajit!B:D,3,0),"")</f>
        <v>431</v>
      </c>
      <c r="AS117" s="8" t="s">
        <v>361</v>
      </c>
      <c r="AT117" s="9">
        <v>3</v>
      </c>
      <c r="AU117" s="175">
        <v>3</v>
      </c>
      <c r="AV117">
        <f>IFERROR(VLOOKUP(AS117,lajit!B:D,3,0),"")</f>
        <v>433</v>
      </c>
      <c r="AW117" s="8" t="s">
        <v>373</v>
      </c>
      <c r="AX117" s="9">
        <v>2</v>
      </c>
      <c r="AY117" s="175">
        <v>2</v>
      </c>
      <c r="AZ117">
        <f>IFERROR(VLOOKUP(AW117,lajit!B:D,3,0),"")</f>
        <v>481</v>
      </c>
      <c r="BA117" s="8" t="s">
        <v>384</v>
      </c>
      <c r="BB117" s="9">
        <v>2</v>
      </c>
      <c r="BC117" s="175">
        <v>2</v>
      </c>
      <c r="BD117">
        <f>IFERROR(VLOOKUP(BA117,lajit!B:D,3,0),"")</f>
        <v>273</v>
      </c>
      <c r="BE117" s="126">
        <v>192</v>
      </c>
    </row>
    <row r="118" spans="1:57" x14ac:dyDescent="0.2">
      <c r="A118" s="41" t="s">
        <v>108</v>
      </c>
      <c r="B118" s="48">
        <f>IF(C118="",17,17-C118)</f>
        <v>15</v>
      </c>
      <c r="C118" s="49">
        <v>2</v>
      </c>
      <c r="D118">
        <f>IFERROR(VLOOKUP(A118,lajit!B:D,3,0),"")</f>
        <v>327</v>
      </c>
      <c r="E118" s="136" t="s">
        <v>108</v>
      </c>
      <c r="F118" s="142">
        <f>IF(G118="",13,13-G118)</f>
        <v>12</v>
      </c>
      <c r="G118" s="142">
        <v>1</v>
      </c>
      <c r="H118">
        <f>IFERROR(VLOOKUP(E118,lajit!B:D,3,0),"")</f>
        <v>327</v>
      </c>
      <c r="I118" s="8" t="s">
        <v>108</v>
      </c>
      <c r="J118" s="22">
        <f>IF(K118="",11,11-K118)</f>
        <v>8</v>
      </c>
      <c r="K118" s="9">
        <v>3</v>
      </c>
      <c r="L118">
        <f>IFERROR(VLOOKUP(I118,lajit!B:D,3,0),"")</f>
        <v>327</v>
      </c>
      <c r="M118" s="163" t="s">
        <v>108</v>
      </c>
      <c r="N118" s="170">
        <f>IF(O118="",11,11-O118)</f>
        <v>9</v>
      </c>
      <c r="O118" s="170">
        <v>2</v>
      </c>
      <c r="P118">
        <f>IFERROR(VLOOKUP(M118,lajit!B:D,3,0),"")</f>
        <v>327</v>
      </c>
      <c r="Q118" s="8" t="s">
        <v>108</v>
      </c>
      <c r="R118" s="9">
        <f>IF(S118&lt;&gt;"",13-S118,13)</f>
        <v>12</v>
      </c>
      <c r="S118" s="9">
        <v>1</v>
      </c>
      <c r="T118">
        <f>IFERROR(VLOOKUP(Q118,lajit!B:D,3,0),"")</f>
        <v>327</v>
      </c>
      <c r="U118" s="8" t="s">
        <v>108</v>
      </c>
      <c r="V118">
        <f>IF(W118="",11,11-W118)</f>
        <v>11</v>
      </c>
      <c r="W118" t="s">
        <v>417</v>
      </c>
      <c r="X118">
        <f>IFERROR(VLOOKUP(U118,lajit!B:D,3,0),"")</f>
        <v>327</v>
      </c>
      <c r="Y118" s="183" t="s">
        <v>108</v>
      </c>
      <c r="Z118" s="191">
        <f>IF(AA118&gt;0,11-AA118,11)</f>
        <v>11</v>
      </c>
      <c r="AA118" s="175">
        <v>0</v>
      </c>
      <c r="AB118">
        <f>IFERROR(VLOOKUP(Y118,lajit!B:D,3,0),"")</f>
        <v>327</v>
      </c>
      <c r="AC118" s="8" t="s">
        <v>105</v>
      </c>
      <c r="AD118" s="9">
        <f>IF(AE118&gt;0,12-AE118,12)</f>
        <v>12</v>
      </c>
      <c r="AE118" s="175">
        <v>0</v>
      </c>
      <c r="AF118">
        <f>IFERROR(VLOOKUP(AC118,lajit!B:D,3,0),"")</f>
        <v>355</v>
      </c>
      <c r="AG118" s="200" t="s">
        <v>105</v>
      </c>
      <c r="AH118" s="207">
        <f>IF(AI118&gt;0,10-AI118,10)</f>
        <v>9</v>
      </c>
      <c r="AI118" s="209">
        <v>1</v>
      </c>
      <c r="AJ118">
        <f>IFERROR(VLOOKUP(AG118,lajit!B:D,3,0),"")</f>
        <v>355</v>
      </c>
      <c r="AK118" s="218" t="s">
        <v>105</v>
      </c>
      <c r="AL118" s="9">
        <f>IF(AM118&gt;0,13-AM118,13)</f>
        <v>12</v>
      </c>
      <c r="AM118" s="175">
        <v>1</v>
      </c>
      <c r="AN118">
        <f>IFERROR(VLOOKUP(AK118,lajit!B:D,3,0),"")</f>
        <v>355</v>
      </c>
      <c r="AO118" s="8" t="s">
        <v>108</v>
      </c>
      <c r="AP118" s="9">
        <f>IF(AQ118&gt;0,12-AQ118,12)</f>
        <v>11</v>
      </c>
      <c r="AQ118" s="175">
        <v>1</v>
      </c>
      <c r="AR118">
        <f>IFERROR(VLOOKUP(AO118,lajit!B:D,3,0),"")</f>
        <v>327</v>
      </c>
      <c r="AS118" s="8" t="s">
        <v>114</v>
      </c>
      <c r="AT118" s="9">
        <f>IF(AU118&gt;0,12-AU118,12)</f>
        <v>11</v>
      </c>
      <c r="AU118" s="175">
        <v>1</v>
      </c>
      <c r="AV118">
        <f>IFERROR(VLOOKUP(AS118,lajit!B:D,3,0),"")</f>
        <v>274</v>
      </c>
      <c r="AW118" s="8" t="s">
        <v>114</v>
      </c>
      <c r="AX118" s="9">
        <f>IF(AY118&gt;0,15-AY118,15)</f>
        <v>6</v>
      </c>
      <c r="AY118" s="175">
        <v>9</v>
      </c>
      <c r="AZ118">
        <f>IFERROR(VLOOKUP(AW118,lajit!B:D,3,0),"")</f>
        <v>274</v>
      </c>
      <c r="BA118" s="8" t="s">
        <v>114</v>
      </c>
      <c r="BB118" s="9">
        <f>IF(BC118&gt;0,15-BC118,15)</f>
        <v>7</v>
      </c>
      <c r="BC118" s="175">
        <v>8</v>
      </c>
      <c r="BD118">
        <f>IFERROR(VLOOKUP(BA118,lajit!B:D,3,0),"")</f>
        <v>274</v>
      </c>
      <c r="BE118" s="126">
        <v>116</v>
      </c>
    </row>
    <row r="119" spans="1:57" x14ac:dyDescent="0.2">
      <c r="A119" s="41" t="s">
        <v>374</v>
      </c>
      <c r="B119" s="48">
        <f>IF(C119&lt;&gt;"",C119,"")</f>
        <v>1</v>
      </c>
      <c r="C119" s="49">
        <v>1</v>
      </c>
      <c r="D119">
        <f>IFERROR(VLOOKUP(A119,lajit!B:D,3,0),"")</f>
        <v>35</v>
      </c>
      <c r="E119" s="136" t="s">
        <v>142</v>
      </c>
      <c r="F119" s="142">
        <v>4</v>
      </c>
      <c r="G119" s="142">
        <v>4</v>
      </c>
      <c r="H119">
        <f>IFERROR(VLOOKUP(E119,lajit!B:D,3,0),"")</f>
        <v>109</v>
      </c>
      <c r="I119" s="8" t="s">
        <v>393</v>
      </c>
      <c r="J119" s="22">
        <v>3</v>
      </c>
      <c r="K119" s="9">
        <v>3</v>
      </c>
      <c r="L119">
        <f>IFERROR(VLOOKUP(I119,lajit!B:D,3,0),"")</f>
        <v>218</v>
      </c>
      <c r="M119" s="163" t="s">
        <v>1660</v>
      </c>
      <c r="N119" s="170">
        <v>2</v>
      </c>
      <c r="O119" s="170">
        <v>2</v>
      </c>
      <c r="P119">
        <f>IFERROR(VLOOKUP(M119,lajit!B:D,3,0),"")</f>
        <v>117</v>
      </c>
      <c r="Q119" s="8" t="s">
        <v>2077</v>
      </c>
      <c r="R119" s="9">
        <v>7</v>
      </c>
      <c r="S119" s="9">
        <v>7</v>
      </c>
      <c r="T119">
        <f>IFERROR(VLOOKUP(Q119,lajit!B:D,3,0),"")</f>
        <v>170</v>
      </c>
      <c r="U119" s="8" t="s">
        <v>393</v>
      </c>
      <c r="V119">
        <v>3</v>
      </c>
      <c r="W119">
        <v>3</v>
      </c>
      <c r="X119">
        <f>IFERROR(VLOOKUP(U119,lajit!B:D,3,0),"")</f>
        <v>218</v>
      </c>
      <c r="Y119" s="183" t="s">
        <v>395</v>
      </c>
      <c r="Z119" s="9">
        <v>2</v>
      </c>
      <c r="AA119" s="175">
        <v>2</v>
      </c>
      <c r="AB119">
        <f>IFERROR(VLOOKUP(Y119,lajit!B:D,3,0),"")</f>
        <v>220</v>
      </c>
      <c r="AC119" s="8" t="s">
        <v>384</v>
      </c>
      <c r="AD119" s="9">
        <v>2</v>
      </c>
      <c r="AE119" s="175">
        <v>2</v>
      </c>
      <c r="AF119">
        <f>IFERROR(VLOOKUP(AC119,lajit!B:D,3,0),"")</f>
        <v>273</v>
      </c>
      <c r="AG119" s="200" t="s">
        <v>220</v>
      </c>
      <c r="AH119" s="207">
        <v>1</v>
      </c>
      <c r="AI119" s="209">
        <v>1</v>
      </c>
      <c r="AJ119">
        <f>IFERROR(VLOOKUP(AG119,lajit!B:D,3,0),"")</f>
        <v>416</v>
      </c>
      <c r="AK119" s="218" t="s">
        <v>895</v>
      </c>
      <c r="AL119" s="9">
        <v>3</v>
      </c>
      <c r="AM119" s="175">
        <v>3</v>
      </c>
      <c r="AN119">
        <f>IFERROR(VLOOKUP(AK119,lajit!B:D,3,0),"")</f>
        <v>37</v>
      </c>
      <c r="AO119" s="8" t="s">
        <v>162</v>
      </c>
      <c r="AP119" s="9">
        <v>3</v>
      </c>
      <c r="AQ119" s="175">
        <v>3</v>
      </c>
      <c r="AR119">
        <f>IFERROR(VLOOKUP(AO119,lajit!B:D,3,0),"")</f>
        <v>272</v>
      </c>
      <c r="AS119" s="8" t="s">
        <v>3317</v>
      </c>
      <c r="AT119" s="9">
        <v>1</v>
      </c>
      <c r="AU119" s="175">
        <v>1</v>
      </c>
      <c r="AV119">
        <f>IFERROR(VLOOKUP(AS119,lajit!B:D,3,0),"")</f>
        <v>318</v>
      </c>
      <c r="AW119" s="8" t="s">
        <v>2200</v>
      </c>
      <c r="AX119" s="9">
        <v>1</v>
      </c>
      <c r="AY119" s="175">
        <v>1</v>
      </c>
      <c r="AZ119">
        <f>IFERROR(VLOOKUP(AW119,lajit!B:D,3,0),"")</f>
        <v>189</v>
      </c>
      <c r="BA119" s="8" t="s">
        <v>336</v>
      </c>
      <c r="BB119" s="9">
        <v>1</v>
      </c>
      <c r="BC119" s="175">
        <v>1</v>
      </c>
      <c r="BD119">
        <f>IFERROR(VLOOKUP(BA119,lajit!B:D,3,0),"")</f>
        <v>275</v>
      </c>
      <c r="BE119" s="126">
        <v>200</v>
      </c>
    </row>
    <row r="120" spans="1:57" x14ac:dyDescent="0.2">
      <c r="A120" s="41" t="s">
        <v>36</v>
      </c>
      <c r="B120" s="48">
        <f>IF(C120="",17,17-C120)</f>
        <v>17</v>
      </c>
      <c r="C120" s="49" t="s">
        <v>417</v>
      </c>
      <c r="D120">
        <f>IFERROR(VLOOKUP(A120,lajit!B:D,3,0),"")</f>
        <v>308</v>
      </c>
      <c r="E120" s="136" t="s">
        <v>36</v>
      </c>
      <c r="F120" s="142">
        <f>IF(G120="",13,13-G120)</f>
        <v>13</v>
      </c>
      <c r="G120" s="142" t="s">
        <v>417</v>
      </c>
      <c r="H120">
        <f>IFERROR(VLOOKUP(E120,lajit!B:D,3,0),"")</f>
        <v>308</v>
      </c>
      <c r="I120" s="8" t="s">
        <v>36</v>
      </c>
      <c r="J120" s="22">
        <f>IF(K120="",11,11-K120)</f>
        <v>11</v>
      </c>
      <c r="K120" s="9" t="s">
        <v>417</v>
      </c>
      <c r="L120">
        <f>IFERROR(VLOOKUP(I120,lajit!B:D,3,0),"")</f>
        <v>308</v>
      </c>
      <c r="M120" s="163" t="s">
        <v>36</v>
      </c>
      <c r="N120" s="170">
        <f>IF(O120="",11,11-O120)</f>
        <v>11</v>
      </c>
      <c r="O120" s="170" t="s">
        <v>417</v>
      </c>
      <c r="P120">
        <f>IFERROR(VLOOKUP(M120,lajit!B:D,3,0),"")</f>
        <v>308</v>
      </c>
      <c r="Q120" s="8" t="s">
        <v>36</v>
      </c>
      <c r="R120" s="9">
        <f>IF(S120&lt;&gt;"",13-S120,13)</f>
        <v>13</v>
      </c>
      <c r="S120" s="9" t="s">
        <v>417</v>
      </c>
      <c r="T120">
        <f>IFERROR(VLOOKUP(Q120,lajit!B:D,3,0),"")</f>
        <v>308</v>
      </c>
      <c r="U120" s="8" t="s">
        <v>36</v>
      </c>
      <c r="V120">
        <f>IF(W120="",11,11-W120)</f>
        <v>11</v>
      </c>
      <c r="W120" t="s">
        <v>417</v>
      </c>
      <c r="X120">
        <f>IFERROR(VLOOKUP(U120,lajit!B:D,3,0),"")</f>
        <v>308</v>
      </c>
      <c r="Y120" s="183" t="s">
        <v>36</v>
      </c>
      <c r="Z120" s="191">
        <f>IF(AA120&gt;0,11-AA120,11)</f>
        <v>11</v>
      </c>
      <c r="AA120" s="175">
        <v>0</v>
      </c>
      <c r="AB120">
        <f>IFERROR(VLOOKUP(Y120,lajit!B:D,3,0),"")</f>
        <v>308</v>
      </c>
      <c r="AC120" s="8" t="s">
        <v>36</v>
      </c>
      <c r="AD120" s="9">
        <f>IF(AE120&gt;0,12-AE120,12)</f>
        <v>12</v>
      </c>
      <c r="AE120" s="175">
        <v>0</v>
      </c>
      <c r="AF120">
        <f>IFERROR(VLOOKUP(AC120,lajit!B:D,3,0),"")</f>
        <v>308</v>
      </c>
      <c r="AG120" s="200" t="s">
        <v>36</v>
      </c>
      <c r="AH120" s="207">
        <f>IF(AI120&gt;0,10-AI120,10)</f>
        <v>10</v>
      </c>
      <c r="AI120" s="209">
        <v>0</v>
      </c>
      <c r="AJ120">
        <f>IFERROR(VLOOKUP(AG120,lajit!B:D,3,0),"")</f>
        <v>308</v>
      </c>
      <c r="AK120" s="218" t="s">
        <v>36</v>
      </c>
      <c r="AL120" s="9">
        <f>IF(AM120&gt;0,13-AM120,13)</f>
        <v>13</v>
      </c>
      <c r="AM120" s="175">
        <v>0</v>
      </c>
      <c r="AN120">
        <f>IFERROR(VLOOKUP(AK120,lajit!B:D,3,0),"")</f>
        <v>308</v>
      </c>
      <c r="AO120" s="8" t="s">
        <v>36</v>
      </c>
      <c r="AP120" s="9">
        <f>IF(AQ120&gt;0,12-AQ120,12)</f>
        <v>12</v>
      </c>
      <c r="AQ120" s="175">
        <v>0</v>
      </c>
      <c r="AR120">
        <f>IFERROR(VLOOKUP(AO120,lajit!B:D,3,0),"")</f>
        <v>308</v>
      </c>
      <c r="AS120" s="8" t="s">
        <v>85</v>
      </c>
      <c r="AT120" s="9">
        <f>IF(AU120&gt;0,12-AU120,12)</f>
        <v>12</v>
      </c>
      <c r="AU120" s="175">
        <v>0</v>
      </c>
      <c r="AV120">
        <f>IFERROR(VLOOKUP(AS120,lajit!B:D,3,0),"")</f>
        <v>278</v>
      </c>
      <c r="AW120" s="8" t="s">
        <v>85</v>
      </c>
      <c r="AX120" s="9">
        <f>IF(AY120&gt;0,15-AY120,15)</f>
        <v>15</v>
      </c>
      <c r="AY120" s="175">
        <v>0</v>
      </c>
      <c r="AZ120">
        <f>IFERROR(VLOOKUP(AW120,lajit!B:D,3,0),"")</f>
        <v>278</v>
      </c>
      <c r="BA120" s="8" t="s">
        <v>85</v>
      </c>
      <c r="BB120" s="9">
        <f>IF(BC120&gt;0,15-BC120,15)</f>
        <v>15</v>
      </c>
      <c r="BC120" s="175">
        <v>0</v>
      </c>
      <c r="BD120">
        <f>IFERROR(VLOOKUP(BA120,lajit!B:D,3,0),"")</f>
        <v>278</v>
      </c>
      <c r="BE120" s="126">
        <v>46</v>
      </c>
    </row>
    <row r="121" spans="1:57" x14ac:dyDescent="0.2">
      <c r="A121" s="41"/>
      <c r="B121" s="48" t="str">
        <f>IF(C121&lt;&gt;"",C121,"")</f>
        <v/>
      </c>
      <c r="C121" s="49"/>
      <c r="D121" t="str">
        <f>IFERROR(VLOOKUP(A121,lajit!B:D,3,0),"")</f>
        <v/>
      </c>
      <c r="E121" s="136"/>
      <c r="F121" s="142"/>
      <c r="G121" s="142"/>
      <c r="H121" t="str">
        <f>IFERROR(VLOOKUP(E121,lajit!B:D,3,0),"")</f>
        <v/>
      </c>
      <c r="I121" s="8" t="s">
        <v>325</v>
      </c>
      <c r="J121" s="22">
        <v>11</v>
      </c>
      <c r="K121" s="9">
        <v>11</v>
      </c>
      <c r="L121">
        <f>IFERROR(VLOOKUP(I121,lajit!B:D,3,0),"")</f>
        <v>388</v>
      </c>
      <c r="M121" s="163"/>
      <c r="N121" s="170"/>
      <c r="O121" s="170"/>
      <c r="P121" t="str">
        <f>IFERROR(VLOOKUP(M121,lajit!B:D,3,0),"")</f>
        <v/>
      </c>
      <c r="Q121" s="8"/>
      <c r="R121" s="9"/>
      <c r="S121" s="9"/>
      <c r="T121" t="str">
        <f>IFERROR(VLOOKUP(Q121,lajit!B:D,3,0),"")</f>
        <v/>
      </c>
      <c r="U121" s="8"/>
      <c r="X121" t="str">
        <f>IFERROR(VLOOKUP(U121,lajit!B:D,3,0),"")</f>
        <v/>
      </c>
      <c r="Y121" s="183"/>
      <c r="Z121" s="9"/>
      <c r="AA121" s="175"/>
      <c r="AB121" t="str">
        <f>IFERROR(VLOOKUP(Y121,lajit!B:D,3,0),"")</f>
        <v/>
      </c>
      <c r="AC121" s="8"/>
      <c r="AD121" s="9"/>
      <c r="AE121" s="175"/>
      <c r="AF121" t="str">
        <f>IFERROR(VLOOKUP(AC121,lajit!B:D,3,0),"")</f>
        <v/>
      </c>
      <c r="AG121" s="200"/>
      <c r="AH121" s="207"/>
      <c r="AI121" s="209"/>
      <c r="AJ121" t="str">
        <f>IFERROR(VLOOKUP(AG121,lajit!B:D,3,0),"")</f>
        <v/>
      </c>
      <c r="AK121" s="218"/>
      <c r="AL121" s="9"/>
      <c r="AM121" s="175"/>
      <c r="AN121" t="str">
        <f>IFERROR(VLOOKUP(AK121,lajit!B:D,3,0),"")</f>
        <v/>
      </c>
      <c r="AO121" s="8" t="s">
        <v>175</v>
      </c>
      <c r="AP121" s="9">
        <v>6</v>
      </c>
      <c r="AQ121" s="175">
        <v>6</v>
      </c>
      <c r="AR121">
        <f>IFERROR(VLOOKUP(AO121,lajit!B:D,3,0),"")</f>
        <v>326</v>
      </c>
      <c r="AS121" s="8" t="s">
        <v>339</v>
      </c>
      <c r="AT121" s="9">
        <v>8</v>
      </c>
      <c r="AU121" s="175">
        <v>8</v>
      </c>
      <c r="AV121">
        <f>IFERROR(VLOOKUP(AS121,lajit!B:D,3,0),"")</f>
        <v>290</v>
      </c>
      <c r="AW121" s="8" t="s">
        <v>342</v>
      </c>
      <c r="AX121" s="9">
        <v>11</v>
      </c>
      <c r="AY121" s="175">
        <v>11</v>
      </c>
      <c r="AZ121">
        <f>IFERROR(VLOOKUP(AW121,lajit!B:D,3,0),"")</f>
        <v>390</v>
      </c>
      <c r="BA121" s="8" t="s">
        <v>3054</v>
      </c>
      <c r="BB121" s="9">
        <v>5</v>
      </c>
      <c r="BC121" s="175">
        <v>5</v>
      </c>
      <c r="BD121">
        <f>IFERROR(VLOOKUP(BA121,lajit!B:D,3,0),"")</f>
        <v>287</v>
      </c>
      <c r="BE121" s="126">
        <v>142</v>
      </c>
    </row>
    <row r="122" spans="1:57" x14ac:dyDescent="0.2">
      <c r="A122" s="41" t="s">
        <v>335</v>
      </c>
      <c r="B122" s="48">
        <f>IF(C122&lt;&gt;"",C122,"")</f>
        <v>4</v>
      </c>
      <c r="C122" s="49">
        <v>4</v>
      </c>
      <c r="D122">
        <f>IFERROR(VLOOKUP(A122,lajit!B:D,3,0),"")</f>
        <v>295</v>
      </c>
      <c r="E122" s="136" t="s">
        <v>136</v>
      </c>
      <c r="F122" s="142">
        <v>9</v>
      </c>
      <c r="G122" s="142">
        <v>9</v>
      </c>
      <c r="H122">
        <f>IFERROR(VLOOKUP(E122,lajit!B:D,3,0),"")</f>
        <v>173</v>
      </c>
      <c r="I122" s="8" t="s">
        <v>347</v>
      </c>
      <c r="J122" s="22">
        <v>4</v>
      </c>
      <c r="K122" s="9">
        <v>4</v>
      </c>
      <c r="L122">
        <f>IFERROR(VLOOKUP(I122,lajit!B:D,3,0),"")</f>
        <v>111</v>
      </c>
      <c r="M122" s="163" t="s">
        <v>160</v>
      </c>
      <c r="N122" s="170">
        <v>5</v>
      </c>
      <c r="O122" s="170">
        <v>5</v>
      </c>
      <c r="P122">
        <f>IFERROR(VLOOKUP(M122,lajit!B:D,3,0),"")</f>
        <v>191</v>
      </c>
      <c r="Q122" s="8" t="s">
        <v>339</v>
      </c>
      <c r="R122" s="9">
        <v>7</v>
      </c>
      <c r="S122" s="9">
        <v>7</v>
      </c>
      <c r="T122">
        <f>IFERROR(VLOOKUP(Q122,lajit!B:D,3,0),"")</f>
        <v>290</v>
      </c>
      <c r="U122" s="8" t="s">
        <v>332</v>
      </c>
      <c r="V122">
        <v>9</v>
      </c>
      <c r="W122">
        <v>9</v>
      </c>
      <c r="X122">
        <f>IFERROR(VLOOKUP(U122,lajit!B:D,3,0),"")</f>
        <v>458</v>
      </c>
      <c r="Y122" s="183" t="s">
        <v>355</v>
      </c>
      <c r="Z122" s="9">
        <v>6</v>
      </c>
      <c r="AA122" s="175">
        <v>6</v>
      </c>
      <c r="AB122">
        <f>IFERROR(VLOOKUP(Y122,lajit!B:D,3,0),"")</f>
        <v>41</v>
      </c>
      <c r="AC122" s="8" t="s">
        <v>346</v>
      </c>
      <c r="AD122" s="9">
        <v>3</v>
      </c>
      <c r="AE122" s="175">
        <v>3</v>
      </c>
      <c r="AF122">
        <f>IFERROR(VLOOKUP(AC122,lajit!B:D,3,0),"")</f>
        <v>109</v>
      </c>
      <c r="AG122" s="200" t="s">
        <v>134</v>
      </c>
      <c r="AH122" s="207">
        <v>5</v>
      </c>
      <c r="AI122" s="209">
        <v>5</v>
      </c>
      <c r="AJ122">
        <f>IFERROR(VLOOKUP(AG122,lajit!B:D,3,0),"")</f>
        <v>53</v>
      </c>
      <c r="AK122" s="218" t="s">
        <v>352</v>
      </c>
      <c r="AL122" s="9">
        <v>8</v>
      </c>
      <c r="AM122" s="175">
        <v>8</v>
      </c>
      <c r="AN122">
        <f>IFERROR(VLOOKUP(AK122,lajit!B:D,3,0),"")</f>
        <v>67</v>
      </c>
      <c r="AO122" s="8" t="s">
        <v>217</v>
      </c>
      <c r="AP122" s="9">
        <v>6</v>
      </c>
      <c r="AQ122" s="175">
        <v>6</v>
      </c>
      <c r="AR122">
        <f>IFERROR(VLOOKUP(AO122,lajit!B:D,3,0),"")</f>
        <v>456</v>
      </c>
      <c r="AS122" s="8" t="s">
        <v>4730</v>
      </c>
      <c r="AT122" s="9">
        <v>7</v>
      </c>
      <c r="AU122" s="175">
        <v>7</v>
      </c>
      <c r="AV122">
        <f>IFERROR(VLOOKUP(AS122,lajit!B:D,3,0),"")</f>
        <v>478</v>
      </c>
      <c r="AW122" s="8" t="s">
        <v>369</v>
      </c>
      <c r="AX122" s="9">
        <v>9</v>
      </c>
      <c r="AY122" s="175">
        <v>9</v>
      </c>
      <c r="AZ122">
        <f>IFERROR(VLOOKUP(AW122,lajit!B:D,3,0),"")</f>
        <v>162</v>
      </c>
      <c r="BA122" s="8" t="s">
        <v>339</v>
      </c>
      <c r="BB122" s="9">
        <v>6</v>
      </c>
      <c r="BC122" s="175">
        <v>6</v>
      </c>
      <c r="BD122">
        <f>IFERROR(VLOOKUP(BA122,lajit!B:D,3,0),"")</f>
        <v>290</v>
      </c>
      <c r="BE122" s="126">
        <v>155</v>
      </c>
    </row>
    <row r="123" spans="1:57" x14ac:dyDescent="0.2">
      <c r="A123" s="41" t="s">
        <v>105</v>
      </c>
      <c r="B123" s="48">
        <f>IF(C123="",17,17-C123)</f>
        <v>16</v>
      </c>
      <c r="C123" s="49">
        <v>1</v>
      </c>
      <c r="D123">
        <f>IFERROR(VLOOKUP(A123,lajit!B:D,3,0),"")</f>
        <v>355</v>
      </c>
      <c r="E123" s="136" t="s">
        <v>105</v>
      </c>
      <c r="F123" s="142">
        <f>IF(G123="",13,13-G123)</f>
        <v>12</v>
      </c>
      <c r="G123" s="142">
        <v>1</v>
      </c>
      <c r="H123">
        <f>IFERROR(VLOOKUP(E123,lajit!B:D,3,0),"")</f>
        <v>355</v>
      </c>
      <c r="I123" s="8" t="s">
        <v>105</v>
      </c>
      <c r="J123" s="22">
        <f>IF(K123="",11,11-K123)</f>
        <v>11</v>
      </c>
      <c r="K123" s="9" t="s">
        <v>417</v>
      </c>
      <c r="L123">
        <f>IFERROR(VLOOKUP(I123,lajit!B:D,3,0),"")</f>
        <v>355</v>
      </c>
      <c r="M123" s="163" t="s">
        <v>105</v>
      </c>
      <c r="N123" s="170">
        <f>IF(O123="",11,11-O123)</f>
        <v>11</v>
      </c>
      <c r="O123" s="170" t="s">
        <v>417</v>
      </c>
      <c r="P123">
        <f>IFERROR(VLOOKUP(M123,lajit!B:D,3,0),"")</f>
        <v>355</v>
      </c>
      <c r="Q123" s="8" t="s">
        <v>105</v>
      </c>
      <c r="R123" s="9">
        <f>IF(S123&lt;&gt;"",13-S123,13)</f>
        <v>13</v>
      </c>
      <c r="S123" s="9" t="s">
        <v>417</v>
      </c>
      <c r="T123">
        <f>IFERROR(VLOOKUP(Q123,lajit!B:D,3,0),"")</f>
        <v>355</v>
      </c>
      <c r="U123" s="8" t="s">
        <v>105</v>
      </c>
      <c r="V123">
        <f>IF(W123="",11,11-W123)</f>
        <v>11</v>
      </c>
      <c r="W123" t="s">
        <v>417</v>
      </c>
      <c r="X123">
        <f>IFERROR(VLOOKUP(U123,lajit!B:D,3,0),"")</f>
        <v>355</v>
      </c>
      <c r="Y123" s="183" t="s">
        <v>105</v>
      </c>
      <c r="Z123" s="191">
        <f>IF(AA123&gt;0,11-AA123,11)</f>
        <v>11</v>
      </c>
      <c r="AA123" s="175">
        <v>0</v>
      </c>
      <c r="AB123">
        <f>IFERROR(VLOOKUP(Y123,lajit!B:D,3,0),"")</f>
        <v>355</v>
      </c>
      <c r="AC123" s="8" t="s">
        <v>123</v>
      </c>
      <c r="AD123" s="9">
        <f>IF(AE123&gt;0,12-AE123,12)</f>
        <v>8</v>
      </c>
      <c r="AE123" s="175">
        <v>4</v>
      </c>
      <c r="AF123">
        <f>IFERROR(VLOOKUP(AC123,lajit!B:D,3,0),"")</f>
        <v>363</v>
      </c>
      <c r="AG123" s="214" t="s">
        <v>123</v>
      </c>
      <c r="AH123" s="207">
        <f>IF(AI123&gt;0,10-AI123,10)</f>
        <v>8</v>
      </c>
      <c r="AI123" s="209">
        <v>2</v>
      </c>
      <c r="AJ123">
        <f>IFERROR(VLOOKUP(AG123,lajit!B:D,3,0),"")</f>
        <v>363</v>
      </c>
      <c r="AK123" s="197" t="s">
        <v>123</v>
      </c>
      <c r="AL123" s="9">
        <f>IF(AM123&gt;0,13-AM123,13)</f>
        <v>10</v>
      </c>
      <c r="AM123" s="175">
        <v>3</v>
      </c>
      <c r="AN123">
        <f>IFERROR(VLOOKUP(AK123,lajit!B:D,3,0),"")</f>
        <v>363</v>
      </c>
      <c r="AO123" s="8" t="s">
        <v>105</v>
      </c>
      <c r="AP123" s="9">
        <f>IF(AQ123&gt;0,12-AQ123,12)</f>
        <v>12</v>
      </c>
      <c r="AQ123" s="175">
        <v>0</v>
      </c>
      <c r="AR123">
        <f>IFERROR(VLOOKUP(AO123,lajit!B:D,3,0),"")</f>
        <v>355</v>
      </c>
      <c r="AS123" s="8" t="s">
        <v>122</v>
      </c>
      <c r="AT123" s="9">
        <f>IF(AU123&gt;0,12-AU123,12)</f>
        <v>11</v>
      </c>
      <c r="AU123" s="175">
        <v>1</v>
      </c>
      <c r="AV123">
        <f>IFERROR(VLOOKUP(AS123,lajit!B:D,3,0),"")</f>
        <v>291</v>
      </c>
      <c r="AW123" s="8" t="s">
        <v>122</v>
      </c>
      <c r="AX123" s="9">
        <f>IF(AY123&gt;0,15-AY123,15)</f>
        <v>13</v>
      </c>
      <c r="AY123" s="175">
        <v>2</v>
      </c>
      <c r="AZ123">
        <f>IFERROR(VLOOKUP(AW123,lajit!B:D,3,0),"")</f>
        <v>291</v>
      </c>
      <c r="BA123" s="8" t="s">
        <v>122</v>
      </c>
      <c r="BB123" s="9">
        <f>IF(BC123&gt;0,15-BC123,15)</f>
        <v>13</v>
      </c>
      <c r="BC123" s="175">
        <v>2</v>
      </c>
      <c r="BD123">
        <f>IFERROR(VLOOKUP(BA123,lajit!B:D,3,0),"")</f>
        <v>291</v>
      </c>
      <c r="BE123" s="126">
        <v>117</v>
      </c>
    </row>
    <row r="124" spans="1:57" x14ac:dyDescent="0.2">
      <c r="A124" s="41"/>
      <c r="B124" s="48" t="str">
        <f>IF(C124&lt;&gt;"",C124,"")</f>
        <v/>
      </c>
      <c r="C124" s="49"/>
      <c r="D124" t="str">
        <f>IFERROR(VLOOKUP(A124,lajit!B:D,3,0),"")</f>
        <v/>
      </c>
      <c r="E124" s="136"/>
      <c r="F124" s="142"/>
      <c r="G124" s="142"/>
      <c r="H124" t="str">
        <f>IFERROR(VLOOKUP(E124,lajit!B:D,3,0),"")</f>
        <v/>
      </c>
      <c r="I124" s="8" t="s">
        <v>341</v>
      </c>
      <c r="J124" s="22">
        <v>4</v>
      </c>
      <c r="K124" s="9">
        <v>4</v>
      </c>
      <c r="L124">
        <f>IFERROR(VLOOKUP(I124,lajit!B:D,3,0),"")</f>
        <v>294</v>
      </c>
      <c r="M124" s="163"/>
      <c r="N124" s="170"/>
      <c r="O124" s="170"/>
      <c r="P124" t="str">
        <f>IFERROR(VLOOKUP(M124,lajit!B:D,3,0),"")</f>
        <v/>
      </c>
      <c r="Q124" s="8"/>
      <c r="R124" s="9"/>
      <c r="S124" s="9"/>
      <c r="T124" t="str">
        <f>IFERROR(VLOOKUP(Q124,lajit!B:D,3,0),"")</f>
        <v/>
      </c>
      <c r="U124" s="8"/>
      <c r="X124" t="str">
        <f>IFERROR(VLOOKUP(U124,lajit!B:D,3,0),"")</f>
        <v/>
      </c>
      <c r="Y124" s="183"/>
      <c r="Z124" s="9"/>
      <c r="AA124" s="175"/>
      <c r="AB124" t="str">
        <f>IFERROR(VLOOKUP(Y124,lajit!B:D,3,0),"")</f>
        <v/>
      </c>
      <c r="AC124" s="8"/>
      <c r="AD124" s="9"/>
      <c r="AE124" s="175"/>
      <c r="AF124" t="str">
        <f>IFERROR(VLOOKUP(AC124,lajit!B:D,3,0),"")</f>
        <v/>
      </c>
      <c r="AG124" s="200"/>
      <c r="AH124" s="207"/>
      <c r="AI124" s="209"/>
      <c r="AJ124" t="str">
        <f>IFERROR(VLOOKUP(AG124,lajit!B:D,3,0),"")</f>
        <v/>
      </c>
      <c r="AK124" s="218"/>
      <c r="AL124" s="9"/>
      <c r="AM124" s="175"/>
      <c r="AN124" t="str">
        <f>IFERROR(VLOOKUP(AK124,lajit!B:D,3,0),"")</f>
        <v/>
      </c>
      <c r="AO124" s="3" t="s">
        <v>141</v>
      </c>
      <c r="AP124" s="9">
        <v>7</v>
      </c>
      <c r="AQ124" s="175">
        <v>7</v>
      </c>
      <c r="AR124">
        <f>IFERROR(VLOOKUP(AO124,lajit!B:D,3,0),"")</f>
        <v>290</v>
      </c>
      <c r="AS124" s="8" t="s">
        <v>329</v>
      </c>
      <c r="AT124" s="9">
        <v>4</v>
      </c>
      <c r="AU124" s="175">
        <v>4</v>
      </c>
      <c r="AV124">
        <f>IFERROR(VLOOKUP(AS124,lajit!B:D,3,0),"")</f>
        <v>53</v>
      </c>
      <c r="AW124" s="8" t="s">
        <v>3516</v>
      </c>
      <c r="AX124" s="9">
        <v>3</v>
      </c>
      <c r="AY124" s="175">
        <v>3</v>
      </c>
      <c r="AZ124">
        <f>IFERROR(VLOOKUP(AW124,lajit!B:D,3,0),"")</f>
        <v>337</v>
      </c>
      <c r="BA124" s="8" t="s">
        <v>341</v>
      </c>
      <c r="BB124" s="9">
        <v>4</v>
      </c>
      <c r="BC124" s="175">
        <v>4</v>
      </c>
      <c r="BD124">
        <f>IFERROR(VLOOKUP(BA124,lajit!B:D,3,0),"")</f>
        <v>294</v>
      </c>
      <c r="BE124" s="126">
        <v>166</v>
      </c>
    </row>
    <row r="125" spans="1:57" x14ac:dyDescent="0.2">
      <c r="A125" s="41" t="s">
        <v>376</v>
      </c>
      <c r="B125" s="48">
        <f>IF(C125&lt;&gt;"",C125,"")</f>
        <v>3</v>
      </c>
      <c r="C125" s="49">
        <v>3</v>
      </c>
      <c r="D125">
        <f>IFERROR(VLOOKUP(A125,lajit!B:D,3,0),"")</f>
        <v>5</v>
      </c>
      <c r="E125" s="136" t="s">
        <v>168</v>
      </c>
      <c r="F125" s="142">
        <v>3</v>
      </c>
      <c r="G125" s="142">
        <v>3</v>
      </c>
      <c r="H125">
        <f>IFERROR(VLOOKUP(E125,lajit!B:D,3,0),"")</f>
        <v>57</v>
      </c>
      <c r="I125" s="8" t="s">
        <v>333</v>
      </c>
      <c r="J125" s="22">
        <v>2</v>
      </c>
      <c r="K125" s="9">
        <v>2</v>
      </c>
      <c r="L125">
        <f>IFERROR(VLOOKUP(I125,lajit!B:D,3,0),"")</f>
        <v>324</v>
      </c>
      <c r="M125" s="163" t="s">
        <v>219</v>
      </c>
      <c r="N125" s="170">
        <v>3</v>
      </c>
      <c r="O125" s="170">
        <v>3</v>
      </c>
      <c r="P125">
        <f>IFERROR(VLOOKUP(M125,lajit!B:D,3,0),"")</f>
        <v>146</v>
      </c>
      <c r="Q125" s="8" t="s">
        <v>358</v>
      </c>
      <c r="R125" s="9">
        <v>5</v>
      </c>
      <c r="S125" s="9">
        <v>5</v>
      </c>
      <c r="T125">
        <f>IFERROR(VLOOKUP(Q125,lajit!B:D,3,0),"")</f>
        <v>268</v>
      </c>
      <c r="U125" s="8" t="s">
        <v>375</v>
      </c>
      <c r="V125">
        <v>4</v>
      </c>
      <c r="W125">
        <v>4</v>
      </c>
      <c r="X125">
        <f>IFERROR(VLOOKUP(U125,lajit!B:D,3,0),"")</f>
        <v>113</v>
      </c>
      <c r="Y125" s="183" t="s">
        <v>392</v>
      </c>
      <c r="Z125" s="9">
        <v>2</v>
      </c>
      <c r="AA125" s="175">
        <v>2</v>
      </c>
      <c r="AB125">
        <f>IFERROR(VLOOKUP(Y125,lajit!B:D,3,0),"")</f>
        <v>129</v>
      </c>
      <c r="AC125" s="8" t="s">
        <v>1718</v>
      </c>
      <c r="AD125" s="9">
        <v>1</v>
      </c>
      <c r="AE125" s="9">
        <v>1</v>
      </c>
      <c r="AF125">
        <f>IFERROR(VLOOKUP(AC125,lajit!B:D,3,0),"")</f>
        <v>123</v>
      </c>
      <c r="AG125" s="200" t="s">
        <v>206</v>
      </c>
      <c r="AH125" s="207">
        <v>4</v>
      </c>
      <c r="AI125" s="209">
        <v>4</v>
      </c>
      <c r="AJ125">
        <f>IFERROR(VLOOKUP(AG125,lajit!B:D,3,0),"")</f>
        <v>179</v>
      </c>
      <c r="AK125" s="218" t="s">
        <v>1404</v>
      </c>
      <c r="AL125" s="9">
        <v>2</v>
      </c>
      <c r="AM125" s="175">
        <v>2</v>
      </c>
      <c r="AN125">
        <f>IFERROR(VLOOKUP(AK125,lajit!B:D,3,0),"")</f>
        <v>90</v>
      </c>
      <c r="AO125" s="8" t="s">
        <v>129</v>
      </c>
      <c r="AP125" s="9">
        <v>1</v>
      </c>
      <c r="AQ125" s="175">
        <v>1</v>
      </c>
      <c r="AR125">
        <f>IFERROR(VLOOKUP(AO125,lajit!B:D,3,0),"")</f>
        <v>31</v>
      </c>
      <c r="AS125" s="8" t="s">
        <v>380</v>
      </c>
      <c r="AT125" s="9">
        <v>2</v>
      </c>
      <c r="AU125" s="175">
        <v>2</v>
      </c>
      <c r="AV125">
        <f>IFERROR(VLOOKUP(AS125,lajit!B:D,3,0),"")</f>
        <v>168</v>
      </c>
      <c r="AW125" s="8" t="s">
        <v>351</v>
      </c>
      <c r="AX125" s="9">
        <v>1</v>
      </c>
      <c r="AY125" s="175">
        <v>1</v>
      </c>
      <c r="AZ125">
        <f>IFERROR(VLOOKUP(AW125,lajit!B:D,3,0),"")</f>
        <v>272</v>
      </c>
      <c r="BA125" s="8" t="s">
        <v>335</v>
      </c>
      <c r="BB125" s="9">
        <v>5</v>
      </c>
      <c r="BC125" s="175">
        <v>5</v>
      </c>
      <c r="BD125">
        <f>IFERROR(VLOOKUP(BA125,lajit!B:D,3,0),"")</f>
        <v>295</v>
      </c>
      <c r="BE125" s="126">
        <v>202</v>
      </c>
    </row>
    <row r="126" spans="1:57" x14ac:dyDescent="0.2">
      <c r="A126" s="41" t="s">
        <v>336</v>
      </c>
      <c r="B126" s="48">
        <f>IF(C126&lt;&gt;"",C126,"")</f>
        <v>7</v>
      </c>
      <c r="C126" s="48">
        <v>7</v>
      </c>
      <c r="D126">
        <f>IFERROR(VLOOKUP(A126,lajit!B:D,3,0),"")</f>
        <v>275</v>
      </c>
      <c r="E126" s="136" t="s">
        <v>159</v>
      </c>
      <c r="F126" s="142">
        <v>9</v>
      </c>
      <c r="G126" s="142">
        <v>9</v>
      </c>
      <c r="H126">
        <f>IFERROR(VLOOKUP(E126,lajit!B:D,3,0),"")</f>
        <v>125</v>
      </c>
      <c r="I126" s="8" t="s">
        <v>346</v>
      </c>
      <c r="J126" s="22">
        <v>3</v>
      </c>
      <c r="K126" s="9">
        <v>3</v>
      </c>
      <c r="L126">
        <f>IFERROR(VLOOKUP(I126,lajit!B:D,3,0),"")</f>
        <v>109</v>
      </c>
      <c r="M126" s="163" t="s">
        <v>129</v>
      </c>
      <c r="N126" s="170">
        <v>10</v>
      </c>
      <c r="O126" s="170">
        <v>10</v>
      </c>
      <c r="P126">
        <f>IFERROR(VLOOKUP(M126,lajit!B:D,3,0),"")</f>
        <v>31</v>
      </c>
      <c r="Q126" s="8" t="s">
        <v>338</v>
      </c>
      <c r="R126" s="9">
        <v>8</v>
      </c>
      <c r="S126" s="9">
        <v>8</v>
      </c>
      <c r="T126">
        <f>IFERROR(VLOOKUP(Q126,lajit!B:D,3,0),"")</f>
        <v>426</v>
      </c>
      <c r="U126" s="8" t="s">
        <v>329</v>
      </c>
      <c r="V126">
        <v>3</v>
      </c>
      <c r="W126">
        <v>3</v>
      </c>
      <c r="X126">
        <f>IFERROR(VLOOKUP(U126,lajit!B:D,3,0),"")</f>
        <v>53</v>
      </c>
      <c r="Y126" s="183" t="s">
        <v>334</v>
      </c>
      <c r="Z126" s="9">
        <v>7</v>
      </c>
      <c r="AA126" s="9">
        <v>7</v>
      </c>
      <c r="AB126">
        <f>IFERROR(VLOOKUP(Y126,lajit!B:D,3,0),"")</f>
        <v>110</v>
      </c>
      <c r="AC126" s="8" t="s">
        <v>339</v>
      </c>
      <c r="AD126" s="9">
        <v>3</v>
      </c>
      <c r="AE126" s="9">
        <v>3</v>
      </c>
      <c r="AF126">
        <f>IFERROR(VLOOKUP(AC126,lajit!B:D,3,0),"")</f>
        <v>290</v>
      </c>
      <c r="AG126" s="200" t="s">
        <v>1697</v>
      </c>
      <c r="AH126" s="207">
        <v>4</v>
      </c>
      <c r="AI126" s="209">
        <v>4</v>
      </c>
      <c r="AJ126">
        <f>IFERROR(VLOOKUP(AG126,lajit!B:D,3,0),"")</f>
        <v>120</v>
      </c>
      <c r="AK126" s="218" t="s">
        <v>342</v>
      </c>
      <c r="AL126" s="9">
        <v>3</v>
      </c>
      <c r="AM126" s="175">
        <v>3</v>
      </c>
      <c r="AN126">
        <f>IFERROR(VLOOKUP(AK126,lajit!B:D,3,0),"")</f>
        <v>390</v>
      </c>
      <c r="AO126" s="8" t="s">
        <v>218</v>
      </c>
      <c r="AP126" s="9">
        <v>7</v>
      </c>
      <c r="AQ126" s="175">
        <v>7</v>
      </c>
      <c r="AR126">
        <f>IFERROR(VLOOKUP(AO126,lajit!B:D,3,0),"")</f>
        <v>377</v>
      </c>
      <c r="AS126" s="3" t="s">
        <v>355</v>
      </c>
      <c r="AT126" s="9">
        <v>3</v>
      </c>
      <c r="AU126" s="175">
        <v>3</v>
      </c>
      <c r="AV126">
        <f>IFERROR(VLOOKUP(AS126,lajit!B:D,3,0),"")</f>
        <v>41</v>
      </c>
      <c r="AW126" s="3" t="s">
        <v>368</v>
      </c>
      <c r="AX126" s="9">
        <v>9</v>
      </c>
      <c r="AY126" s="175">
        <v>9</v>
      </c>
      <c r="AZ126">
        <f>IFERROR(VLOOKUP(AW126,lajit!B:D,3,0),"")</f>
        <v>130</v>
      </c>
      <c r="BA126" s="3" t="s">
        <v>331</v>
      </c>
      <c r="BB126" s="9">
        <v>9</v>
      </c>
      <c r="BC126" s="175">
        <v>9</v>
      </c>
      <c r="BD126">
        <f>IFERROR(VLOOKUP(BA126,lajit!B:D,3,0),"")</f>
        <v>303</v>
      </c>
      <c r="BE126" s="126">
        <v>156</v>
      </c>
    </row>
    <row r="127" spans="1:57" x14ac:dyDescent="0.2">
      <c r="A127" s="41" t="s">
        <v>47</v>
      </c>
      <c r="B127" s="48">
        <f t="shared" ref="B127:B134" si="30">IF(C127="",17,17-C127)</f>
        <v>16</v>
      </c>
      <c r="C127" s="48">
        <v>1</v>
      </c>
      <c r="D127">
        <f>IFERROR(VLOOKUP(A127,lajit!B:D,3,0),"")</f>
        <v>309</v>
      </c>
      <c r="E127" s="136" t="s">
        <v>47</v>
      </c>
      <c r="F127" s="142">
        <f t="shared" ref="F127:F134" si="31">IF(G127="",13,13-G127)</f>
        <v>13</v>
      </c>
      <c r="G127" s="142" t="s">
        <v>417</v>
      </c>
      <c r="H127">
        <f>IFERROR(VLOOKUP(E127,lajit!B:D,3,0),"")</f>
        <v>309</v>
      </c>
      <c r="I127" s="8" t="s">
        <v>47</v>
      </c>
      <c r="J127" s="22">
        <f t="shared" ref="J127:J134" si="32">IF(K127="",11,11-K127)</f>
        <v>11</v>
      </c>
      <c r="K127" s="9" t="s">
        <v>417</v>
      </c>
      <c r="L127">
        <f>IFERROR(VLOOKUP(I127,lajit!B:D,3,0),"")</f>
        <v>309</v>
      </c>
      <c r="M127" s="163" t="s">
        <v>47</v>
      </c>
      <c r="N127" s="171">
        <f t="shared" ref="N127:N134" si="33">IF(O127="",11,11-O127)</f>
        <v>10</v>
      </c>
      <c r="O127" s="171">
        <v>1</v>
      </c>
      <c r="P127">
        <f>IFERROR(VLOOKUP(M127,lajit!B:D,3,0),"")</f>
        <v>309</v>
      </c>
      <c r="Q127" s="8" t="s">
        <v>47</v>
      </c>
      <c r="R127" s="9">
        <f t="shared" ref="R127:R134" si="34">IF(S127&lt;&gt;"",13-S127,13)</f>
        <v>13</v>
      </c>
      <c r="S127" s="9" t="s">
        <v>417</v>
      </c>
      <c r="T127">
        <f>IFERROR(VLOOKUP(Q127,lajit!B:D,3,0),"")</f>
        <v>309</v>
      </c>
      <c r="U127" s="8" t="s">
        <v>47</v>
      </c>
      <c r="V127">
        <f t="shared" ref="V127:V134" si="35">IF(W127="",11,11-W127)</f>
        <v>11</v>
      </c>
      <c r="W127" t="s">
        <v>417</v>
      </c>
      <c r="X127">
        <f>IFERROR(VLOOKUP(U127,lajit!B:D,3,0),"")</f>
        <v>309</v>
      </c>
      <c r="Y127" s="183" t="s">
        <v>47</v>
      </c>
      <c r="Z127" s="191">
        <f t="shared" ref="Z127:Z134" si="36">IF(AA127&gt;0,11-AA127,11)</f>
        <v>11</v>
      </c>
      <c r="AA127" s="9">
        <v>0</v>
      </c>
      <c r="AB127">
        <f>IFERROR(VLOOKUP(Y127,lajit!B:D,3,0),"")</f>
        <v>309</v>
      </c>
      <c r="AC127" s="8" t="s">
        <v>47</v>
      </c>
      <c r="AD127" s="9">
        <f t="shared" ref="AD127:AD134" si="37">IF(AE127&gt;0,12-AE127,12)</f>
        <v>12</v>
      </c>
      <c r="AE127" s="9">
        <v>0</v>
      </c>
      <c r="AF127">
        <f>IFERROR(VLOOKUP(AC127,lajit!B:D,3,0),"")</f>
        <v>309</v>
      </c>
      <c r="AG127" s="200" t="s">
        <v>47</v>
      </c>
      <c r="AH127" s="207">
        <f t="shared" ref="AH127:AH134" si="38">IF(AI127&gt;0,10-AI127,10)</f>
        <v>10</v>
      </c>
      <c r="AI127" s="207">
        <v>0</v>
      </c>
      <c r="AJ127">
        <f>IFERROR(VLOOKUP(AG127,lajit!B:D,3,0),"")</f>
        <v>309</v>
      </c>
      <c r="AK127" s="218" t="s">
        <v>47</v>
      </c>
      <c r="AL127" s="9">
        <f t="shared" ref="AL127:AL134" si="39">IF(AM127&gt;0,13-AM127,13)</f>
        <v>13</v>
      </c>
      <c r="AM127" s="9">
        <v>0</v>
      </c>
      <c r="AN127">
        <f>IFERROR(VLOOKUP(AK127,lajit!B:D,3,0),"")</f>
        <v>309</v>
      </c>
      <c r="AO127" s="8" t="s">
        <v>47</v>
      </c>
      <c r="AP127" s="9">
        <f t="shared" ref="AP127:AP134" si="40">IF(AQ127&gt;0,12-AQ127,12)</f>
        <v>12</v>
      </c>
      <c r="AQ127" s="9">
        <v>0</v>
      </c>
      <c r="AR127">
        <f>IFERROR(VLOOKUP(AO127,lajit!B:D,3,0),"")</f>
        <v>309</v>
      </c>
      <c r="AS127" s="8" t="s">
        <v>56</v>
      </c>
      <c r="AT127" s="9">
        <f t="shared" ref="AT127:AT134" si="41">IF(AU127&gt;0,12-AU127,12)</f>
        <v>11</v>
      </c>
      <c r="AU127" s="175">
        <v>1</v>
      </c>
      <c r="AV127">
        <f>IFERROR(VLOOKUP(AS127,lajit!B:D,3,0),"")</f>
        <v>304</v>
      </c>
      <c r="AW127" s="8" t="s">
        <v>56</v>
      </c>
      <c r="AX127" s="9">
        <f t="shared" ref="AX127:AX134" si="42">IF(AY127&gt;0,15-AY127,15)</f>
        <v>14</v>
      </c>
      <c r="AY127" s="175">
        <v>1</v>
      </c>
      <c r="AZ127">
        <f>IFERROR(VLOOKUP(AW127,lajit!B:D,3,0),"")</f>
        <v>304</v>
      </c>
      <c r="BA127" s="8" t="s">
        <v>56</v>
      </c>
      <c r="BB127" s="9">
        <f t="shared" ref="BB127:BB134" si="43">IF(BC127&gt;0,15-BC127,15)</f>
        <v>14</v>
      </c>
      <c r="BC127" s="175">
        <v>1</v>
      </c>
      <c r="BD127">
        <f>IFERROR(VLOOKUP(BA127,lajit!B:D,3,0),"")</f>
        <v>304</v>
      </c>
      <c r="BE127" s="126">
        <v>47</v>
      </c>
    </row>
    <row r="128" spans="1:57" x14ac:dyDescent="0.2">
      <c r="A128" s="41" t="s">
        <v>54</v>
      </c>
      <c r="B128" s="48">
        <f t="shared" si="30"/>
        <v>16</v>
      </c>
      <c r="C128" s="48">
        <v>1</v>
      </c>
      <c r="D128">
        <f>IFERROR(VLOOKUP(A128,lajit!B:D,3,0),"")</f>
        <v>315</v>
      </c>
      <c r="E128" s="136" t="s">
        <v>54</v>
      </c>
      <c r="F128" s="142">
        <f t="shared" si="31"/>
        <v>13</v>
      </c>
      <c r="G128" s="142" t="s">
        <v>417</v>
      </c>
      <c r="H128">
        <f>IFERROR(VLOOKUP(E128,lajit!B:D,3,0),"")</f>
        <v>315</v>
      </c>
      <c r="I128" s="8" t="s">
        <v>54</v>
      </c>
      <c r="J128" s="22">
        <f t="shared" si="32"/>
        <v>11</v>
      </c>
      <c r="K128" s="9" t="s">
        <v>417</v>
      </c>
      <c r="L128">
        <f>IFERROR(VLOOKUP(I128,lajit!B:D,3,0),"")</f>
        <v>315</v>
      </c>
      <c r="M128" s="163" t="s">
        <v>54</v>
      </c>
      <c r="N128" s="171">
        <f t="shared" si="33"/>
        <v>11</v>
      </c>
      <c r="O128" s="171" t="s">
        <v>417</v>
      </c>
      <c r="P128">
        <f>IFERROR(VLOOKUP(M128,lajit!B:D,3,0),"")</f>
        <v>315</v>
      </c>
      <c r="Q128" s="8" t="s">
        <v>54</v>
      </c>
      <c r="R128" s="9">
        <f t="shared" si="34"/>
        <v>13</v>
      </c>
      <c r="S128" s="9" t="s">
        <v>417</v>
      </c>
      <c r="T128">
        <f>IFERROR(VLOOKUP(Q128,lajit!B:D,3,0),"")</f>
        <v>315</v>
      </c>
      <c r="U128" s="8" t="s">
        <v>54</v>
      </c>
      <c r="V128">
        <f t="shared" si="35"/>
        <v>11</v>
      </c>
      <c r="W128" t="s">
        <v>417</v>
      </c>
      <c r="X128">
        <f>IFERROR(VLOOKUP(U128,lajit!B:D,3,0),"")</f>
        <v>315</v>
      </c>
      <c r="Y128" s="183" t="s">
        <v>54</v>
      </c>
      <c r="Z128" s="191">
        <f t="shared" si="36"/>
        <v>11</v>
      </c>
      <c r="AA128" s="9">
        <v>0</v>
      </c>
      <c r="AB128">
        <f>IFERROR(VLOOKUP(Y128,lajit!B:D,3,0),"")</f>
        <v>315</v>
      </c>
      <c r="AC128" s="8" t="s">
        <v>54</v>
      </c>
      <c r="AD128" s="9">
        <f t="shared" si="37"/>
        <v>12</v>
      </c>
      <c r="AE128" s="9">
        <v>0</v>
      </c>
      <c r="AF128">
        <f>IFERROR(VLOOKUP(AC128,lajit!B:D,3,0),"")</f>
        <v>315</v>
      </c>
      <c r="AG128" s="200" t="s">
        <v>54</v>
      </c>
      <c r="AH128" s="207">
        <f t="shared" si="38"/>
        <v>10</v>
      </c>
      <c r="AI128" s="207">
        <v>0</v>
      </c>
      <c r="AJ128">
        <f>IFERROR(VLOOKUP(AG128,lajit!B:D,3,0),"")</f>
        <v>315</v>
      </c>
      <c r="AK128" s="218" t="s">
        <v>54</v>
      </c>
      <c r="AL128" s="9">
        <f t="shared" si="39"/>
        <v>12</v>
      </c>
      <c r="AM128" s="9">
        <v>1</v>
      </c>
      <c r="AN128">
        <f>IFERROR(VLOOKUP(AK128,lajit!B:D,3,0),"")</f>
        <v>315</v>
      </c>
      <c r="AO128" s="8" t="s">
        <v>54</v>
      </c>
      <c r="AP128" s="9">
        <f t="shared" si="40"/>
        <v>12</v>
      </c>
      <c r="AQ128" s="9">
        <v>0</v>
      </c>
      <c r="AR128">
        <f>IFERROR(VLOOKUP(AO128,lajit!B:D,3,0),"")</f>
        <v>315</v>
      </c>
      <c r="AS128" s="8" t="s">
        <v>61</v>
      </c>
      <c r="AT128" s="9">
        <f t="shared" si="41"/>
        <v>11</v>
      </c>
      <c r="AU128" s="175">
        <v>1</v>
      </c>
      <c r="AV128">
        <f>IFERROR(VLOOKUP(AS128,lajit!B:D,3,0),"")</f>
        <v>306</v>
      </c>
      <c r="AW128" s="8" t="s">
        <v>61</v>
      </c>
      <c r="AX128" s="9">
        <f t="shared" si="42"/>
        <v>14</v>
      </c>
      <c r="AY128" s="175">
        <v>1</v>
      </c>
      <c r="AZ128">
        <f>IFERROR(VLOOKUP(AW128,lajit!B:D,3,0),"")</f>
        <v>306</v>
      </c>
      <c r="BA128" s="8" t="s">
        <v>61</v>
      </c>
      <c r="BB128" s="9">
        <f t="shared" si="43"/>
        <v>11</v>
      </c>
      <c r="BC128" s="175">
        <v>4</v>
      </c>
      <c r="BD128">
        <f>IFERROR(VLOOKUP(BA128,lajit!B:D,3,0),"")</f>
        <v>306</v>
      </c>
      <c r="BE128" s="126">
        <v>48</v>
      </c>
    </row>
    <row r="129" spans="1:57" ht="18" customHeight="1" x14ac:dyDescent="0.2">
      <c r="A129" s="41" t="s">
        <v>57</v>
      </c>
      <c r="B129" s="48">
        <f t="shared" si="30"/>
        <v>15</v>
      </c>
      <c r="C129" s="48">
        <v>2</v>
      </c>
      <c r="D129">
        <f>IFERROR(VLOOKUP(A129,lajit!B:D,3,0),"")</f>
        <v>317</v>
      </c>
      <c r="E129" s="136" t="s">
        <v>57</v>
      </c>
      <c r="F129" s="142">
        <f t="shared" si="31"/>
        <v>12</v>
      </c>
      <c r="G129" s="142">
        <v>1</v>
      </c>
      <c r="H129">
        <f>IFERROR(VLOOKUP(E129,lajit!B:D,3,0),"")</f>
        <v>317</v>
      </c>
      <c r="I129" s="8" t="s">
        <v>57</v>
      </c>
      <c r="J129" s="22">
        <f t="shared" si="32"/>
        <v>11</v>
      </c>
      <c r="K129" s="9" t="s">
        <v>417</v>
      </c>
      <c r="L129">
        <f>IFERROR(VLOOKUP(I129,lajit!B:D,3,0),"")</f>
        <v>317</v>
      </c>
      <c r="M129" s="163" t="s">
        <v>57</v>
      </c>
      <c r="N129" s="171">
        <f t="shared" si="33"/>
        <v>10</v>
      </c>
      <c r="O129" s="171">
        <v>1</v>
      </c>
      <c r="P129">
        <f>IFERROR(VLOOKUP(M129,lajit!B:D,3,0),"")</f>
        <v>317</v>
      </c>
      <c r="Q129" s="8" t="s">
        <v>57</v>
      </c>
      <c r="R129" s="2">
        <f t="shared" si="34"/>
        <v>13</v>
      </c>
      <c r="S129" s="9" t="s">
        <v>417</v>
      </c>
      <c r="T129">
        <f>IFERROR(VLOOKUP(Q129,lajit!B:D,3,0),"")</f>
        <v>317</v>
      </c>
      <c r="U129" s="8" t="s">
        <v>57</v>
      </c>
      <c r="V129">
        <f t="shared" si="35"/>
        <v>11</v>
      </c>
      <c r="W129" t="s">
        <v>417</v>
      </c>
      <c r="X129">
        <f>IFERROR(VLOOKUP(U129,lajit!B:D,3,0),"")</f>
        <v>317</v>
      </c>
      <c r="Y129" s="183" t="s">
        <v>57</v>
      </c>
      <c r="Z129" s="191">
        <f t="shared" si="36"/>
        <v>11</v>
      </c>
      <c r="AA129" s="9">
        <v>0</v>
      </c>
      <c r="AB129">
        <f>IFERROR(VLOOKUP(Y129,lajit!B:D,3,0),"")</f>
        <v>317</v>
      </c>
      <c r="AC129" s="8" t="s">
        <v>57</v>
      </c>
      <c r="AD129" s="9">
        <f t="shared" si="37"/>
        <v>12</v>
      </c>
      <c r="AE129" s="9">
        <v>0</v>
      </c>
      <c r="AF129">
        <f>IFERROR(VLOOKUP(AC129,lajit!B:D,3,0),"")</f>
        <v>317</v>
      </c>
      <c r="AG129" s="200" t="s">
        <v>57</v>
      </c>
      <c r="AH129" s="207">
        <f t="shared" si="38"/>
        <v>8</v>
      </c>
      <c r="AI129" s="207">
        <v>2</v>
      </c>
      <c r="AJ129">
        <f>IFERROR(VLOOKUP(AG129,lajit!B:D,3,0),"")</f>
        <v>317</v>
      </c>
      <c r="AK129" s="218" t="s">
        <v>57</v>
      </c>
      <c r="AL129" s="9">
        <f t="shared" si="39"/>
        <v>12</v>
      </c>
      <c r="AM129" s="9">
        <v>1</v>
      </c>
      <c r="AN129">
        <f>IFERROR(VLOOKUP(AK129,lajit!B:D,3,0),"")</f>
        <v>317</v>
      </c>
      <c r="AO129" s="8" t="s">
        <v>57</v>
      </c>
      <c r="AP129" s="9">
        <f t="shared" si="40"/>
        <v>11</v>
      </c>
      <c r="AQ129" s="9">
        <v>1</v>
      </c>
      <c r="AR129">
        <f>IFERROR(VLOOKUP(AO129,lajit!B:D,3,0),"")</f>
        <v>317</v>
      </c>
      <c r="AS129" s="8" t="s">
        <v>36</v>
      </c>
      <c r="AT129" s="9">
        <f t="shared" si="41"/>
        <v>12</v>
      </c>
      <c r="AU129" s="9">
        <v>0</v>
      </c>
      <c r="AV129">
        <f>IFERROR(VLOOKUP(AS129,lajit!B:D,3,0),"")</f>
        <v>308</v>
      </c>
      <c r="AW129" s="8" t="s">
        <v>36</v>
      </c>
      <c r="AX129" s="9">
        <f t="shared" si="42"/>
        <v>15</v>
      </c>
      <c r="AY129" s="9">
        <v>0</v>
      </c>
      <c r="AZ129">
        <f>IFERROR(VLOOKUP(AW129,lajit!B:D,3,0),"")</f>
        <v>308</v>
      </c>
      <c r="BA129" s="8" t="s">
        <v>36</v>
      </c>
      <c r="BB129" s="9">
        <f t="shared" si="43"/>
        <v>15</v>
      </c>
      <c r="BC129" s="9">
        <v>0</v>
      </c>
      <c r="BD129">
        <f>IFERROR(VLOOKUP(BA129,lajit!B:D,3,0),"")</f>
        <v>308</v>
      </c>
      <c r="BE129" s="126">
        <v>49</v>
      </c>
    </row>
    <row r="130" spans="1:57" x14ac:dyDescent="0.2">
      <c r="A130" s="127" t="s">
        <v>70</v>
      </c>
      <c r="B130" s="48">
        <f t="shared" si="30"/>
        <v>16</v>
      </c>
      <c r="C130" s="128">
        <v>1</v>
      </c>
      <c r="D130">
        <f>IFERROR(VLOOKUP(A130,lajit!B:D,3,0),"")</f>
        <v>320</v>
      </c>
      <c r="E130" s="146" t="s">
        <v>70</v>
      </c>
      <c r="F130" s="147">
        <f t="shared" si="31"/>
        <v>12</v>
      </c>
      <c r="G130" s="147">
        <v>1</v>
      </c>
      <c r="H130">
        <f>IFERROR(VLOOKUP(E130,lajit!B:D,3,0),"")</f>
        <v>320</v>
      </c>
      <c r="I130" s="3" t="s">
        <v>70</v>
      </c>
      <c r="J130" s="157">
        <f t="shared" si="32"/>
        <v>11</v>
      </c>
      <c r="K130" s="2" t="s">
        <v>417</v>
      </c>
      <c r="L130">
        <f>IFERROR(VLOOKUP(I130,lajit!B:D,3,0),"")</f>
        <v>320</v>
      </c>
      <c r="M130" s="177" t="s">
        <v>70</v>
      </c>
      <c r="N130" s="179">
        <f t="shared" si="33"/>
        <v>11</v>
      </c>
      <c r="O130" s="179" t="s">
        <v>417</v>
      </c>
      <c r="P130">
        <f>IFERROR(VLOOKUP(M130,lajit!B:D,3,0),"")</f>
        <v>320</v>
      </c>
      <c r="Q130" s="3" t="s">
        <v>70</v>
      </c>
      <c r="R130" s="9">
        <f t="shared" si="34"/>
        <v>13</v>
      </c>
      <c r="S130" s="2" t="s">
        <v>417</v>
      </c>
      <c r="T130">
        <f>IFERROR(VLOOKUP(Q130,lajit!B:D,3,0),"")</f>
        <v>320</v>
      </c>
      <c r="U130" s="3" t="s">
        <v>70</v>
      </c>
      <c r="V130">
        <f t="shared" si="35"/>
        <v>9</v>
      </c>
      <c r="W130">
        <v>2</v>
      </c>
      <c r="X130">
        <f>IFERROR(VLOOKUP(U130,lajit!B:D,3,0),"")</f>
        <v>320</v>
      </c>
      <c r="Y130" s="186" t="s">
        <v>70</v>
      </c>
      <c r="Z130" s="195">
        <f t="shared" si="36"/>
        <v>11</v>
      </c>
      <c r="AA130" s="2">
        <v>0</v>
      </c>
      <c r="AB130">
        <f>IFERROR(VLOOKUP(Y130,lajit!B:D,3,0),"")</f>
        <v>320</v>
      </c>
      <c r="AC130" s="3" t="s">
        <v>70</v>
      </c>
      <c r="AD130" s="2">
        <f t="shared" si="37"/>
        <v>12</v>
      </c>
      <c r="AE130" s="2">
        <v>0</v>
      </c>
      <c r="AF130">
        <f>IFERROR(VLOOKUP(AC130,lajit!B:D,3,0),"")</f>
        <v>320</v>
      </c>
      <c r="AG130" s="214" t="s">
        <v>70</v>
      </c>
      <c r="AH130" s="215">
        <f t="shared" si="38"/>
        <v>10</v>
      </c>
      <c r="AI130" s="215">
        <v>0</v>
      </c>
      <c r="AJ130">
        <f>IFERROR(VLOOKUP(AG130,lajit!B:D,3,0),"")</f>
        <v>320</v>
      </c>
      <c r="AK130" s="197" t="s">
        <v>70</v>
      </c>
      <c r="AL130" s="2">
        <f t="shared" si="39"/>
        <v>13</v>
      </c>
      <c r="AM130" s="2">
        <v>0</v>
      </c>
      <c r="AN130">
        <f>IFERROR(VLOOKUP(AK130,lajit!B:D,3,0),"")</f>
        <v>320</v>
      </c>
      <c r="AO130" s="3" t="s">
        <v>70</v>
      </c>
      <c r="AP130" s="2">
        <f t="shared" si="40"/>
        <v>11</v>
      </c>
      <c r="AQ130" s="2">
        <v>1</v>
      </c>
      <c r="AR130">
        <f>IFERROR(VLOOKUP(AO130,lajit!B:D,3,0),"")</f>
        <v>320</v>
      </c>
      <c r="AS130" s="3" t="s">
        <v>47</v>
      </c>
      <c r="AT130" s="2">
        <f t="shared" si="41"/>
        <v>12</v>
      </c>
      <c r="AU130" s="2">
        <v>0</v>
      </c>
      <c r="AV130">
        <f>IFERROR(VLOOKUP(AS130,lajit!B:D,3,0),"")</f>
        <v>309</v>
      </c>
      <c r="AW130" s="3" t="s">
        <v>47</v>
      </c>
      <c r="AX130" s="2">
        <f t="shared" si="42"/>
        <v>15</v>
      </c>
      <c r="AY130" s="2">
        <v>0</v>
      </c>
      <c r="AZ130">
        <f>IFERROR(VLOOKUP(AW130,lajit!B:D,3,0),"")</f>
        <v>309</v>
      </c>
      <c r="BA130" s="3" t="s">
        <v>47</v>
      </c>
      <c r="BB130" s="2">
        <f t="shared" si="43"/>
        <v>12</v>
      </c>
      <c r="BC130" s="2">
        <v>3</v>
      </c>
      <c r="BD130">
        <f>IFERROR(VLOOKUP(BA130,lajit!B:D,3,0),"")</f>
        <v>309</v>
      </c>
      <c r="BE130" s="126">
        <v>50</v>
      </c>
    </row>
    <row r="131" spans="1:57" ht="18" customHeight="1" x14ac:dyDescent="0.2">
      <c r="A131" s="41" t="s">
        <v>25</v>
      </c>
      <c r="B131" s="48">
        <f t="shared" si="30"/>
        <v>17</v>
      </c>
      <c r="C131" s="48" t="s">
        <v>417</v>
      </c>
      <c r="D131">
        <f>IFERROR(VLOOKUP(A131,lajit!B:D,3,0),"")</f>
        <v>323</v>
      </c>
      <c r="E131" s="136" t="s">
        <v>25</v>
      </c>
      <c r="F131" s="142">
        <f t="shared" si="31"/>
        <v>13</v>
      </c>
      <c r="G131" s="142" t="s">
        <v>417</v>
      </c>
      <c r="H131">
        <f>IFERROR(VLOOKUP(E131,lajit!B:D,3,0),"")</f>
        <v>323</v>
      </c>
      <c r="I131" s="8" t="s">
        <v>25</v>
      </c>
      <c r="J131" s="22">
        <f t="shared" si="32"/>
        <v>11</v>
      </c>
      <c r="K131" s="28" t="s">
        <v>417</v>
      </c>
      <c r="L131">
        <f>IFERROR(VLOOKUP(I131,lajit!B:D,3,0),"")</f>
        <v>323</v>
      </c>
      <c r="M131" s="163" t="s">
        <v>25</v>
      </c>
      <c r="N131" s="171">
        <f t="shared" si="33"/>
        <v>11</v>
      </c>
      <c r="O131" s="171" t="s">
        <v>417</v>
      </c>
      <c r="P131">
        <f>IFERROR(VLOOKUP(M131,lajit!B:D,3,0),"")</f>
        <v>323</v>
      </c>
      <c r="Q131" s="8" t="s">
        <v>25</v>
      </c>
      <c r="R131" s="9">
        <f t="shared" si="34"/>
        <v>13</v>
      </c>
      <c r="S131" s="9" t="s">
        <v>417</v>
      </c>
      <c r="T131">
        <f>IFERROR(VLOOKUP(Q131,lajit!B:D,3,0),"")</f>
        <v>323</v>
      </c>
      <c r="U131" s="8" t="s">
        <v>25</v>
      </c>
      <c r="V131">
        <f t="shared" si="35"/>
        <v>11</v>
      </c>
      <c r="W131" t="s">
        <v>417</v>
      </c>
      <c r="X131">
        <f>IFERROR(VLOOKUP(U131,lajit!B:D,3,0),"")</f>
        <v>323</v>
      </c>
      <c r="Y131" s="183" t="s">
        <v>25</v>
      </c>
      <c r="Z131" s="191">
        <f t="shared" si="36"/>
        <v>11</v>
      </c>
      <c r="AA131" s="9">
        <v>0</v>
      </c>
      <c r="AB131">
        <f>IFERROR(VLOOKUP(Y131,lajit!B:D,3,0),"")</f>
        <v>323</v>
      </c>
      <c r="AC131" s="8" t="s">
        <v>25</v>
      </c>
      <c r="AD131" s="9">
        <f t="shared" si="37"/>
        <v>12</v>
      </c>
      <c r="AE131" s="9">
        <v>0</v>
      </c>
      <c r="AF131">
        <f>IFERROR(VLOOKUP(AC131,lajit!B:D,3,0),"")</f>
        <v>323</v>
      </c>
      <c r="AG131" s="200" t="s">
        <v>25</v>
      </c>
      <c r="AH131" s="207">
        <f t="shared" si="38"/>
        <v>10</v>
      </c>
      <c r="AI131" s="207">
        <v>0</v>
      </c>
      <c r="AJ131">
        <f>IFERROR(VLOOKUP(AG131,lajit!B:D,3,0),"")</f>
        <v>323</v>
      </c>
      <c r="AK131" s="218" t="s">
        <v>25</v>
      </c>
      <c r="AL131" s="9">
        <f t="shared" si="39"/>
        <v>13</v>
      </c>
      <c r="AM131" s="9">
        <v>0</v>
      </c>
      <c r="AN131">
        <f>IFERROR(VLOOKUP(AK131,lajit!B:D,3,0),"")</f>
        <v>323</v>
      </c>
      <c r="AO131" s="8" t="s">
        <v>25</v>
      </c>
      <c r="AP131" s="9">
        <f t="shared" si="40"/>
        <v>12</v>
      </c>
      <c r="AQ131" s="9">
        <v>0</v>
      </c>
      <c r="AR131">
        <f>IFERROR(VLOOKUP(AO131,lajit!B:D,3,0),"")</f>
        <v>323</v>
      </c>
      <c r="AS131" s="8" t="s">
        <v>54</v>
      </c>
      <c r="AT131" s="9">
        <f t="shared" si="41"/>
        <v>12</v>
      </c>
      <c r="AU131" s="9">
        <v>0</v>
      </c>
      <c r="AV131">
        <f>IFERROR(VLOOKUP(AS131,lajit!B:D,3,0),"")</f>
        <v>315</v>
      </c>
      <c r="AW131" s="8" t="s">
        <v>54</v>
      </c>
      <c r="AX131" s="9">
        <f t="shared" si="42"/>
        <v>14</v>
      </c>
      <c r="AY131" s="9">
        <v>1</v>
      </c>
      <c r="AZ131">
        <f>IFERROR(VLOOKUP(AW131,lajit!B:D,3,0),"")</f>
        <v>315</v>
      </c>
      <c r="BA131" s="8" t="s">
        <v>54</v>
      </c>
      <c r="BB131" s="9">
        <f t="shared" si="43"/>
        <v>15</v>
      </c>
      <c r="BC131" s="9">
        <v>0</v>
      </c>
      <c r="BD131">
        <f>IFERROR(VLOOKUP(BA131,lajit!B:D,3,0),"")</f>
        <v>315</v>
      </c>
      <c r="BE131" s="126">
        <v>51</v>
      </c>
    </row>
    <row r="132" spans="1:57" x14ac:dyDescent="0.2">
      <c r="A132" s="41" t="s">
        <v>68</v>
      </c>
      <c r="B132" s="48">
        <f t="shared" si="30"/>
        <v>17</v>
      </c>
      <c r="C132" s="48" t="s">
        <v>417</v>
      </c>
      <c r="D132">
        <f>IFERROR(VLOOKUP(A132,lajit!B:D,3,0),"")</f>
        <v>332</v>
      </c>
      <c r="E132" s="136" t="s">
        <v>68</v>
      </c>
      <c r="F132" s="142">
        <f t="shared" si="31"/>
        <v>13</v>
      </c>
      <c r="G132" s="142" t="s">
        <v>417</v>
      </c>
      <c r="H132">
        <f>IFERROR(VLOOKUP(E132,lajit!B:D,3,0),"")</f>
        <v>332</v>
      </c>
      <c r="I132" s="8" t="s">
        <v>68</v>
      </c>
      <c r="J132" s="22">
        <f t="shared" si="32"/>
        <v>11</v>
      </c>
      <c r="K132" s="9" t="s">
        <v>417</v>
      </c>
      <c r="L132">
        <f>IFERROR(VLOOKUP(I132,lajit!B:D,3,0),"")</f>
        <v>332</v>
      </c>
      <c r="M132" s="163" t="s">
        <v>68</v>
      </c>
      <c r="N132" s="171">
        <f t="shared" si="33"/>
        <v>11</v>
      </c>
      <c r="O132" s="171" t="s">
        <v>417</v>
      </c>
      <c r="P132">
        <f>IFERROR(VLOOKUP(M132,lajit!B:D,3,0),"")</f>
        <v>332</v>
      </c>
      <c r="Q132" s="8" t="s">
        <v>68</v>
      </c>
      <c r="R132" s="9">
        <f t="shared" si="34"/>
        <v>13</v>
      </c>
      <c r="S132" s="9" t="s">
        <v>417</v>
      </c>
      <c r="T132">
        <f>IFERROR(VLOOKUP(Q132,lajit!B:D,3,0),"")</f>
        <v>332</v>
      </c>
      <c r="U132" s="8" t="s">
        <v>68</v>
      </c>
      <c r="V132">
        <f t="shared" si="35"/>
        <v>11</v>
      </c>
      <c r="W132" t="s">
        <v>417</v>
      </c>
      <c r="X132">
        <f>IFERROR(VLOOKUP(U132,lajit!B:D,3,0),"")</f>
        <v>332</v>
      </c>
      <c r="Y132" s="183" t="s">
        <v>68</v>
      </c>
      <c r="Z132" s="191">
        <f t="shared" si="36"/>
        <v>11</v>
      </c>
      <c r="AA132" s="9">
        <v>0</v>
      </c>
      <c r="AB132">
        <f>IFERROR(VLOOKUP(Y132,lajit!B:D,3,0),"")</f>
        <v>332</v>
      </c>
      <c r="AC132" s="8" t="s">
        <v>68</v>
      </c>
      <c r="AD132" s="9">
        <f t="shared" si="37"/>
        <v>12</v>
      </c>
      <c r="AE132" s="9">
        <v>0</v>
      </c>
      <c r="AF132">
        <f>IFERROR(VLOOKUP(AC132,lajit!B:D,3,0),"")</f>
        <v>332</v>
      </c>
      <c r="AG132" s="200" t="s">
        <v>68</v>
      </c>
      <c r="AH132" s="207">
        <f t="shared" si="38"/>
        <v>10</v>
      </c>
      <c r="AI132" s="207">
        <v>0</v>
      </c>
      <c r="AJ132">
        <f>IFERROR(VLOOKUP(AG132,lajit!B:D,3,0),"")</f>
        <v>332</v>
      </c>
      <c r="AK132" s="218" t="s">
        <v>68</v>
      </c>
      <c r="AL132" s="9">
        <f t="shared" si="39"/>
        <v>12</v>
      </c>
      <c r="AM132" s="9">
        <v>1</v>
      </c>
      <c r="AN132">
        <f>IFERROR(VLOOKUP(AK132,lajit!B:D,3,0),"")</f>
        <v>332</v>
      </c>
      <c r="AO132" s="8" t="s">
        <v>68</v>
      </c>
      <c r="AP132" s="9">
        <f t="shared" si="40"/>
        <v>12</v>
      </c>
      <c r="AQ132" s="9">
        <v>0</v>
      </c>
      <c r="AR132">
        <f>IFERROR(VLOOKUP(AO132,lajit!B:D,3,0),"")</f>
        <v>332</v>
      </c>
      <c r="AS132" s="8" t="s">
        <v>57</v>
      </c>
      <c r="AT132" s="9">
        <f t="shared" si="41"/>
        <v>11</v>
      </c>
      <c r="AU132" s="9">
        <v>1</v>
      </c>
      <c r="AV132">
        <f>IFERROR(VLOOKUP(AS132,lajit!B:D,3,0),"")</f>
        <v>317</v>
      </c>
      <c r="AW132" s="8" t="s">
        <v>57</v>
      </c>
      <c r="AX132" s="9">
        <f t="shared" si="42"/>
        <v>11</v>
      </c>
      <c r="AY132" s="9">
        <v>4</v>
      </c>
      <c r="AZ132">
        <f>IFERROR(VLOOKUP(AW132,lajit!B:D,3,0),"")</f>
        <v>317</v>
      </c>
      <c r="BA132" s="8" t="s">
        <v>57</v>
      </c>
      <c r="BB132" s="9">
        <f t="shared" si="43"/>
        <v>14</v>
      </c>
      <c r="BC132" s="9">
        <v>1</v>
      </c>
      <c r="BD132">
        <f>IFERROR(VLOOKUP(BA132,lajit!B:D,3,0),"")</f>
        <v>317</v>
      </c>
      <c r="BE132" s="126">
        <v>52</v>
      </c>
    </row>
    <row r="133" spans="1:57" ht="12.75" customHeight="1" x14ac:dyDescent="0.2">
      <c r="A133" s="41" t="s">
        <v>69</v>
      </c>
      <c r="B133" s="48">
        <f t="shared" si="30"/>
        <v>17</v>
      </c>
      <c r="C133" s="48" t="s">
        <v>417</v>
      </c>
      <c r="D133">
        <f>IFERROR(VLOOKUP(A133,lajit!B:D,3,0),"")</f>
        <v>340</v>
      </c>
      <c r="E133" s="136" t="s">
        <v>69</v>
      </c>
      <c r="F133" s="142">
        <f t="shared" si="31"/>
        <v>13</v>
      </c>
      <c r="G133" s="142" t="s">
        <v>417</v>
      </c>
      <c r="H133">
        <f>IFERROR(VLOOKUP(E133,lajit!B:D,3,0),"")</f>
        <v>340</v>
      </c>
      <c r="I133" s="8" t="s">
        <v>69</v>
      </c>
      <c r="J133" s="22">
        <f t="shared" si="32"/>
        <v>11</v>
      </c>
      <c r="K133" s="9" t="s">
        <v>417</v>
      </c>
      <c r="L133">
        <f>IFERROR(VLOOKUP(I133,lajit!B:D,3,0),"")</f>
        <v>340</v>
      </c>
      <c r="M133" s="163" t="s">
        <v>69</v>
      </c>
      <c r="N133" s="171">
        <f t="shared" si="33"/>
        <v>11</v>
      </c>
      <c r="O133" s="171" t="s">
        <v>417</v>
      </c>
      <c r="P133">
        <f>IFERROR(VLOOKUP(M133,lajit!B:D,3,0),"")</f>
        <v>340</v>
      </c>
      <c r="Q133" s="8" t="s">
        <v>69</v>
      </c>
      <c r="R133" s="9">
        <f t="shared" si="34"/>
        <v>13</v>
      </c>
      <c r="S133" s="9" t="s">
        <v>417</v>
      </c>
      <c r="T133">
        <f>IFERROR(VLOOKUP(Q133,lajit!B:D,3,0),"")</f>
        <v>340</v>
      </c>
      <c r="U133" s="8" t="s">
        <v>69</v>
      </c>
      <c r="V133">
        <f t="shared" si="35"/>
        <v>10</v>
      </c>
      <c r="W133">
        <v>1</v>
      </c>
      <c r="X133">
        <f>IFERROR(VLOOKUP(U133,lajit!B:D,3,0),"")</f>
        <v>340</v>
      </c>
      <c r="Y133" s="183" t="s">
        <v>69</v>
      </c>
      <c r="Z133" s="191">
        <f t="shared" si="36"/>
        <v>11</v>
      </c>
      <c r="AA133" s="9">
        <v>0</v>
      </c>
      <c r="AB133">
        <f>IFERROR(VLOOKUP(Y133,lajit!B:D,3,0),"")</f>
        <v>340</v>
      </c>
      <c r="AC133" s="8" t="s">
        <v>69</v>
      </c>
      <c r="AD133" s="9">
        <f t="shared" si="37"/>
        <v>12</v>
      </c>
      <c r="AE133" s="9">
        <v>0</v>
      </c>
      <c r="AF133">
        <f>IFERROR(VLOOKUP(AC133,lajit!B:D,3,0),"")</f>
        <v>340</v>
      </c>
      <c r="AG133" s="200" t="s">
        <v>69</v>
      </c>
      <c r="AH133" s="207">
        <f t="shared" si="38"/>
        <v>10</v>
      </c>
      <c r="AI133" s="207">
        <v>0</v>
      </c>
      <c r="AJ133">
        <f>IFERROR(VLOOKUP(AG133,lajit!B:D,3,0),"")</f>
        <v>340</v>
      </c>
      <c r="AK133" s="218" t="s">
        <v>69</v>
      </c>
      <c r="AL133" s="9">
        <f t="shared" si="39"/>
        <v>12</v>
      </c>
      <c r="AM133" s="9">
        <v>1</v>
      </c>
      <c r="AN133">
        <f>IFERROR(VLOOKUP(AK133,lajit!B:D,3,0),"")</f>
        <v>340</v>
      </c>
      <c r="AO133" s="8" t="s">
        <v>69</v>
      </c>
      <c r="AP133" s="9">
        <f t="shared" si="40"/>
        <v>12</v>
      </c>
      <c r="AQ133" s="9">
        <v>0</v>
      </c>
      <c r="AR133">
        <f>IFERROR(VLOOKUP(AO133,lajit!B:D,3,0),"")</f>
        <v>340</v>
      </c>
      <c r="AS133" s="8" t="s">
        <v>70</v>
      </c>
      <c r="AT133" s="9">
        <f t="shared" si="41"/>
        <v>12</v>
      </c>
      <c r="AU133" s="9">
        <v>0</v>
      </c>
      <c r="AV133">
        <f>IFERROR(VLOOKUP(AS133,lajit!B:D,3,0),"")</f>
        <v>320</v>
      </c>
      <c r="AW133" s="8" t="s">
        <v>70</v>
      </c>
      <c r="AX133" s="9">
        <f t="shared" si="42"/>
        <v>13</v>
      </c>
      <c r="AY133" s="9">
        <v>2</v>
      </c>
      <c r="AZ133">
        <f>IFERROR(VLOOKUP(AW133,lajit!B:D,3,0),"")</f>
        <v>320</v>
      </c>
      <c r="BA133" s="8" t="s">
        <v>70</v>
      </c>
      <c r="BB133" s="9">
        <f t="shared" si="43"/>
        <v>13</v>
      </c>
      <c r="BC133" s="9">
        <v>2</v>
      </c>
      <c r="BD133">
        <f>IFERROR(VLOOKUP(BA133,lajit!B:D,3,0),"")</f>
        <v>320</v>
      </c>
      <c r="BE133" s="126">
        <v>53</v>
      </c>
    </row>
    <row r="134" spans="1:57" x14ac:dyDescent="0.2">
      <c r="A134" s="41" t="s">
        <v>63</v>
      </c>
      <c r="B134" s="48">
        <f t="shared" si="30"/>
        <v>15</v>
      </c>
      <c r="C134" s="48">
        <v>2</v>
      </c>
      <c r="D134">
        <f>IFERROR(VLOOKUP(A134,lajit!B:D,3,0),"")</f>
        <v>341</v>
      </c>
      <c r="E134" s="136" t="s">
        <v>63</v>
      </c>
      <c r="F134" s="142">
        <f t="shared" si="31"/>
        <v>12</v>
      </c>
      <c r="G134" s="142">
        <v>1</v>
      </c>
      <c r="H134">
        <f>IFERROR(VLOOKUP(E134,lajit!B:D,3,0),"")</f>
        <v>341</v>
      </c>
      <c r="I134" s="8" t="s">
        <v>63</v>
      </c>
      <c r="J134" s="22">
        <f t="shared" si="32"/>
        <v>11</v>
      </c>
      <c r="K134" s="9" t="s">
        <v>417</v>
      </c>
      <c r="L134">
        <f>IFERROR(VLOOKUP(I134,lajit!B:D,3,0),"")</f>
        <v>341</v>
      </c>
      <c r="M134" s="163" t="s">
        <v>63</v>
      </c>
      <c r="N134" s="171">
        <f t="shared" si="33"/>
        <v>11</v>
      </c>
      <c r="O134" s="171" t="s">
        <v>417</v>
      </c>
      <c r="P134">
        <f>IFERROR(VLOOKUP(M134,lajit!B:D,3,0),"")</f>
        <v>341</v>
      </c>
      <c r="Q134" s="8" t="s">
        <v>63</v>
      </c>
      <c r="R134" s="9">
        <f t="shared" si="34"/>
        <v>13</v>
      </c>
      <c r="S134" s="9" t="s">
        <v>417</v>
      </c>
      <c r="T134">
        <f>IFERROR(VLOOKUP(Q134,lajit!B:D,3,0),"")</f>
        <v>341</v>
      </c>
      <c r="U134" s="8" t="s">
        <v>63</v>
      </c>
      <c r="V134">
        <f t="shared" si="35"/>
        <v>11</v>
      </c>
      <c r="W134" t="s">
        <v>417</v>
      </c>
      <c r="X134">
        <f>IFERROR(VLOOKUP(U134,lajit!B:D,3,0),"")</f>
        <v>341</v>
      </c>
      <c r="Y134" s="183" t="s">
        <v>63</v>
      </c>
      <c r="Z134" s="191">
        <f t="shared" si="36"/>
        <v>9</v>
      </c>
      <c r="AA134" s="9">
        <v>2</v>
      </c>
      <c r="AB134">
        <f>IFERROR(VLOOKUP(Y134,lajit!B:D,3,0),"")</f>
        <v>341</v>
      </c>
      <c r="AC134" s="8" t="s">
        <v>63</v>
      </c>
      <c r="AD134" s="9">
        <f t="shared" si="37"/>
        <v>11</v>
      </c>
      <c r="AE134" s="9">
        <v>1</v>
      </c>
      <c r="AF134">
        <f>IFERROR(VLOOKUP(AC134,lajit!B:D,3,0),"")</f>
        <v>341</v>
      </c>
      <c r="AG134" s="200" t="s">
        <v>63</v>
      </c>
      <c r="AH134" s="207">
        <f t="shared" si="38"/>
        <v>10</v>
      </c>
      <c r="AI134" s="207">
        <v>0</v>
      </c>
      <c r="AJ134">
        <f>IFERROR(VLOOKUP(AG134,lajit!B:D,3,0),"")</f>
        <v>341</v>
      </c>
      <c r="AK134" s="218" t="s">
        <v>63</v>
      </c>
      <c r="AL134" s="9">
        <f t="shared" si="39"/>
        <v>12</v>
      </c>
      <c r="AM134" s="9">
        <v>1</v>
      </c>
      <c r="AN134">
        <f>IFERROR(VLOOKUP(AK134,lajit!B:D,3,0),"")</f>
        <v>341</v>
      </c>
      <c r="AO134" s="8" t="s">
        <v>63</v>
      </c>
      <c r="AP134" s="9">
        <f t="shared" si="40"/>
        <v>12</v>
      </c>
      <c r="AQ134" s="9">
        <v>0</v>
      </c>
      <c r="AR134">
        <f>IFERROR(VLOOKUP(AO134,lajit!B:D,3,0),"")</f>
        <v>341</v>
      </c>
      <c r="AS134" s="8" t="s">
        <v>25</v>
      </c>
      <c r="AT134" s="9">
        <f t="shared" si="41"/>
        <v>12</v>
      </c>
      <c r="AU134" s="9">
        <v>0</v>
      </c>
      <c r="AV134">
        <f>IFERROR(VLOOKUP(AS134,lajit!B:D,3,0),"")</f>
        <v>323</v>
      </c>
      <c r="AW134" s="8" t="s">
        <v>25</v>
      </c>
      <c r="AX134" s="9">
        <f t="shared" si="42"/>
        <v>15</v>
      </c>
      <c r="AY134" s="9">
        <v>0</v>
      </c>
      <c r="AZ134">
        <f>IFERROR(VLOOKUP(AW134,lajit!B:D,3,0),"")</f>
        <v>323</v>
      </c>
      <c r="BA134" s="8" t="s">
        <v>25</v>
      </c>
      <c r="BB134" s="9">
        <f t="shared" si="43"/>
        <v>15</v>
      </c>
      <c r="BC134" s="9">
        <v>0</v>
      </c>
      <c r="BD134">
        <f>IFERROR(VLOOKUP(BA134,lajit!B:D,3,0),"")</f>
        <v>323</v>
      </c>
      <c r="BE134" s="126">
        <v>54</v>
      </c>
    </row>
    <row r="135" spans="1:57" x14ac:dyDescent="0.2">
      <c r="A135" s="41" t="s">
        <v>348</v>
      </c>
      <c r="B135" s="48">
        <f>IF(C135&lt;&gt;"",C135,"")</f>
        <v>8</v>
      </c>
      <c r="C135" s="48">
        <v>8</v>
      </c>
      <c r="D135">
        <f>IFERROR(VLOOKUP(A135,lajit!B:D,3,0),"")</f>
        <v>96</v>
      </c>
      <c r="E135" s="136" t="s">
        <v>152</v>
      </c>
      <c r="F135" s="142">
        <v>3</v>
      </c>
      <c r="G135" s="142">
        <v>3</v>
      </c>
      <c r="H135">
        <f>IFERROR(VLOOKUP(E135,lajit!B:D,3,0),"")</f>
        <v>426</v>
      </c>
      <c r="I135" s="8" t="s">
        <v>2263</v>
      </c>
      <c r="J135" s="22">
        <v>3</v>
      </c>
      <c r="K135" s="9">
        <v>3</v>
      </c>
      <c r="L135">
        <f>IFERROR(VLOOKUP(I135,lajit!B:D,3,0),"")</f>
        <v>199</v>
      </c>
      <c r="M135" s="163" t="s">
        <v>155</v>
      </c>
      <c r="N135" s="171">
        <v>5</v>
      </c>
      <c r="O135" s="171">
        <v>5</v>
      </c>
      <c r="P135">
        <f>IFERROR(VLOOKUP(M135,lajit!B:D,3,0),"")</f>
        <v>420</v>
      </c>
      <c r="Q135" s="8" t="s">
        <v>3480</v>
      </c>
      <c r="R135" s="9">
        <v>10</v>
      </c>
      <c r="S135" s="9">
        <v>10</v>
      </c>
      <c r="T135">
        <f>IFERROR(VLOOKUP(Q135,lajit!B:D,3,0),"")</f>
        <v>333</v>
      </c>
      <c r="U135" s="8" t="s">
        <v>1393</v>
      </c>
      <c r="V135">
        <v>4</v>
      </c>
      <c r="W135">
        <v>4</v>
      </c>
      <c r="X135">
        <f>IFERROR(VLOOKUP(U135,lajit!B:D,3,0),"")</f>
        <v>89</v>
      </c>
      <c r="Y135" s="183" t="s">
        <v>346</v>
      </c>
      <c r="Z135" s="9">
        <v>5</v>
      </c>
      <c r="AA135" s="9">
        <v>5</v>
      </c>
      <c r="AB135">
        <f>IFERROR(VLOOKUP(Y135,lajit!B:D,3,0),"")</f>
        <v>109</v>
      </c>
      <c r="AC135" s="8" t="s">
        <v>335</v>
      </c>
      <c r="AD135" s="9">
        <v>2</v>
      </c>
      <c r="AE135" s="9">
        <v>2</v>
      </c>
      <c r="AF135">
        <f>IFERROR(VLOOKUP(AC135,lajit!B:D,3,0),"")</f>
        <v>295</v>
      </c>
      <c r="AG135" s="200" t="s">
        <v>183</v>
      </c>
      <c r="AH135" s="207">
        <v>6</v>
      </c>
      <c r="AI135" s="207">
        <v>6</v>
      </c>
      <c r="AJ135">
        <f>IFERROR(VLOOKUP(AG135,lajit!B:D,3,0),"")</f>
        <v>183</v>
      </c>
      <c r="AK135" s="218" t="s">
        <v>382</v>
      </c>
      <c r="AL135" s="9">
        <v>5</v>
      </c>
      <c r="AM135" s="9">
        <v>5</v>
      </c>
      <c r="AN135">
        <f>IFERROR(VLOOKUP(AK135,lajit!B:D,3,0),"")</f>
        <v>195</v>
      </c>
      <c r="AO135" s="8" t="s">
        <v>134</v>
      </c>
      <c r="AP135" s="9">
        <v>2</v>
      </c>
      <c r="AQ135" s="9">
        <v>2</v>
      </c>
      <c r="AR135">
        <f>IFERROR(VLOOKUP(AO135,lajit!B:D,3,0),"")</f>
        <v>53</v>
      </c>
      <c r="AS135" s="8" t="s">
        <v>331</v>
      </c>
      <c r="AT135" s="9">
        <v>3</v>
      </c>
      <c r="AU135" s="9">
        <v>3</v>
      </c>
      <c r="AV135">
        <f>IFERROR(VLOOKUP(AS135,lajit!B:D,3,0),"")</f>
        <v>303</v>
      </c>
      <c r="AW135" s="8" t="s">
        <v>331</v>
      </c>
      <c r="AX135" s="9">
        <v>3</v>
      </c>
      <c r="AY135" s="9">
        <v>3</v>
      </c>
      <c r="AZ135">
        <f>IFERROR(VLOOKUP(AW135,lajit!B:D,3,0),"")</f>
        <v>303</v>
      </c>
      <c r="BA135" s="8" t="s">
        <v>333</v>
      </c>
      <c r="BB135" s="9">
        <v>4</v>
      </c>
      <c r="BC135" s="9">
        <v>4</v>
      </c>
      <c r="BD135">
        <f>IFERROR(VLOOKUP(BA135,lajit!B:D,3,0),"")</f>
        <v>324</v>
      </c>
      <c r="BE135" s="126">
        <v>170</v>
      </c>
    </row>
    <row r="136" spans="1:57" x14ac:dyDescent="0.2">
      <c r="A136" s="41" t="s">
        <v>341</v>
      </c>
      <c r="B136" s="48">
        <f>IF(C136&lt;&gt;"",C136,"")</f>
        <v>7</v>
      </c>
      <c r="C136" s="48">
        <v>7</v>
      </c>
      <c r="D136">
        <f>IFERROR(VLOOKUP(A136,lajit!B:D,3,0),"")</f>
        <v>294</v>
      </c>
      <c r="E136" s="136" t="s">
        <v>149</v>
      </c>
      <c r="F136" s="142">
        <v>11</v>
      </c>
      <c r="G136" s="142">
        <v>11</v>
      </c>
      <c r="H136">
        <f>IFERROR(VLOOKUP(E136,lajit!B:D,3,0),"")</f>
        <v>333</v>
      </c>
      <c r="L136" t="str">
        <f>IFERROR(VLOOKUP(I136,lajit!B:D,3,0),"")</f>
        <v/>
      </c>
      <c r="M136" s="163" t="s">
        <v>171</v>
      </c>
      <c r="N136" s="171">
        <v>3</v>
      </c>
      <c r="O136" s="171">
        <v>3</v>
      </c>
      <c r="P136">
        <f>IFERROR(VLOOKUP(M136,lajit!B:D,3,0),"")</f>
        <v>168</v>
      </c>
      <c r="Q136" s="8" t="s">
        <v>363</v>
      </c>
      <c r="R136" s="9">
        <v>4</v>
      </c>
      <c r="S136" s="9">
        <v>4</v>
      </c>
      <c r="T136">
        <f>IFERROR(VLOOKUP(Q136,lajit!B:D,3,0),"")</f>
        <v>58</v>
      </c>
      <c r="U136" s="8" t="s">
        <v>3480</v>
      </c>
      <c r="V136">
        <v>9</v>
      </c>
      <c r="W136">
        <v>9</v>
      </c>
      <c r="X136">
        <f>IFERROR(VLOOKUP(U136,lajit!B:D,3,0),"")</f>
        <v>333</v>
      </c>
      <c r="Y136" s="183" t="s">
        <v>378</v>
      </c>
      <c r="Z136" s="191">
        <v>5</v>
      </c>
      <c r="AA136" s="191">
        <v>5</v>
      </c>
      <c r="AB136">
        <f>IFERROR(VLOOKUP(Y136,lajit!B:D,3,0),"")</f>
        <v>326</v>
      </c>
      <c r="AC136" s="8" t="s">
        <v>342</v>
      </c>
      <c r="AD136" s="9">
        <v>7</v>
      </c>
      <c r="AE136" s="9">
        <v>7</v>
      </c>
      <c r="AF136">
        <f>IFERROR(VLOOKUP(AC136,lajit!B:D,3,0),"")</f>
        <v>390</v>
      </c>
      <c r="AG136" s="200" t="s">
        <v>133</v>
      </c>
      <c r="AH136" s="207">
        <v>2</v>
      </c>
      <c r="AI136" s="207">
        <v>2</v>
      </c>
      <c r="AJ136">
        <f>IFERROR(VLOOKUP(AG136,lajit!B:D,3,0),"")</f>
        <v>110</v>
      </c>
      <c r="AK136" s="218" t="s">
        <v>674</v>
      </c>
      <c r="AL136" s="9">
        <v>2</v>
      </c>
      <c r="AM136" s="9">
        <v>2</v>
      </c>
      <c r="AN136">
        <f>IFERROR(VLOOKUP(AK136,lajit!B:D,3,0),"")</f>
        <v>17</v>
      </c>
      <c r="AR136" t="str">
        <f>IFERROR(VLOOKUP(AO136,lajit!B:D,3,0),"")</f>
        <v/>
      </c>
      <c r="AS136" s="8" t="s">
        <v>360</v>
      </c>
      <c r="AT136" s="9">
        <v>3</v>
      </c>
      <c r="AU136" s="9">
        <v>3</v>
      </c>
      <c r="AV136">
        <f>IFERROR(VLOOKUP(AS136,lajit!B:D,3,0),"")</f>
        <v>431</v>
      </c>
      <c r="AW136" s="8" t="s">
        <v>2072</v>
      </c>
      <c r="AX136" s="9">
        <v>3</v>
      </c>
      <c r="AY136" s="9">
        <v>3</v>
      </c>
      <c r="AZ136">
        <f>IFERROR(VLOOKUP(AW136,lajit!B:D,3,0),"")</f>
        <v>169</v>
      </c>
      <c r="BA136" s="8" t="s">
        <v>378</v>
      </c>
      <c r="BB136" s="9">
        <v>7</v>
      </c>
      <c r="BC136" s="9">
        <v>7</v>
      </c>
      <c r="BD136">
        <f>IFERROR(VLOOKUP(BA136,lajit!B:D,3,0),"")</f>
        <v>326</v>
      </c>
      <c r="BE136" s="126">
        <v>161</v>
      </c>
    </row>
    <row r="137" spans="1:57" ht="15" customHeight="1" x14ac:dyDescent="0.2">
      <c r="A137" s="41" t="s">
        <v>123</v>
      </c>
      <c r="B137" s="48">
        <f>IF(C137="",17,17-C137)</f>
        <v>15</v>
      </c>
      <c r="C137" s="48">
        <v>2</v>
      </c>
      <c r="D137">
        <f>IFERROR(VLOOKUP(A137,lajit!B:D,3,0),"")</f>
        <v>363</v>
      </c>
      <c r="E137" s="136" t="s">
        <v>123</v>
      </c>
      <c r="F137" s="142">
        <f>IF(G137="",13,13-G137)</f>
        <v>11</v>
      </c>
      <c r="G137" s="142">
        <v>2</v>
      </c>
      <c r="H137">
        <f>IFERROR(VLOOKUP(E137,lajit!B:D,3,0),"")</f>
        <v>363</v>
      </c>
      <c r="I137" s="3" t="s">
        <v>123</v>
      </c>
      <c r="J137" s="157">
        <f>IF(K137="",11,11-K137)</f>
        <v>10</v>
      </c>
      <c r="K137" s="2">
        <v>1</v>
      </c>
      <c r="L137">
        <f>IFERROR(VLOOKUP(I137,lajit!B:D,3,0),"")</f>
        <v>363</v>
      </c>
      <c r="M137" s="163" t="s">
        <v>123</v>
      </c>
      <c r="N137" s="171">
        <f>IF(O137="",11,11-O137)</f>
        <v>8</v>
      </c>
      <c r="O137" s="171">
        <v>3</v>
      </c>
      <c r="P137">
        <f>IFERROR(VLOOKUP(M137,lajit!B:D,3,0),"")</f>
        <v>363</v>
      </c>
      <c r="Q137" s="8" t="s">
        <v>123</v>
      </c>
      <c r="R137" s="9">
        <f>IF(S137&lt;&gt;"",13-S137,13)</f>
        <v>12</v>
      </c>
      <c r="S137" s="9">
        <v>1</v>
      </c>
      <c r="T137">
        <f>IFERROR(VLOOKUP(Q137,lajit!B:D,3,0),"")</f>
        <v>363</v>
      </c>
      <c r="U137" s="8" t="s">
        <v>123</v>
      </c>
      <c r="V137">
        <f>IF(W137="",11,11-W137)</f>
        <v>9</v>
      </c>
      <c r="W137">
        <v>2</v>
      </c>
      <c r="X137">
        <f>IFERROR(VLOOKUP(U137,lajit!B:D,3,0),"")</f>
        <v>363</v>
      </c>
      <c r="Y137" s="183" t="s">
        <v>123</v>
      </c>
      <c r="Z137" s="191">
        <f>IF(AA137&gt;0,11-AA137,11)</f>
        <v>9</v>
      </c>
      <c r="AA137" s="9">
        <v>2</v>
      </c>
      <c r="AB137">
        <f>IFERROR(VLOOKUP(Y137,lajit!B:D,3,0),"")</f>
        <v>363</v>
      </c>
      <c r="AC137" s="8" t="s">
        <v>118</v>
      </c>
      <c r="AD137" s="9">
        <f>IF(AE137&gt;0,12-AE137,12)</f>
        <v>11</v>
      </c>
      <c r="AE137" s="9">
        <v>1</v>
      </c>
      <c r="AF137">
        <f>IFERROR(VLOOKUP(AC137,lajit!B:D,3,0),"")</f>
        <v>404</v>
      </c>
      <c r="AG137" s="200" t="s">
        <v>118</v>
      </c>
      <c r="AH137" s="207">
        <f>IF(AI137&gt;0,10-AI137,10)</f>
        <v>5</v>
      </c>
      <c r="AI137" s="207">
        <v>5</v>
      </c>
      <c r="AJ137">
        <f>IFERROR(VLOOKUP(AG137,lajit!B:D,3,0),"")</f>
        <v>404</v>
      </c>
      <c r="AK137" s="218" t="s">
        <v>118</v>
      </c>
      <c r="AL137" s="9">
        <f>IF(AM137&gt;0,13-AM137,13)</f>
        <v>7</v>
      </c>
      <c r="AM137" s="9">
        <v>6</v>
      </c>
      <c r="AN137">
        <f>IFERROR(VLOOKUP(AK137,lajit!B:D,3,0),"")</f>
        <v>404</v>
      </c>
      <c r="AO137" s="3" t="s">
        <v>123</v>
      </c>
      <c r="AP137" s="2">
        <f>IF(AQ137&gt;0,12-AQ137,12)</f>
        <v>11</v>
      </c>
      <c r="AQ137" s="2">
        <v>1</v>
      </c>
      <c r="AR137">
        <f>IFERROR(VLOOKUP(AO137,lajit!B:D,3,0),"")</f>
        <v>363</v>
      </c>
      <c r="AS137" s="8" t="s">
        <v>108</v>
      </c>
      <c r="AT137" s="9">
        <f>IF(AU137&gt;0,12-AU137,12)</f>
        <v>10</v>
      </c>
      <c r="AU137" s="9">
        <v>2</v>
      </c>
      <c r="AV137">
        <f>IFERROR(VLOOKUP(AS137,lajit!B:D,3,0),"")</f>
        <v>327</v>
      </c>
      <c r="AW137" s="3" t="s">
        <v>108</v>
      </c>
      <c r="AX137" s="9">
        <f>IF(AY137&gt;0,15-AY137,15)</f>
        <v>9</v>
      </c>
      <c r="AY137" s="9">
        <v>6</v>
      </c>
      <c r="AZ137">
        <f>IFERROR(VLOOKUP(AW137,lajit!B:D,3,0),"")</f>
        <v>327</v>
      </c>
      <c r="BA137" s="8" t="s">
        <v>108</v>
      </c>
      <c r="BB137" s="9">
        <f>IF(BC137&gt;0,15-BC137,15)</f>
        <v>11</v>
      </c>
      <c r="BC137" s="9">
        <v>4</v>
      </c>
      <c r="BD137">
        <f>IFERROR(VLOOKUP(BA137,lajit!B:D,3,0),"")</f>
        <v>327</v>
      </c>
      <c r="BE137" s="126">
        <v>118</v>
      </c>
    </row>
    <row r="138" spans="1:57" ht="18" customHeight="1" x14ac:dyDescent="0.2">
      <c r="A138" s="41" t="s">
        <v>48</v>
      </c>
      <c r="B138" s="48">
        <f>IF(C138="",17,17-C138)</f>
        <v>16</v>
      </c>
      <c r="C138" s="48">
        <v>1</v>
      </c>
      <c r="D138">
        <f>IFERROR(VLOOKUP(A138,lajit!B:D,3,0),"")</f>
        <v>346</v>
      </c>
      <c r="E138" s="136" t="s">
        <v>48</v>
      </c>
      <c r="F138" s="142">
        <f>IF(G138="",13,13-G138)</f>
        <v>13</v>
      </c>
      <c r="G138" s="142" t="s">
        <v>417</v>
      </c>
      <c r="H138">
        <f>IFERROR(VLOOKUP(E138,lajit!B:D,3,0),"")</f>
        <v>346</v>
      </c>
      <c r="I138" s="8" t="s">
        <v>48</v>
      </c>
      <c r="J138" s="22">
        <f>IF(K138="",11,11-K138)</f>
        <v>10</v>
      </c>
      <c r="K138" s="9">
        <v>1</v>
      </c>
      <c r="L138">
        <f>IFERROR(VLOOKUP(I138,lajit!B:D,3,0),"")</f>
        <v>346</v>
      </c>
      <c r="M138" s="163" t="s">
        <v>48</v>
      </c>
      <c r="N138" s="171">
        <f>IF(O138="",11,11-O138)</f>
        <v>11</v>
      </c>
      <c r="O138" s="171" t="s">
        <v>417</v>
      </c>
      <c r="P138">
        <f>IFERROR(VLOOKUP(M138,lajit!B:D,3,0),"")</f>
        <v>346</v>
      </c>
      <c r="Q138" s="8" t="s">
        <v>48</v>
      </c>
      <c r="R138" s="9">
        <f>IF(S138&lt;&gt;"",13-S138,13)</f>
        <v>13</v>
      </c>
      <c r="S138" s="9" t="s">
        <v>417</v>
      </c>
      <c r="T138">
        <f>IFERROR(VLOOKUP(Q138,lajit!B:D,3,0),"")</f>
        <v>346</v>
      </c>
      <c r="U138" s="8" t="s">
        <v>48</v>
      </c>
      <c r="V138">
        <f>IF(W138="",11,11-W138)</f>
        <v>9</v>
      </c>
      <c r="W138">
        <v>2</v>
      </c>
      <c r="X138">
        <f>IFERROR(VLOOKUP(U138,lajit!B:D,3,0),"")</f>
        <v>346</v>
      </c>
      <c r="Y138" s="183" t="s">
        <v>48</v>
      </c>
      <c r="Z138" s="191">
        <f>IF(AA138&gt;0,11-AA138,11)</f>
        <v>10</v>
      </c>
      <c r="AA138" s="9">
        <v>1</v>
      </c>
      <c r="AB138">
        <f>IFERROR(VLOOKUP(Y138,lajit!B:D,3,0),"")</f>
        <v>346</v>
      </c>
      <c r="AC138" s="8" t="s">
        <v>48</v>
      </c>
      <c r="AD138" s="9">
        <f>IF(AE138&gt;0,12-AE138,12)</f>
        <v>11</v>
      </c>
      <c r="AE138" s="9">
        <v>1</v>
      </c>
      <c r="AF138">
        <f>IFERROR(VLOOKUP(AC138,lajit!B:D,3,0),"")</f>
        <v>346</v>
      </c>
      <c r="AG138" s="200" t="s">
        <v>48</v>
      </c>
      <c r="AH138" s="207">
        <f>IF(AI138&gt;0,10-AI138,10)</f>
        <v>10</v>
      </c>
      <c r="AI138" s="207">
        <v>0</v>
      </c>
      <c r="AJ138">
        <f>IFERROR(VLOOKUP(AG138,lajit!B:D,3,0),"")</f>
        <v>346</v>
      </c>
      <c r="AK138" s="218" t="s">
        <v>48</v>
      </c>
      <c r="AL138" s="9">
        <f>IF(AM138&gt;0,13-AM138,13)</f>
        <v>13</v>
      </c>
      <c r="AM138" s="9">
        <v>0</v>
      </c>
      <c r="AN138">
        <f>IFERROR(VLOOKUP(AK138,lajit!B:D,3,0),"")</f>
        <v>346</v>
      </c>
      <c r="AO138" s="8" t="s">
        <v>48</v>
      </c>
      <c r="AP138" s="9">
        <f>IF(AQ138&gt;0,12-AQ138,12)</f>
        <v>12</v>
      </c>
      <c r="AQ138" s="9">
        <v>0</v>
      </c>
      <c r="AR138">
        <f>IFERROR(VLOOKUP(AO138,lajit!B:D,3,0),"")</f>
        <v>346</v>
      </c>
      <c r="AS138" s="8" t="s">
        <v>68</v>
      </c>
      <c r="AT138" s="9">
        <f>IF(AU138&gt;0,12-AU138,12)</f>
        <v>12</v>
      </c>
      <c r="AU138" s="9">
        <v>0</v>
      </c>
      <c r="AV138">
        <f>IFERROR(VLOOKUP(AS138,lajit!B:D,3,0),"")</f>
        <v>332</v>
      </c>
      <c r="AW138" s="8" t="s">
        <v>68</v>
      </c>
      <c r="AX138" s="9">
        <f>IF(AY138&gt;0,15-AY138,15)</f>
        <v>15</v>
      </c>
      <c r="AY138" s="9">
        <v>0</v>
      </c>
      <c r="AZ138">
        <f>IFERROR(VLOOKUP(AW138,lajit!B:D,3,0),"")</f>
        <v>332</v>
      </c>
      <c r="BA138" s="8" t="s">
        <v>68</v>
      </c>
      <c r="BB138" s="9">
        <f>IF(BC138&gt;0,15-BC138,15)</f>
        <v>15</v>
      </c>
      <c r="BC138" s="9">
        <v>0</v>
      </c>
      <c r="BD138">
        <f>IFERROR(VLOOKUP(BA138,lajit!B:D,3,0),"")</f>
        <v>332</v>
      </c>
      <c r="BE138" s="126">
        <v>55</v>
      </c>
    </row>
    <row r="139" spans="1:57" x14ac:dyDescent="0.2">
      <c r="A139" s="41" t="s">
        <v>370</v>
      </c>
      <c r="B139" s="48">
        <f>IF(C139&lt;&gt;"",C139,"")</f>
        <v>4</v>
      </c>
      <c r="C139" s="48">
        <v>4</v>
      </c>
      <c r="D139">
        <f>IFERROR(VLOOKUP(A139,lajit!B:D,3,0),"")</f>
        <v>134</v>
      </c>
      <c r="E139" s="136" t="s">
        <v>176</v>
      </c>
      <c r="F139" s="142">
        <v>8</v>
      </c>
      <c r="G139" s="142">
        <v>8</v>
      </c>
      <c r="H139">
        <f>IFERROR(VLOOKUP(E139,lajit!B:D,3,0),"")</f>
        <v>295</v>
      </c>
      <c r="I139" s="8" t="s">
        <v>2077</v>
      </c>
      <c r="J139" s="22">
        <v>4</v>
      </c>
      <c r="K139" s="9">
        <v>4</v>
      </c>
      <c r="L139">
        <f>IFERROR(VLOOKUP(I139,lajit!B:D,3,0),"")</f>
        <v>170</v>
      </c>
      <c r="M139" s="163" t="s">
        <v>175</v>
      </c>
      <c r="N139" s="171">
        <v>4</v>
      </c>
      <c r="O139" s="171">
        <v>4</v>
      </c>
      <c r="P139">
        <f>IFERROR(VLOOKUP(M139,lajit!B:D,3,0),"")</f>
        <v>326</v>
      </c>
      <c r="Q139" s="8" t="s">
        <v>478</v>
      </c>
      <c r="R139" s="9">
        <v>7</v>
      </c>
      <c r="S139" s="9">
        <v>7</v>
      </c>
      <c r="T139">
        <f>IFERROR(VLOOKUP(Q139,lajit!B:D,3,0),"")</f>
        <v>6</v>
      </c>
      <c r="U139" s="8" t="s">
        <v>1404</v>
      </c>
      <c r="V139">
        <v>1</v>
      </c>
      <c r="W139">
        <v>1</v>
      </c>
      <c r="X139">
        <f>IFERROR(VLOOKUP(U139,lajit!B:D,3,0),"")</f>
        <v>90</v>
      </c>
      <c r="Y139" s="183" t="s">
        <v>389</v>
      </c>
      <c r="Z139" s="9">
        <v>5</v>
      </c>
      <c r="AA139" s="9">
        <v>5</v>
      </c>
      <c r="AB139">
        <f>IFERROR(VLOOKUP(Y139,lajit!B:D,3,0),"")</f>
        <v>202</v>
      </c>
      <c r="AC139" s="8" t="s">
        <v>369</v>
      </c>
      <c r="AD139" s="9">
        <v>3</v>
      </c>
      <c r="AE139" s="9">
        <v>3</v>
      </c>
      <c r="AF139">
        <f>IFERROR(VLOOKUP(AC139,lajit!B:D,3,0),"")</f>
        <v>162</v>
      </c>
      <c r="AG139" s="200" t="s">
        <v>192</v>
      </c>
      <c r="AH139" s="207">
        <v>1</v>
      </c>
      <c r="AI139" s="207">
        <v>1</v>
      </c>
      <c r="AJ139">
        <f>IFERROR(VLOOKUP(AG139,lajit!B:D,3,0),"")</f>
        <v>58</v>
      </c>
      <c r="AK139" s="218" t="s">
        <v>356</v>
      </c>
      <c r="AL139" s="9">
        <v>2</v>
      </c>
      <c r="AM139" s="9">
        <v>2</v>
      </c>
      <c r="AN139">
        <f>IFERROR(VLOOKUP(AK139,lajit!B:D,3,0),"")</f>
        <v>464</v>
      </c>
      <c r="AO139" s="8" t="s">
        <v>161</v>
      </c>
      <c r="AP139" s="9">
        <v>2</v>
      </c>
      <c r="AQ139" s="9">
        <v>2</v>
      </c>
      <c r="AR139">
        <f>IFERROR(VLOOKUP(AO139,lajit!B:D,3,0),"")</f>
        <v>294</v>
      </c>
      <c r="AS139" s="3" t="s">
        <v>334</v>
      </c>
      <c r="AT139" s="2">
        <v>3</v>
      </c>
      <c r="AU139" s="2">
        <v>3</v>
      </c>
      <c r="AV139">
        <f>IFERROR(VLOOKUP(AS139,lajit!B:D,3,0),"")</f>
        <v>110</v>
      </c>
      <c r="AW139" s="3" t="s">
        <v>389</v>
      </c>
      <c r="AX139" s="2">
        <v>1</v>
      </c>
      <c r="AY139" s="2">
        <v>1</v>
      </c>
      <c r="AZ139">
        <f>IFERROR(VLOOKUP(AW139,lajit!B:D,3,0),"")</f>
        <v>202</v>
      </c>
      <c r="BA139" s="3" t="s">
        <v>3480</v>
      </c>
      <c r="BB139" s="2">
        <v>3</v>
      </c>
      <c r="BC139" s="2">
        <v>3</v>
      </c>
      <c r="BD139">
        <f>IFERROR(VLOOKUP(BA139,lajit!B:D,3,0),"")</f>
        <v>333</v>
      </c>
      <c r="BE139" s="126">
        <v>196</v>
      </c>
    </row>
    <row r="140" spans="1:57" ht="18" customHeight="1" x14ac:dyDescent="0.2">
      <c r="A140" s="41" t="s">
        <v>339</v>
      </c>
      <c r="B140" s="48">
        <f>IF(C140&lt;&gt;"",C140,"")</f>
        <v>8</v>
      </c>
      <c r="C140" s="48">
        <v>8</v>
      </c>
      <c r="D140">
        <f>IFERROR(VLOOKUP(A140,lajit!B:D,3,0),"")</f>
        <v>290</v>
      </c>
      <c r="E140" s="136" t="s">
        <v>129</v>
      </c>
      <c r="F140" s="142">
        <v>8</v>
      </c>
      <c r="G140" s="142">
        <v>8</v>
      </c>
      <c r="H140">
        <f>IFERROR(VLOOKUP(E140,lajit!B:D,3,0),"")</f>
        <v>31</v>
      </c>
      <c r="I140" s="149" t="s">
        <v>344</v>
      </c>
      <c r="J140" s="22"/>
      <c r="K140" s="9"/>
      <c r="L140" t="str">
        <f>IFERROR(VLOOKUP(I140,lajit!B:D,3,0),"")</f>
        <v/>
      </c>
      <c r="M140" s="163" t="s">
        <v>216</v>
      </c>
      <c r="N140" s="171">
        <v>6</v>
      </c>
      <c r="O140" s="171">
        <v>6</v>
      </c>
      <c r="P140">
        <f>IFERROR(VLOOKUP(M140,lajit!B:D,3,0),"")</f>
        <v>108</v>
      </c>
      <c r="Q140" s="8" t="s">
        <v>325</v>
      </c>
      <c r="R140" s="2">
        <v>7</v>
      </c>
      <c r="S140" s="9">
        <v>7</v>
      </c>
      <c r="T140">
        <f>IFERROR(VLOOKUP(Q140,lajit!B:D,3,0),"")</f>
        <v>388</v>
      </c>
      <c r="U140" s="8" t="s">
        <v>378</v>
      </c>
      <c r="V140">
        <v>5</v>
      </c>
      <c r="W140">
        <v>5</v>
      </c>
      <c r="X140">
        <f>IFERROR(VLOOKUP(U140,lajit!B:D,3,0),"")</f>
        <v>326</v>
      </c>
      <c r="Y140" s="183" t="s">
        <v>1393</v>
      </c>
      <c r="Z140" s="9">
        <v>2</v>
      </c>
      <c r="AA140" s="9">
        <v>2</v>
      </c>
      <c r="AB140">
        <f>IFERROR(VLOOKUP(Y140,lajit!B:D,3,0),"")</f>
        <v>89</v>
      </c>
      <c r="AC140" s="8" t="s">
        <v>354</v>
      </c>
      <c r="AD140" s="9">
        <v>7</v>
      </c>
      <c r="AE140" s="9">
        <v>7</v>
      </c>
      <c r="AF140">
        <f>IFERROR(VLOOKUP(AC140,lajit!B:D,3,0),"")</f>
        <v>125</v>
      </c>
      <c r="AG140" s="200" t="s">
        <v>145</v>
      </c>
      <c r="AH140" s="207">
        <v>3</v>
      </c>
      <c r="AI140" s="207">
        <v>3</v>
      </c>
      <c r="AJ140">
        <f>IFERROR(VLOOKUP(AG140,lajit!B:D,3,0),"")</f>
        <v>35</v>
      </c>
      <c r="AK140" s="218" t="s">
        <v>374</v>
      </c>
      <c r="AL140" s="9">
        <v>1</v>
      </c>
      <c r="AM140" s="9">
        <v>1</v>
      </c>
      <c r="AN140">
        <f>IFERROR(VLOOKUP(AK140,lajit!B:D,3,0),"")</f>
        <v>35</v>
      </c>
      <c r="AO140" s="149" t="s">
        <v>344</v>
      </c>
      <c r="AP140" s="9"/>
      <c r="AQ140" s="9"/>
      <c r="AR140" t="str">
        <f>IFERROR(VLOOKUP(AO140,lajit!B:D,3,0),"")</f>
        <v/>
      </c>
      <c r="AS140" s="3" t="s">
        <v>478</v>
      </c>
      <c r="AT140" s="2">
        <v>1</v>
      </c>
      <c r="AU140" s="2">
        <v>1</v>
      </c>
      <c r="AV140">
        <f>IFERROR(VLOOKUP(AS140,lajit!B:D,3,0),"")</f>
        <v>6</v>
      </c>
      <c r="AW140" s="3" t="s">
        <v>371</v>
      </c>
      <c r="AX140" s="233">
        <v>5</v>
      </c>
      <c r="AY140" s="233">
        <v>5</v>
      </c>
      <c r="AZ140">
        <f>IFERROR(VLOOKUP(AW140,lajit!B:D,3,0),"")</f>
        <v>456</v>
      </c>
      <c r="BA140" s="3" t="s">
        <v>381</v>
      </c>
      <c r="BB140" s="233">
        <v>9</v>
      </c>
      <c r="BC140" s="233">
        <v>9</v>
      </c>
      <c r="BD140">
        <f>IFERROR(VLOOKUP(BA140,lajit!B:D,3,0),"")</f>
        <v>335</v>
      </c>
      <c r="BE140" s="126">
        <v>159</v>
      </c>
    </row>
    <row r="141" spans="1:57" ht="12.75" customHeight="1" x14ac:dyDescent="0.25">
      <c r="A141" s="234" t="s">
        <v>386</v>
      </c>
      <c r="B141" s="48">
        <f>IF(C141&lt;&gt;"",C141,"")</f>
        <v>0</v>
      </c>
      <c r="C141" s="194">
        <v>0</v>
      </c>
      <c r="D141">
        <f>IFERROR(VLOOKUP(A141,lajit!B:D,3,0),"")</f>
        <v>9</v>
      </c>
      <c r="E141" s="146" t="s">
        <v>178</v>
      </c>
      <c r="F141" s="147">
        <v>2</v>
      </c>
      <c r="G141" s="147">
        <v>2</v>
      </c>
      <c r="H141">
        <f>IFERROR(VLOOKUP(E141,lajit!B:D,3,0),"")</f>
        <v>162</v>
      </c>
      <c r="I141" s="8" t="s">
        <v>501</v>
      </c>
      <c r="J141" s="22">
        <v>1</v>
      </c>
      <c r="K141" s="9">
        <v>1</v>
      </c>
      <c r="L141">
        <f>IFERROR(VLOOKUP(I141,lajit!B:D,3,0),"")</f>
        <v>7</v>
      </c>
      <c r="M141" s="177" t="s">
        <v>165</v>
      </c>
      <c r="N141" s="179">
        <v>3</v>
      </c>
      <c r="O141" s="179">
        <v>3</v>
      </c>
      <c r="P141">
        <f>IFERROR(VLOOKUP(M141,lajit!B:D,3,0),"")</f>
        <v>54</v>
      </c>
      <c r="Q141" s="3" t="s">
        <v>394</v>
      </c>
      <c r="R141" s="2">
        <v>2</v>
      </c>
      <c r="S141" s="2">
        <v>2</v>
      </c>
      <c r="T141">
        <f>IFERROR(VLOOKUP(Q141,lajit!B:D,3,0),"")</f>
        <v>179</v>
      </c>
      <c r="U141" s="3" t="s">
        <v>351</v>
      </c>
      <c r="V141">
        <v>4</v>
      </c>
      <c r="W141">
        <v>4</v>
      </c>
      <c r="X141">
        <f>IFERROR(VLOOKUP(U141,lajit!B:D,3,0),"")</f>
        <v>272</v>
      </c>
      <c r="Y141" s="186" t="s">
        <v>3099</v>
      </c>
      <c r="Z141" s="2">
        <v>3</v>
      </c>
      <c r="AA141" s="2">
        <v>3</v>
      </c>
      <c r="AB141">
        <f>IFERROR(VLOOKUP(Y141,lajit!B:D,3,0),"")</f>
        <v>293</v>
      </c>
      <c r="AC141" s="3" t="s">
        <v>395</v>
      </c>
      <c r="AD141" s="2">
        <v>2</v>
      </c>
      <c r="AE141" s="2">
        <v>2</v>
      </c>
      <c r="AF141">
        <f>IFERROR(VLOOKUP(AC141,lajit!B:D,3,0),"")</f>
        <v>220</v>
      </c>
      <c r="AG141" s="214" t="s">
        <v>3099</v>
      </c>
      <c r="AH141" s="215">
        <v>1</v>
      </c>
      <c r="AI141" s="215">
        <v>1</v>
      </c>
      <c r="AJ141">
        <f>IFERROR(VLOOKUP(AG141,lajit!B:D,3,0),"")</f>
        <v>293</v>
      </c>
      <c r="AK141" s="197" t="s">
        <v>385</v>
      </c>
      <c r="AL141" s="2">
        <v>2</v>
      </c>
      <c r="AM141" s="2">
        <v>2</v>
      </c>
      <c r="AN141">
        <f>IFERROR(VLOOKUP(AK141,lajit!B:D,3,0),"")</f>
        <v>117</v>
      </c>
      <c r="AO141" s="8" t="s">
        <v>165</v>
      </c>
      <c r="AP141" s="9">
        <v>1</v>
      </c>
      <c r="AQ141" s="9">
        <v>1</v>
      </c>
      <c r="AR141">
        <f>IFERROR(VLOOKUP(AO141,lajit!B:D,3,0),"")</f>
        <v>54</v>
      </c>
      <c r="AS141" s="224" t="s">
        <v>397</v>
      </c>
      <c r="AT141" s="226"/>
      <c r="AU141" s="226"/>
      <c r="AV141" t="str">
        <f>IFERROR(VLOOKUP(AS141,lajit!B:D,3,0),"")</f>
        <v/>
      </c>
      <c r="AW141" s="224" t="s">
        <v>397</v>
      </c>
      <c r="AX141" s="226"/>
      <c r="AY141" s="226"/>
      <c r="AZ141" t="str">
        <f>IFERROR(VLOOKUP(AW141,lajit!B:D,3,0),"")</f>
        <v/>
      </c>
      <c r="BA141" s="8" t="s">
        <v>3516</v>
      </c>
      <c r="BB141" s="9">
        <v>1</v>
      </c>
      <c r="BC141" s="9">
        <v>1</v>
      </c>
      <c r="BD141">
        <f>IFERROR(VLOOKUP(BA141,lajit!B:D,3,0),"")</f>
        <v>337</v>
      </c>
      <c r="BE141" s="126">
        <v>216</v>
      </c>
    </row>
    <row r="142" spans="1:57" x14ac:dyDescent="0.2">
      <c r="A142" s="127" t="s">
        <v>37</v>
      </c>
      <c r="B142" s="48">
        <f>IF(C142="",17,17-C142)</f>
        <v>16</v>
      </c>
      <c r="C142" s="128">
        <v>1</v>
      </c>
      <c r="D142">
        <f>IFERROR(VLOOKUP(A142,lajit!B:D,3,0),"")</f>
        <v>360</v>
      </c>
      <c r="E142" s="146" t="s">
        <v>37</v>
      </c>
      <c r="F142" s="147">
        <f>IF(G142="",13,13-G142)</f>
        <v>13</v>
      </c>
      <c r="G142" s="147" t="s">
        <v>417</v>
      </c>
      <c r="H142">
        <f>IFERROR(VLOOKUP(E142,lajit!B:D,3,0),"")</f>
        <v>360</v>
      </c>
      <c r="I142" s="8" t="s">
        <v>37</v>
      </c>
      <c r="J142" s="22">
        <f>IF(K142="",11,11-K142)</f>
        <v>11</v>
      </c>
      <c r="K142" s="9" t="s">
        <v>417</v>
      </c>
      <c r="L142">
        <f>IFERROR(VLOOKUP(I142,lajit!B:D,3,0),"")</f>
        <v>360</v>
      </c>
      <c r="M142" s="177" t="s">
        <v>37</v>
      </c>
      <c r="N142" s="179">
        <f>IF(O142="",11,11-O142)</f>
        <v>11</v>
      </c>
      <c r="O142" s="179" t="s">
        <v>417</v>
      </c>
      <c r="P142">
        <f>IFERROR(VLOOKUP(M142,lajit!B:D,3,0),"")</f>
        <v>360</v>
      </c>
      <c r="Q142" s="3" t="s">
        <v>37</v>
      </c>
      <c r="R142" s="9">
        <f>IF(S142&lt;&gt;"",13-S142,13)</f>
        <v>13</v>
      </c>
      <c r="S142" s="2" t="s">
        <v>417</v>
      </c>
      <c r="T142">
        <f>IFERROR(VLOOKUP(Q142,lajit!B:D,3,0),"")</f>
        <v>360</v>
      </c>
      <c r="U142" s="3" t="s">
        <v>37</v>
      </c>
      <c r="V142">
        <f>IF(W142="",11,11-W142)</f>
        <v>11</v>
      </c>
      <c r="W142" t="s">
        <v>417</v>
      </c>
      <c r="X142">
        <f>IFERROR(VLOOKUP(U142,lajit!B:D,3,0),"")</f>
        <v>360</v>
      </c>
      <c r="Y142" s="186" t="s">
        <v>37</v>
      </c>
      <c r="Z142" s="195">
        <f>IF(AA142&gt;0,11-AA142,11)</f>
        <v>11</v>
      </c>
      <c r="AA142" s="2">
        <v>0</v>
      </c>
      <c r="AB142">
        <f>IFERROR(VLOOKUP(Y142,lajit!B:D,3,0),"")</f>
        <v>360</v>
      </c>
      <c r="AC142" s="3" t="s">
        <v>37</v>
      </c>
      <c r="AD142" s="2">
        <f>IF(AE142&gt;0,12-AE142,12)</f>
        <v>12</v>
      </c>
      <c r="AE142" s="2">
        <v>0</v>
      </c>
      <c r="AF142">
        <f>IFERROR(VLOOKUP(AC142,lajit!B:D,3,0),"")</f>
        <v>360</v>
      </c>
      <c r="AG142" s="214" t="s">
        <v>37</v>
      </c>
      <c r="AH142" s="215">
        <f>IF(AI142&gt;0,10-AI142,10)</f>
        <v>10</v>
      </c>
      <c r="AI142" s="215">
        <v>0</v>
      </c>
      <c r="AJ142">
        <f>IFERROR(VLOOKUP(AG142,lajit!B:D,3,0),"")</f>
        <v>360</v>
      </c>
      <c r="AK142" s="197" t="s">
        <v>37</v>
      </c>
      <c r="AL142" s="2">
        <f>IF(AM142&gt;0,13-AM142,13)</f>
        <v>13</v>
      </c>
      <c r="AM142" s="2">
        <v>0</v>
      </c>
      <c r="AN142">
        <f>IFERROR(VLOOKUP(AK142,lajit!B:D,3,0),"")</f>
        <v>360</v>
      </c>
      <c r="AO142" s="8" t="s">
        <v>37</v>
      </c>
      <c r="AP142" s="9">
        <f>IF(AQ142&gt;0,12-AQ142,12)</f>
        <v>12</v>
      </c>
      <c r="AQ142" s="9">
        <v>0</v>
      </c>
      <c r="AR142">
        <f>IFERROR(VLOOKUP(AO142,lajit!B:D,3,0),"")</f>
        <v>360</v>
      </c>
      <c r="AS142" s="8" t="s">
        <v>69</v>
      </c>
      <c r="AT142" s="9">
        <f>IF(AU142&gt;0,12-AU142,12)</f>
        <v>12</v>
      </c>
      <c r="AU142" s="9">
        <v>0</v>
      </c>
      <c r="AV142">
        <f>IFERROR(VLOOKUP(AS142,lajit!B:D,3,0),"")</f>
        <v>340</v>
      </c>
      <c r="AW142" s="8" t="s">
        <v>69</v>
      </c>
      <c r="AX142" s="9">
        <f>IF(AY142&gt;0,15-AY142,15)</f>
        <v>14</v>
      </c>
      <c r="AY142" s="9">
        <v>1</v>
      </c>
      <c r="AZ142">
        <f>IFERROR(VLOOKUP(AW142,lajit!B:D,3,0),"")</f>
        <v>340</v>
      </c>
      <c r="BA142" s="8" t="s">
        <v>69</v>
      </c>
      <c r="BB142" s="9">
        <f>IF(BC142&gt;0,15-BC142,15)</f>
        <v>13</v>
      </c>
      <c r="BC142" s="9">
        <v>2</v>
      </c>
      <c r="BD142">
        <f>IFERROR(VLOOKUP(BA142,lajit!B:D,3,0),"")</f>
        <v>340</v>
      </c>
      <c r="BE142" s="126">
        <v>56</v>
      </c>
    </row>
    <row r="143" spans="1:57" x14ac:dyDescent="0.2">
      <c r="A143" s="41" t="s">
        <v>66</v>
      </c>
      <c r="B143" s="48">
        <f>IF(C143="",17,17-C143)</f>
        <v>17</v>
      </c>
      <c r="C143" s="48" t="s">
        <v>417</v>
      </c>
      <c r="D143">
        <f>IFERROR(VLOOKUP(A143,lajit!B:D,3,0),"")</f>
        <v>361</v>
      </c>
      <c r="E143" s="136" t="s">
        <v>66</v>
      </c>
      <c r="F143" s="142">
        <f>IF(G143="",13,13-G143)</f>
        <v>13</v>
      </c>
      <c r="G143" s="142" t="s">
        <v>417</v>
      </c>
      <c r="H143">
        <f>IFERROR(VLOOKUP(E143,lajit!B:D,3,0),"")</f>
        <v>361</v>
      </c>
      <c r="I143" s="8" t="s">
        <v>66</v>
      </c>
      <c r="J143" s="22">
        <f>IF(K143="",11,11-K143)</f>
        <v>11</v>
      </c>
      <c r="K143" s="9" t="s">
        <v>417</v>
      </c>
      <c r="L143">
        <f>IFERROR(VLOOKUP(I143,lajit!B:D,3,0),"")</f>
        <v>361</v>
      </c>
      <c r="M143" s="163" t="s">
        <v>66</v>
      </c>
      <c r="N143" s="171">
        <f>IF(O143="",11,11-O143)</f>
        <v>11</v>
      </c>
      <c r="O143" s="171" t="s">
        <v>417</v>
      </c>
      <c r="P143">
        <f>IFERROR(VLOOKUP(M143,lajit!B:D,3,0),"")</f>
        <v>361</v>
      </c>
      <c r="Q143" s="8" t="s">
        <v>66</v>
      </c>
      <c r="R143" s="9">
        <f>IF(S143&lt;&gt;"",13-S143,13)</f>
        <v>13</v>
      </c>
      <c r="S143" s="9" t="s">
        <v>417</v>
      </c>
      <c r="T143">
        <f>IFERROR(VLOOKUP(Q143,lajit!B:D,3,0),"")</f>
        <v>361</v>
      </c>
      <c r="U143" s="8" t="s">
        <v>66</v>
      </c>
      <c r="V143">
        <f>IF(W143="",11,11-W143)</f>
        <v>11</v>
      </c>
      <c r="W143" t="s">
        <v>417</v>
      </c>
      <c r="X143">
        <f>IFERROR(VLOOKUP(U143,lajit!B:D,3,0),"")</f>
        <v>361</v>
      </c>
      <c r="Y143" s="183" t="s">
        <v>66</v>
      </c>
      <c r="Z143" s="191">
        <f>IF(AA143&gt;0,11-AA143,11)</f>
        <v>11</v>
      </c>
      <c r="AA143" s="9">
        <v>0</v>
      </c>
      <c r="AB143">
        <f>IFERROR(VLOOKUP(Y143,lajit!B:D,3,0),"")</f>
        <v>361</v>
      </c>
      <c r="AC143" s="8" t="s">
        <v>66</v>
      </c>
      <c r="AD143" s="9">
        <f>IF(AE143&gt;0,12-AE143,12)</f>
        <v>12</v>
      </c>
      <c r="AE143" s="9">
        <v>0</v>
      </c>
      <c r="AF143">
        <f>IFERROR(VLOOKUP(AC143,lajit!B:D,3,0),"")</f>
        <v>361</v>
      </c>
      <c r="AG143" s="200" t="s">
        <v>66</v>
      </c>
      <c r="AH143" s="207">
        <f>IF(AI143&gt;0,10-AI143,10)</f>
        <v>10</v>
      </c>
      <c r="AI143" s="207">
        <v>0</v>
      </c>
      <c r="AJ143">
        <f>IFERROR(VLOOKUP(AG143,lajit!B:D,3,0),"")</f>
        <v>361</v>
      </c>
      <c r="AK143" s="218" t="s">
        <v>66</v>
      </c>
      <c r="AL143" s="9">
        <f>IF(AM143&gt;0,13-AM143,13)</f>
        <v>13</v>
      </c>
      <c r="AM143" s="9">
        <v>0</v>
      </c>
      <c r="AN143">
        <f>IFERROR(VLOOKUP(AK143,lajit!B:D,3,0),"")</f>
        <v>361</v>
      </c>
      <c r="AO143" s="8" t="s">
        <v>66</v>
      </c>
      <c r="AP143" s="9">
        <f>IF(AQ143&gt;0,12-AQ143,12)</f>
        <v>12</v>
      </c>
      <c r="AQ143" s="9">
        <v>0</v>
      </c>
      <c r="AR143">
        <f>IFERROR(VLOOKUP(AO143,lajit!B:D,3,0),"")</f>
        <v>361</v>
      </c>
      <c r="AS143" s="8" t="s">
        <v>63</v>
      </c>
      <c r="AT143" s="9">
        <f>IF(AU143&gt;0,12-AU143,12)</f>
        <v>12</v>
      </c>
      <c r="AU143" s="9">
        <v>0</v>
      </c>
      <c r="AV143">
        <f>IFERROR(VLOOKUP(AS143,lajit!B:D,3,0),"")</f>
        <v>341</v>
      </c>
      <c r="AW143" s="8" t="s">
        <v>63</v>
      </c>
      <c r="AX143" s="9">
        <f>IF(AY143&gt;0,15-AY143,15)</f>
        <v>14</v>
      </c>
      <c r="AY143" s="9">
        <v>1</v>
      </c>
      <c r="AZ143">
        <f>IFERROR(VLOOKUP(AW143,lajit!B:D,3,0),"")</f>
        <v>341</v>
      </c>
      <c r="BA143" s="8" t="s">
        <v>63</v>
      </c>
      <c r="BB143" s="9">
        <f>IF(BC143&gt;0,15-BC143,15)</f>
        <v>15</v>
      </c>
      <c r="BC143" s="9">
        <v>0</v>
      </c>
      <c r="BD143">
        <f>IFERROR(VLOOKUP(BA143,lajit!B:D,3,0),"")</f>
        <v>341</v>
      </c>
      <c r="BE143" s="126">
        <v>57</v>
      </c>
    </row>
    <row r="144" spans="1:57" x14ac:dyDescent="0.2">
      <c r="A144" s="41" t="s">
        <v>26</v>
      </c>
      <c r="B144" s="48">
        <f>IF(C144="",17,17-C144)</f>
        <v>17</v>
      </c>
      <c r="C144" s="48" t="s">
        <v>417</v>
      </c>
      <c r="D144">
        <f>IFERROR(VLOOKUP(A144,lajit!B:D,3,0),"")</f>
        <v>362</v>
      </c>
      <c r="E144" s="136" t="s">
        <v>26</v>
      </c>
      <c r="F144" s="142">
        <f>IF(G144="",13,13-G144)</f>
        <v>13</v>
      </c>
      <c r="G144" s="142" t="s">
        <v>417</v>
      </c>
      <c r="H144">
        <f>IFERROR(VLOOKUP(E144,lajit!B:D,3,0),"")</f>
        <v>362</v>
      </c>
      <c r="I144" s="8" t="s">
        <v>26</v>
      </c>
      <c r="J144" s="22">
        <f>IF(K144="",11,11-K144)</f>
        <v>11</v>
      </c>
      <c r="K144" s="9" t="s">
        <v>417</v>
      </c>
      <c r="L144">
        <f>IFERROR(VLOOKUP(I144,lajit!B:D,3,0),"")</f>
        <v>362</v>
      </c>
      <c r="M144" s="163" t="s">
        <v>26</v>
      </c>
      <c r="N144" s="171">
        <f>IF(O144="",11,11-O144)</f>
        <v>11</v>
      </c>
      <c r="O144" s="171" t="s">
        <v>417</v>
      </c>
      <c r="P144">
        <f>IFERROR(VLOOKUP(M144,lajit!B:D,3,0),"")</f>
        <v>362</v>
      </c>
      <c r="Q144" s="8" t="s">
        <v>26</v>
      </c>
      <c r="R144" s="9">
        <f>IF(S144&lt;&gt;"",13-S144,13)</f>
        <v>13</v>
      </c>
      <c r="S144" s="9" t="s">
        <v>417</v>
      </c>
      <c r="T144">
        <f>IFERROR(VLOOKUP(Q144,lajit!B:D,3,0),"")</f>
        <v>362</v>
      </c>
      <c r="U144" s="8" t="s">
        <v>26</v>
      </c>
      <c r="V144">
        <f>IF(W144="",11,11-W144)</f>
        <v>11</v>
      </c>
      <c r="W144" t="s">
        <v>417</v>
      </c>
      <c r="X144">
        <f>IFERROR(VLOOKUP(U144,lajit!B:D,3,0),"")</f>
        <v>362</v>
      </c>
      <c r="Y144" s="183" t="s">
        <v>26</v>
      </c>
      <c r="Z144" s="191">
        <f>IF(AA144&gt;0,11-AA144,11)</f>
        <v>11</v>
      </c>
      <c r="AA144" s="9">
        <v>0</v>
      </c>
      <c r="AB144">
        <f>IFERROR(VLOOKUP(Y144,lajit!B:D,3,0),"")</f>
        <v>362</v>
      </c>
      <c r="AC144" s="8" t="s">
        <v>26</v>
      </c>
      <c r="AD144" s="9">
        <f>IF(AE144&gt;0,12-AE144,12)</f>
        <v>12</v>
      </c>
      <c r="AE144" s="9">
        <v>0</v>
      </c>
      <c r="AF144">
        <f>IFERROR(VLOOKUP(AC144,lajit!B:D,3,0),"")</f>
        <v>362</v>
      </c>
      <c r="AG144" s="200" t="s">
        <v>26</v>
      </c>
      <c r="AH144" s="207">
        <f>IF(AI144&gt;0,10-AI144,10)</f>
        <v>10</v>
      </c>
      <c r="AI144" s="207">
        <v>0</v>
      </c>
      <c r="AJ144">
        <f>IFERROR(VLOOKUP(AG144,lajit!B:D,3,0),"")</f>
        <v>362</v>
      </c>
      <c r="AK144" s="218" t="s">
        <v>26</v>
      </c>
      <c r="AL144" s="9">
        <f>IF(AM144&gt;0,13-AM144,13)</f>
        <v>13</v>
      </c>
      <c r="AM144" s="9">
        <v>0</v>
      </c>
      <c r="AN144">
        <f>IFERROR(VLOOKUP(AK144,lajit!B:D,3,0),"")</f>
        <v>362</v>
      </c>
      <c r="AO144" s="8" t="s">
        <v>26</v>
      </c>
      <c r="AP144" s="9">
        <f>IF(AQ144&gt;0,12-AQ144,12)</f>
        <v>12</v>
      </c>
      <c r="AQ144" s="9">
        <v>0</v>
      </c>
      <c r="AR144">
        <f>IFERROR(VLOOKUP(AO144,lajit!B:D,3,0),"")</f>
        <v>362</v>
      </c>
      <c r="AS144" s="8" t="s">
        <v>48</v>
      </c>
      <c r="AT144" s="9">
        <f>IF(AU144&gt;0,12-AU144,12)</f>
        <v>11</v>
      </c>
      <c r="AU144" s="9">
        <v>1</v>
      </c>
      <c r="AV144">
        <f>IFERROR(VLOOKUP(AS144,lajit!B:D,3,0),"")</f>
        <v>346</v>
      </c>
      <c r="AW144" s="8" t="s">
        <v>48</v>
      </c>
      <c r="AX144" s="9">
        <f>IF(AY144&gt;0,15-AY144,15)</f>
        <v>12</v>
      </c>
      <c r="AY144" s="9">
        <v>3</v>
      </c>
      <c r="AZ144">
        <f>IFERROR(VLOOKUP(AW144,lajit!B:D,3,0),"")</f>
        <v>346</v>
      </c>
      <c r="BA144" s="8" t="s">
        <v>48</v>
      </c>
      <c r="BB144" s="9">
        <f>IF(BC144&gt;0,15-BC144,15)</f>
        <v>15</v>
      </c>
      <c r="BC144" s="9">
        <v>0</v>
      </c>
      <c r="BD144">
        <f>IFERROR(VLOOKUP(BA144,lajit!B:D,3,0),"")</f>
        <v>346</v>
      </c>
      <c r="BE144" s="126">
        <v>58</v>
      </c>
    </row>
    <row r="145" spans="1:57" x14ac:dyDescent="0.2">
      <c r="A145" s="41" t="s">
        <v>388</v>
      </c>
      <c r="B145" s="48">
        <f>IF(C145&lt;&gt;"",C145,"")</f>
        <v>1</v>
      </c>
      <c r="C145" s="48">
        <v>1</v>
      </c>
      <c r="D145">
        <f>IFERROR(VLOOKUP(A145,lajit!B:D,3,0),"")</f>
        <v>411</v>
      </c>
      <c r="E145" s="136" t="s">
        <v>146</v>
      </c>
      <c r="F145" s="142">
        <v>2</v>
      </c>
      <c r="G145" s="142">
        <v>2</v>
      </c>
      <c r="H145">
        <f>IFERROR(VLOOKUP(E145,lajit!B:D,3,0),"")</f>
        <v>275</v>
      </c>
      <c r="I145" s="8" t="s">
        <v>4182</v>
      </c>
      <c r="J145" s="22">
        <v>1</v>
      </c>
      <c r="K145" s="9">
        <v>1</v>
      </c>
      <c r="L145">
        <f>IFERROR(VLOOKUP(I145,lajit!B:D,3,0),"")</f>
        <v>416</v>
      </c>
      <c r="M145" s="163" t="s">
        <v>249</v>
      </c>
      <c r="N145" s="171">
        <v>2</v>
      </c>
      <c r="O145" s="171">
        <v>2</v>
      </c>
      <c r="P145">
        <f>IFERROR(VLOOKUP(M145,lajit!B:D,3,0),"")</f>
        <v>394</v>
      </c>
      <c r="Q145" s="8" t="s">
        <v>377</v>
      </c>
      <c r="R145" s="9">
        <v>2</v>
      </c>
      <c r="S145" s="9">
        <v>2</v>
      </c>
      <c r="T145">
        <f>IFERROR(VLOOKUP(Q145,lajit!B:D,3,0),"")</f>
        <v>54</v>
      </c>
      <c r="U145" s="8" t="s">
        <v>333</v>
      </c>
      <c r="V145">
        <v>1</v>
      </c>
      <c r="W145">
        <v>1</v>
      </c>
      <c r="X145">
        <f>IFERROR(VLOOKUP(U145,lajit!B:D,3,0),"")</f>
        <v>324</v>
      </c>
      <c r="Y145" s="183" t="s">
        <v>2097</v>
      </c>
      <c r="Z145" s="9">
        <v>2</v>
      </c>
      <c r="AA145" s="9">
        <v>2</v>
      </c>
      <c r="AB145">
        <f>IFERROR(VLOOKUP(Y145,lajit!B:D,3,0),"")</f>
        <v>174</v>
      </c>
      <c r="AC145" s="8" t="s">
        <v>340</v>
      </c>
      <c r="AD145" s="9">
        <v>1</v>
      </c>
      <c r="AE145" s="9">
        <v>1</v>
      </c>
      <c r="AF145">
        <f>IFERROR(VLOOKUP(AC145,lajit!B:D,3,0),"")</f>
        <v>124</v>
      </c>
      <c r="AG145" s="200" t="s">
        <v>156</v>
      </c>
      <c r="AH145" s="207">
        <v>1</v>
      </c>
      <c r="AI145" s="207">
        <v>1</v>
      </c>
      <c r="AJ145">
        <f>IFERROR(VLOOKUP(AG145,lajit!B:D,3,0),"")</f>
        <v>481</v>
      </c>
      <c r="AK145" s="218" t="s">
        <v>391</v>
      </c>
      <c r="AL145" s="9">
        <v>1</v>
      </c>
      <c r="AM145" s="9">
        <v>1</v>
      </c>
      <c r="AN145">
        <f>IFERROR(VLOOKUP(AK145,lajit!B:D,3,0),"")</f>
        <v>378</v>
      </c>
      <c r="AO145" s="8" t="s">
        <v>190</v>
      </c>
      <c r="AP145" s="9">
        <v>1</v>
      </c>
      <c r="AQ145" s="9">
        <v>1</v>
      </c>
      <c r="AR145">
        <f>IFERROR(VLOOKUP(AO145,lajit!B:D,3,0),"")</f>
        <v>267</v>
      </c>
      <c r="AS145" s="8"/>
      <c r="AT145" s="9"/>
      <c r="AU145" s="9"/>
      <c r="AW145" s="8" t="s">
        <v>5010</v>
      </c>
      <c r="AX145" s="9"/>
      <c r="AY145" s="9"/>
      <c r="AZ145" t="str">
        <f>IFERROR(VLOOKUP(AW145,lajit!B:D,3,0),"")</f>
        <v/>
      </c>
      <c r="BA145" s="8" t="s">
        <v>3680</v>
      </c>
      <c r="BB145" s="9">
        <v>1</v>
      </c>
      <c r="BC145" s="9">
        <v>1</v>
      </c>
      <c r="BD145">
        <f>IFERROR(VLOOKUP(BA145,lajit!B:D,3,0),"")</f>
        <v>354</v>
      </c>
      <c r="BE145" s="126">
        <v>218</v>
      </c>
    </row>
    <row r="146" spans="1:57" x14ac:dyDescent="0.2">
      <c r="A146" s="41" t="s">
        <v>118</v>
      </c>
      <c r="B146" s="48">
        <f>IF(C146="",17,17-C146)</f>
        <v>13</v>
      </c>
      <c r="C146" s="48">
        <v>4</v>
      </c>
      <c r="D146">
        <f>IFERROR(VLOOKUP(A146,lajit!B:D,3,0),"")</f>
        <v>404</v>
      </c>
      <c r="E146" s="136" t="s">
        <v>118</v>
      </c>
      <c r="F146" s="142">
        <f>IF(G146="",13,13-G146)</f>
        <v>13</v>
      </c>
      <c r="G146" s="142" t="s">
        <v>417</v>
      </c>
      <c r="H146">
        <f>IFERROR(VLOOKUP(E146,lajit!B:D,3,0),"")</f>
        <v>404</v>
      </c>
      <c r="I146" s="8" t="s">
        <v>118</v>
      </c>
      <c r="J146" s="22">
        <f>IF(K146="",11,11-K146)</f>
        <v>11</v>
      </c>
      <c r="K146" s="9" t="s">
        <v>417</v>
      </c>
      <c r="L146">
        <f>IFERROR(VLOOKUP(I146,lajit!B:D,3,0),"")</f>
        <v>404</v>
      </c>
      <c r="M146" s="163" t="s">
        <v>118</v>
      </c>
      <c r="N146" s="171">
        <f>IF(O146="",11,11-O146)</f>
        <v>11</v>
      </c>
      <c r="O146" s="171" t="s">
        <v>417</v>
      </c>
      <c r="P146">
        <f>IFERROR(VLOOKUP(M146,lajit!B:D,3,0),"")</f>
        <v>404</v>
      </c>
      <c r="Q146" s="8" t="s">
        <v>118</v>
      </c>
      <c r="R146" s="9">
        <f>IF(S146&lt;&gt;"",13-S146,13)</f>
        <v>11</v>
      </c>
      <c r="S146" s="9">
        <v>2</v>
      </c>
      <c r="T146">
        <f>IFERROR(VLOOKUP(Q146,lajit!B:D,3,0),"")</f>
        <v>404</v>
      </c>
      <c r="U146" s="8" t="s">
        <v>118</v>
      </c>
      <c r="V146">
        <f>IF(W146="",11,11-W146)</f>
        <v>11</v>
      </c>
      <c r="W146" t="s">
        <v>417</v>
      </c>
      <c r="X146">
        <f>IFERROR(VLOOKUP(U146,lajit!B:D,3,0),"")</f>
        <v>404</v>
      </c>
      <c r="Y146" s="183" t="s">
        <v>118</v>
      </c>
      <c r="Z146" s="191">
        <f>IF(AA146&gt;0,11-AA146,11)</f>
        <v>7</v>
      </c>
      <c r="AA146" s="9">
        <v>4</v>
      </c>
      <c r="AB146">
        <f>IFERROR(VLOOKUP(Y146,lajit!B:D,3,0),"")</f>
        <v>404</v>
      </c>
      <c r="AC146" s="8" t="s">
        <v>120</v>
      </c>
      <c r="AD146" s="9">
        <f>IF(AE146&gt;0,12-AE146,12)</f>
        <v>11</v>
      </c>
      <c r="AE146" s="9">
        <v>1</v>
      </c>
      <c r="AF146">
        <f>IFERROR(VLOOKUP(AC146,lajit!B:D,3,0),"")</f>
        <v>405</v>
      </c>
      <c r="AG146" s="200" t="s">
        <v>120</v>
      </c>
      <c r="AH146" s="207">
        <f>IF(AI146&gt;0,10-AI146,10)</f>
        <v>10</v>
      </c>
      <c r="AI146" s="207">
        <v>0</v>
      </c>
      <c r="AJ146">
        <f>IFERROR(VLOOKUP(AG146,lajit!B:D,3,0),"")</f>
        <v>405</v>
      </c>
      <c r="AK146" s="218" t="s">
        <v>120</v>
      </c>
      <c r="AL146" s="9">
        <f>IF(AM146&gt;0,13-AM146,13)</f>
        <v>13</v>
      </c>
      <c r="AM146" s="9">
        <v>0</v>
      </c>
      <c r="AN146">
        <f>IFERROR(VLOOKUP(AK146,lajit!B:D,3,0),"")</f>
        <v>405</v>
      </c>
      <c r="AO146" s="8" t="s">
        <v>118</v>
      </c>
      <c r="AP146" s="9">
        <f>IF(AQ146&gt;0,12-AQ146,12)</f>
        <v>10</v>
      </c>
      <c r="AQ146" s="9">
        <v>2</v>
      </c>
      <c r="AR146">
        <f>IFERROR(VLOOKUP(AO146,lajit!B:D,3,0),"")</f>
        <v>404</v>
      </c>
      <c r="AS146" s="8" t="s">
        <v>105</v>
      </c>
      <c r="AT146" s="9">
        <f>IF(AU146&gt;0,12-AU146,12)</f>
        <v>12</v>
      </c>
      <c r="AU146" s="9">
        <v>0</v>
      </c>
      <c r="AV146">
        <f>IFERROR(VLOOKUP(AS146,lajit!B:D,3,0),"")</f>
        <v>355</v>
      </c>
      <c r="AW146" s="8" t="s">
        <v>105</v>
      </c>
      <c r="AX146" s="9">
        <f>IF(AY146&gt;0,15-AY146,15)</f>
        <v>15</v>
      </c>
      <c r="AY146" s="9">
        <v>0</v>
      </c>
      <c r="AZ146">
        <f>IFERROR(VLOOKUP(AW146,lajit!B:D,3,0),"")</f>
        <v>355</v>
      </c>
      <c r="BA146" s="8" t="s">
        <v>105</v>
      </c>
      <c r="BB146" s="9">
        <f>IF(BC146&gt;0,15-BC146,15)</f>
        <v>15</v>
      </c>
      <c r="BC146" s="9">
        <v>0</v>
      </c>
      <c r="BD146">
        <f>IFERROR(VLOOKUP(BA146,lajit!B:D,3,0),"")</f>
        <v>355</v>
      </c>
      <c r="BE146" s="126">
        <v>119</v>
      </c>
    </row>
    <row r="147" spans="1:57" x14ac:dyDescent="0.2">
      <c r="A147" s="41" t="s">
        <v>71</v>
      </c>
      <c r="B147" s="48">
        <f>IF(C147="",17,17-C147)</f>
        <v>16</v>
      </c>
      <c r="C147" s="48">
        <v>1</v>
      </c>
      <c r="D147">
        <f>IFERROR(VLOOKUP(A147,lajit!B:D,3,0),"")</f>
        <v>375</v>
      </c>
      <c r="E147" s="136" t="s">
        <v>71</v>
      </c>
      <c r="F147" s="142">
        <f>IF(G147="",13,13-G147)</f>
        <v>13</v>
      </c>
      <c r="G147" s="142" t="s">
        <v>417</v>
      </c>
      <c r="H147">
        <f>IFERROR(VLOOKUP(E147,lajit!B:D,3,0),"")</f>
        <v>375</v>
      </c>
      <c r="I147" s="8" t="s">
        <v>71</v>
      </c>
      <c r="J147" s="22">
        <f>IF(K147="",11,11-K147)</f>
        <v>11</v>
      </c>
      <c r="K147" s="9" t="s">
        <v>417</v>
      </c>
      <c r="L147">
        <f>IFERROR(VLOOKUP(I147,lajit!B:D,3,0),"")</f>
        <v>375</v>
      </c>
      <c r="M147" s="163" t="s">
        <v>71</v>
      </c>
      <c r="N147" s="171">
        <f>IF(O147="",11,11-O147)</f>
        <v>11</v>
      </c>
      <c r="O147" s="171" t="s">
        <v>417</v>
      </c>
      <c r="P147">
        <f>IFERROR(VLOOKUP(M147,lajit!B:D,3,0),"")</f>
        <v>375</v>
      </c>
      <c r="Q147" s="8" t="s">
        <v>71</v>
      </c>
      <c r="R147" s="9">
        <f>IF(S147&lt;&gt;"",13-S147,13)</f>
        <v>13</v>
      </c>
      <c r="S147" s="9" t="s">
        <v>417</v>
      </c>
      <c r="T147">
        <f>IFERROR(VLOOKUP(Q147,lajit!B:D,3,0),"")</f>
        <v>375</v>
      </c>
      <c r="U147" s="8" t="s">
        <v>71</v>
      </c>
      <c r="V147">
        <f>IF(W147="",11,11-W147)</f>
        <v>11</v>
      </c>
      <c r="W147" t="s">
        <v>417</v>
      </c>
      <c r="X147">
        <f>IFERROR(VLOOKUP(U147,lajit!B:D,3,0),"")</f>
        <v>375</v>
      </c>
      <c r="Y147" s="183" t="s">
        <v>71</v>
      </c>
      <c r="Z147" s="191">
        <f>IF(AA147&gt;0,11-AA147,11)</f>
        <v>11</v>
      </c>
      <c r="AA147" s="9">
        <v>0</v>
      </c>
      <c r="AB147">
        <f>IFERROR(VLOOKUP(Y147,lajit!B:D,3,0),"")</f>
        <v>375</v>
      </c>
      <c r="AC147" s="8" t="s">
        <v>71</v>
      </c>
      <c r="AD147" s="9">
        <f>IF(AE147&gt;0,12-AE147,12)</f>
        <v>11</v>
      </c>
      <c r="AE147" s="9">
        <v>1</v>
      </c>
      <c r="AF147">
        <f>IFERROR(VLOOKUP(AC147,lajit!B:D,3,0),"")</f>
        <v>375</v>
      </c>
      <c r="AG147" s="200" t="s">
        <v>71</v>
      </c>
      <c r="AH147" s="207">
        <f>IF(AI147&gt;0,10-AI147,10)</f>
        <v>9</v>
      </c>
      <c r="AI147" s="207">
        <v>1</v>
      </c>
      <c r="AJ147">
        <f>IFERROR(VLOOKUP(AG147,lajit!B:D,3,0),"")</f>
        <v>375</v>
      </c>
      <c r="AK147" s="218" t="s">
        <v>71</v>
      </c>
      <c r="AL147" s="9">
        <f>IF(AM147&gt;0,13-AM147,13)</f>
        <v>11</v>
      </c>
      <c r="AM147" s="9">
        <v>2</v>
      </c>
      <c r="AN147">
        <f>IFERROR(VLOOKUP(AK147,lajit!B:D,3,0),"")</f>
        <v>375</v>
      </c>
      <c r="AO147" s="8" t="s">
        <v>71</v>
      </c>
      <c r="AP147" s="9">
        <f>IF(AQ147&gt;0,12-AQ147,12)</f>
        <v>12</v>
      </c>
      <c r="AQ147" s="9">
        <v>0</v>
      </c>
      <c r="AR147">
        <f>IFERROR(VLOOKUP(AO147,lajit!B:D,3,0),"")</f>
        <v>375</v>
      </c>
      <c r="AS147" s="8" t="s">
        <v>37</v>
      </c>
      <c r="AT147" s="9">
        <f>IF(AU147&gt;0,12-AU147,12)</f>
        <v>12</v>
      </c>
      <c r="AU147" s="9">
        <v>0</v>
      </c>
      <c r="AV147">
        <f>IFERROR(VLOOKUP(AS147,lajit!B:D,3,0),"")</f>
        <v>360</v>
      </c>
      <c r="AW147" s="8" t="s">
        <v>37</v>
      </c>
      <c r="AX147" s="9">
        <f>IF(AY147&gt;0,15-AY147,15)</f>
        <v>15</v>
      </c>
      <c r="AY147" s="9">
        <v>0</v>
      </c>
      <c r="AZ147">
        <f>IFERROR(VLOOKUP(AW147,lajit!B:D,3,0),"")</f>
        <v>360</v>
      </c>
      <c r="BA147" s="8" t="s">
        <v>37</v>
      </c>
      <c r="BB147" s="9">
        <f>IF(BC147&gt;0,15-BC147,15)</f>
        <v>15</v>
      </c>
      <c r="BC147" s="9">
        <v>0</v>
      </c>
      <c r="BD147">
        <f>IFERROR(VLOOKUP(BA147,lajit!B:D,3,0),"")</f>
        <v>360</v>
      </c>
      <c r="BE147" s="126">
        <v>59</v>
      </c>
    </row>
    <row r="148" spans="1:57" x14ac:dyDescent="0.2">
      <c r="A148" s="41" t="s">
        <v>88</v>
      </c>
      <c r="B148" s="48">
        <f>IF(C148="",17,17-C148)</f>
        <v>15</v>
      </c>
      <c r="C148" s="48">
        <v>2</v>
      </c>
      <c r="D148">
        <f>IFERROR(VLOOKUP(A148,lajit!B:D,3,0),"")</f>
        <v>387</v>
      </c>
      <c r="E148" s="136" t="s">
        <v>88</v>
      </c>
      <c r="F148" s="142">
        <f>IF(G148="",13,13-G148)</f>
        <v>13</v>
      </c>
      <c r="G148" s="142" t="s">
        <v>417</v>
      </c>
      <c r="H148">
        <f>IFERROR(VLOOKUP(E148,lajit!B:D,3,0),"")</f>
        <v>387</v>
      </c>
      <c r="I148" s="8" t="s">
        <v>111</v>
      </c>
      <c r="J148" s="22">
        <f>IF(K148="",11,11-K148)</f>
        <v>11</v>
      </c>
      <c r="K148" s="9" t="s">
        <v>417</v>
      </c>
      <c r="L148">
        <f>IFERROR(VLOOKUP(I148,lajit!B:D,3,0),"")</f>
        <v>389</v>
      </c>
      <c r="M148" s="163" t="s">
        <v>111</v>
      </c>
      <c r="N148" s="171">
        <f>IF(O148="",11,11-O148)</f>
        <v>11</v>
      </c>
      <c r="O148" s="171" t="s">
        <v>417</v>
      </c>
      <c r="P148">
        <f>IFERROR(VLOOKUP(M148,lajit!B:D,3,0),"")</f>
        <v>389</v>
      </c>
      <c r="Q148" s="8" t="s">
        <v>111</v>
      </c>
      <c r="R148" s="9">
        <f>IF(S148&lt;&gt;"",13-S148,13)</f>
        <v>9</v>
      </c>
      <c r="S148" s="9">
        <v>4</v>
      </c>
      <c r="T148">
        <f>IFERROR(VLOOKUP(Q148,lajit!B:D,3,0),"")</f>
        <v>389</v>
      </c>
      <c r="U148" s="8" t="s">
        <v>111</v>
      </c>
      <c r="V148">
        <f>IF(W148="",11,11-W148)</f>
        <v>11</v>
      </c>
      <c r="W148" t="s">
        <v>417</v>
      </c>
      <c r="X148">
        <f>IFERROR(VLOOKUP(U148,lajit!B:D,3,0),"")</f>
        <v>389</v>
      </c>
      <c r="Y148" s="183" t="s">
        <v>111</v>
      </c>
      <c r="Z148" s="191">
        <f>IF(AA148&gt;0,11-AA148,11)</f>
        <v>8</v>
      </c>
      <c r="AA148" s="9">
        <v>3</v>
      </c>
      <c r="AB148">
        <f>IFERROR(VLOOKUP(Y148,lajit!B:D,3,0),"")</f>
        <v>389</v>
      </c>
      <c r="AC148" s="8" t="s">
        <v>111</v>
      </c>
      <c r="AD148" s="9">
        <f>IF(AE148&gt;0,12-AE148,12)</f>
        <v>11</v>
      </c>
      <c r="AE148" s="9">
        <v>1</v>
      </c>
      <c r="AF148">
        <f>IFERROR(VLOOKUP(AC148,lajit!B:D,3,0),"")</f>
        <v>389</v>
      </c>
      <c r="AG148" s="200" t="s">
        <v>88</v>
      </c>
      <c r="AH148" s="207">
        <f>IF(AI148&gt;0,10-AI148,10)</f>
        <v>10</v>
      </c>
      <c r="AI148" s="207">
        <v>0</v>
      </c>
      <c r="AJ148">
        <f>IFERROR(VLOOKUP(AG148,lajit!B:D,3,0),"")</f>
        <v>387</v>
      </c>
      <c r="AK148" s="218" t="s">
        <v>88</v>
      </c>
      <c r="AL148" s="9">
        <f>IF(AM148&gt;0,13-AM148,13)</f>
        <v>12</v>
      </c>
      <c r="AM148" s="9">
        <v>1</v>
      </c>
      <c r="AN148">
        <f>IFERROR(VLOOKUP(AK148,lajit!B:D,3,0),"")</f>
        <v>387</v>
      </c>
      <c r="AO148" s="8" t="s">
        <v>88</v>
      </c>
      <c r="AP148" s="9">
        <f>IF(AQ148&gt;0,12-AQ148,12)</f>
        <v>12</v>
      </c>
      <c r="AQ148" s="9">
        <v>0</v>
      </c>
      <c r="AR148">
        <f>IFERROR(VLOOKUP(AO148,lajit!B:D,3,0),"")</f>
        <v>387</v>
      </c>
      <c r="AS148" s="8" t="s">
        <v>66</v>
      </c>
      <c r="AT148" s="9">
        <f>IF(AU148&gt;0,12-AU148,12)</f>
        <v>12</v>
      </c>
      <c r="AU148" s="9">
        <v>0</v>
      </c>
      <c r="AV148">
        <f>IFERROR(VLOOKUP(AS148,lajit!B:D,3,0),"")</f>
        <v>361</v>
      </c>
      <c r="AW148" s="8" t="s">
        <v>66</v>
      </c>
      <c r="AX148" s="9">
        <f>IF(AY148&gt;0,15-AY148,15)</f>
        <v>14</v>
      </c>
      <c r="AY148" s="9">
        <v>1</v>
      </c>
      <c r="AZ148">
        <f>IFERROR(VLOOKUP(AW148,lajit!B:D,3,0),"")</f>
        <v>361</v>
      </c>
      <c r="BA148" s="8" t="s">
        <v>66</v>
      </c>
      <c r="BB148" s="9">
        <f>IF(BC148&gt;0,15-BC148,15)</f>
        <v>12</v>
      </c>
      <c r="BC148" s="9">
        <v>3</v>
      </c>
      <c r="BD148">
        <f>IFERROR(VLOOKUP(BA148,lajit!B:D,3,0),"")</f>
        <v>361</v>
      </c>
      <c r="BE148" s="126">
        <v>60</v>
      </c>
    </row>
    <row r="149" spans="1:57" x14ac:dyDescent="0.2">
      <c r="A149" s="41" t="s">
        <v>111</v>
      </c>
      <c r="B149" s="48">
        <f>IF(C149="",17,17-C149)</f>
        <v>16</v>
      </c>
      <c r="C149" s="48">
        <v>1</v>
      </c>
      <c r="D149">
        <f>IFERROR(VLOOKUP(A149,lajit!B:D,3,0),"")</f>
        <v>389</v>
      </c>
      <c r="E149" s="136" t="s">
        <v>111</v>
      </c>
      <c r="F149" s="142">
        <f>IF(G149="",13,13-G149)</f>
        <v>13</v>
      </c>
      <c r="G149" s="142" t="s">
        <v>417</v>
      </c>
      <c r="H149">
        <f>IFERROR(VLOOKUP(E149,lajit!B:D,3,0),"")</f>
        <v>389</v>
      </c>
      <c r="I149" s="8" t="s">
        <v>88</v>
      </c>
      <c r="J149" s="22">
        <f>IF(K149="",11,11-K149)</f>
        <v>11</v>
      </c>
      <c r="K149" s="9" t="s">
        <v>417</v>
      </c>
      <c r="L149">
        <f>IFERROR(VLOOKUP(I149,lajit!B:D,3,0),"")</f>
        <v>387</v>
      </c>
      <c r="M149" s="163" t="s">
        <v>88</v>
      </c>
      <c r="N149" s="171">
        <f>IF(O149="",11,11-O149)</f>
        <v>11</v>
      </c>
      <c r="O149" s="171" t="s">
        <v>417</v>
      </c>
      <c r="P149">
        <f>IFERROR(VLOOKUP(M149,lajit!B:D,3,0),"")</f>
        <v>387</v>
      </c>
      <c r="Q149" s="8" t="s">
        <v>88</v>
      </c>
      <c r="R149" s="9">
        <f>IF(S149&lt;&gt;"",13-S149,13)</f>
        <v>13</v>
      </c>
      <c r="S149" s="9" t="s">
        <v>417</v>
      </c>
      <c r="T149">
        <f>IFERROR(VLOOKUP(Q149,lajit!B:D,3,0),"")</f>
        <v>387</v>
      </c>
      <c r="U149" s="8" t="s">
        <v>88</v>
      </c>
      <c r="V149">
        <f>IF(W149="",11,11-W149)</f>
        <v>10</v>
      </c>
      <c r="W149">
        <v>1</v>
      </c>
      <c r="X149">
        <f>IFERROR(VLOOKUP(U149,lajit!B:D,3,0),"")</f>
        <v>387</v>
      </c>
      <c r="Y149" s="183" t="s">
        <v>88</v>
      </c>
      <c r="Z149" s="191">
        <f>IF(AA149&gt;0,11-AA149,11)</f>
        <v>11</v>
      </c>
      <c r="AA149" s="9">
        <v>0</v>
      </c>
      <c r="AB149">
        <f>IFERROR(VLOOKUP(Y149,lajit!B:D,3,0),"")</f>
        <v>387</v>
      </c>
      <c r="AC149" s="8" t="s">
        <v>88</v>
      </c>
      <c r="AD149" s="9">
        <f>IF(AE149&gt;0,12-AE149,12)</f>
        <v>12</v>
      </c>
      <c r="AE149" s="9">
        <v>0</v>
      </c>
      <c r="AF149">
        <f>IFERROR(VLOOKUP(AC149,lajit!B:D,3,0),"")</f>
        <v>387</v>
      </c>
      <c r="AG149" s="200" t="s">
        <v>111</v>
      </c>
      <c r="AH149" s="207">
        <f>IF(AI149&gt;0,10-AI149,10)</f>
        <v>9</v>
      </c>
      <c r="AI149" s="207">
        <v>1</v>
      </c>
      <c r="AJ149">
        <f>IFERROR(VLOOKUP(AG149,lajit!B:D,3,0),"")</f>
        <v>389</v>
      </c>
      <c r="AK149" s="218" t="s">
        <v>111</v>
      </c>
      <c r="AL149" s="9">
        <f>IF(AM149&gt;0,13-AM149,13)</f>
        <v>3</v>
      </c>
      <c r="AM149" s="9">
        <v>10</v>
      </c>
      <c r="AN149">
        <f>IFERROR(VLOOKUP(AK149,lajit!B:D,3,0),"")</f>
        <v>389</v>
      </c>
      <c r="AO149" s="8" t="s">
        <v>111</v>
      </c>
      <c r="AP149" s="9">
        <f>IF(AQ149&gt;0,12-AQ149,12)</f>
        <v>12</v>
      </c>
      <c r="AQ149" s="9">
        <v>0</v>
      </c>
      <c r="AR149">
        <f>IFERROR(VLOOKUP(AO149,lajit!B:D,3,0),"")</f>
        <v>389</v>
      </c>
      <c r="AS149" s="8" t="s">
        <v>26</v>
      </c>
      <c r="AT149" s="9">
        <f>IF(AU149&gt;0,12-AU149,12)</f>
        <v>12</v>
      </c>
      <c r="AU149" s="9">
        <v>0</v>
      </c>
      <c r="AV149">
        <f>IFERROR(VLOOKUP(AS149,lajit!B:D,3,0),"")</f>
        <v>362</v>
      </c>
      <c r="AW149" s="8" t="s">
        <v>26</v>
      </c>
      <c r="AX149" s="9">
        <f>IF(AY149&gt;0,15-AY149,15)</f>
        <v>15</v>
      </c>
      <c r="AY149" s="9">
        <v>0</v>
      </c>
      <c r="AZ149">
        <f>IFERROR(VLOOKUP(AW149,lajit!B:D,3,0),"")</f>
        <v>362</v>
      </c>
      <c r="BA149" s="8" t="s">
        <v>26</v>
      </c>
      <c r="BB149" s="9">
        <f>IF(BC149&gt;0,15-BC149,15)</f>
        <v>15</v>
      </c>
      <c r="BC149" s="9">
        <v>0</v>
      </c>
      <c r="BD149">
        <f>IFERROR(VLOOKUP(BA149,lajit!B:D,3,0),"")</f>
        <v>362</v>
      </c>
      <c r="BE149" s="126">
        <v>61</v>
      </c>
    </row>
    <row r="150" spans="1:57" x14ac:dyDescent="0.2">
      <c r="A150" s="41" t="s">
        <v>120</v>
      </c>
      <c r="B150" s="48">
        <f>IF(C150="",17,17-C150)</f>
        <v>14</v>
      </c>
      <c r="C150" s="48">
        <v>3</v>
      </c>
      <c r="D150">
        <f>IFERROR(VLOOKUP(A150,lajit!B:D,3,0),"")</f>
        <v>405</v>
      </c>
      <c r="E150" s="136" t="s">
        <v>120</v>
      </c>
      <c r="F150" s="142">
        <f>IF(G150="",13,13-G150)</f>
        <v>12</v>
      </c>
      <c r="G150" s="142">
        <v>1</v>
      </c>
      <c r="H150">
        <f>IFERROR(VLOOKUP(E150,lajit!B:D,3,0),"")</f>
        <v>405</v>
      </c>
      <c r="I150" s="8" t="s">
        <v>120</v>
      </c>
      <c r="J150" s="22">
        <f>IF(K150="",11,11-K150)</f>
        <v>11</v>
      </c>
      <c r="K150" s="9" t="s">
        <v>417</v>
      </c>
      <c r="L150">
        <f>IFERROR(VLOOKUP(I150,lajit!B:D,3,0),"")</f>
        <v>405</v>
      </c>
      <c r="M150" s="163" t="s">
        <v>120</v>
      </c>
      <c r="N150" s="171">
        <f>IF(O150="",11,11-O150)</f>
        <v>11</v>
      </c>
      <c r="O150" s="171" t="s">
        <v>417</v>
      </c>
      <c r="P150">
        <f>IFERROR(VLOOKUP(M150,lajit!B:D,3,0),"")</f>
        <v>405</v>
      </c>
      <c r="Q150" s="8" t="s">
        <v>120</v>
      </c>
      <c r="R150" s="9">
        <f>IF(S150&lt;&gt;"",13-S150,13)</f>
        <v>11</v>
      </c>
      <c r="S150" s="9">
        <v>2</v>
      </c>
      <c r="T150">
        <f>IFERROR(VLOOKUP(Q150,lajit!B:D,3,0),"")</f>
        <v>405</v>
      </c>
      <c r="U150" s="8" t="s">
        <v>120</v>
      </c>
      <c r="V150">
        <f>IF(W150="",11,11-W150)</f>
        <v>11</v>
      </c>
      <c r="W150" t="s">
        <v>417</v>
      </c>
      <c r="X150">
        <f>IFERROR(VLOOKUP(U150,lajit!B:D,3,0),"")</f>
        <v>405</v>
      </c>
      <c r="Y150" s="183" t="s">
        <v>120</v>
      </c>
      <c r="Z150" s="191">
        <f>IF(AA150&gt;0,11-AA150,11)</f>
        <v>10</v>
      </c>
      <c r="AA150" s="9">
        <v>1</v>
      </c>
      <c r="AB150">
        <f>IFERROR(VLOOKUP(Y150,lajit!B:D,3,0),"")</f>
        <v>405</v>
      </c>
      <c r="AC150" s="8" t="s">
        <v>102</v>
      </c>
      <c r="AD150" s="9">
        <f>IF(AE150&gt;0,12-AE150,12)</f>
        <v>8</v>
      </c>
      <c r="AE150" s="9">
        <v>4</v>
      </c>
      <c r="AF150">
        <f>IFERROR(VLOOKUP(AC150,lajit!B:D,3,0),"")</f>
        <v>408</v>
      </c>
      <c r="AG150" s="200" t="s">
        <v>102</v>
      </c>
      <c r="AH150" s="207">
        <f>IF(AI150&gt;0,10-AI150,10)</f>
        <v>9</v>
      </c>
      <c r="AI150" s="207">
        <v>1</v>
      </c>
      <c r="AJ150">
        <f>IFERROR(VLOOKUP(AG150,lajit!B:D,3,0),"")</f>
        <v>408</v>
      </c>
      <c r="AK150" s="218" t="s">
        <v>102</v>
      </c>
      <c r="AL150" s="9">
        <f>IF(AM150&gt;0,13-AM150,13)</f>
        <v>11</v>
      </c>
      <c r="AM150" s="9">
        <v>2</v>
      </c>
      <c r="AN150">
        <f>IFERROR(VLOOKUP(AK150,lajit!B:D,3,0),"")</f>
        <v>408</v>
      </c>
      <c r="AO150" s="8" t="s">
        <v>120</v>
      </c>
      <c r="AP150" s="9">
        <f>IF(AQ150&gt;0,12-AQ150,12)</f>
        <v>11</v>
      </c>
      <c r="AQ150" s="9">
        <v>1</v>
      </c>
      <c r="AR150">
        <f>IFERROR(VLOOKUP(AO150,lajit!B:D,3,0),"")</f>
        <v>405</v>
      </c>
      <c r="AS150" s="8" t="s">
        <v>123</v>
      </c>
      <c r="AT150" s="9">
        <f>IF(AU150&gt;0,12-AU150,12)</f>
        <v>12</v>
      </c>
      <c r="AU150" s="9">
        <v>0</v>
      </c>
      <c r="AV150">
        <f>IFERROR(VLOOKUP(AS150,lajit!B:D,3,0),"")</f>
        <v>363</v>
      </c>
      <c r="AW150" s="8" t="s">
        <v>123</v>
      </c>
      <c r="AX150" s="9">
        <f>IF(AY150&gt;0,15-AY150,15)</f>
        <v>11</v>
      </c>
      <c r="AY150" s="9">
        <v>4</v>
      </c>
      <c r="AZ150">
        <f>IFERROR(VLOOKUP(AW150,lajit!B:D,3,0),"")</f>
        <v>363</v>
      </c>
      <c r="BA150" s="8" t="s">
        <v>123</v>
      </c>
      <c r="BB150" s="9">
        <f>IF(BC150&gt;0,15-BC150,15)</f>
        <v>11</v>
      </c>
      <c r="BC150" s="9">
        <v>4</v>
      </c>
      <c r="BD150">
        <f>IFERROR(VLOOKUP(BA150,lajit!B:D,3,0),"")</f>
        <v>363</v>
      </c>
      <c r="BE150" s="126">
        <v>120</v>
      </c>
    </row>
    <row r="151" spans="1:57" x14ac:dyDescent="0.2">
      <c r="A151" s="41" t="s">
        <v>369</v>
      </c>
      <c r="B151" s="48">
        <f>IF(C151&lt;&gt;"",C151,"")</f>
        <v>4</v>
      </c>
      <c r="C151" s="48">
        <v>4</v>
      </c>
      <c r="D151">
        <f>IFERROR(VLOOKUP(A151,lajit!B:D,3,0),"")</f>
        <v>162</v>
      </c>
      <c r="E151" s="136" t="s">
        <v>177</v>
      </c>
      <c r="F151" s="142">
        <v>5</v>
      </c>
      <c r="G151" s="142">
        <v>5</v>
      </c>
      <c r="H151">
        <f>IFERROR(VLOOKUP(E151,lajit!B:D,3,0),"")</f>
        <v>268</v>
      </c>
      <c r="I151" s="8" t="s">
        <v>375</v>
      </c>
      <c r="J151" s="22">
        <v>2</v>
      </c>
      <c r="K151" s="9">
        <v>2</v>
      </c>
      <c r="L151">
        <f>IFERROR(VLOOKUP(I151,lajit!B:D,3,0),"")</f>
        <v>113</v>
      </c>
      <c r="M151" s="163" t="s">
        <v>177</v>
      </c>
      <c r="N151" s="171">
        <v>3</v>
      </c>
      <c r="O151" s="171">
        <v>3</v>
      </c>
      <c r="P151">
        <f>IFERROR(VLOOKUP(M151,lajit!B:D,3,0),"")</f>
        <v>268</v>
      </c>
      <c r="Q151" s="8" t="s">
        <v>362</v>
      </c>
      <c r="R151" s="9">
        <v>2</v>
      </c>
      <c r="S151" s="9">
        <v>2</v>
      </c>
      <c r="T151">
        <f>IFERROR(VLOOKUP(Q151,lajit!B:D,3,0),"")</f>
        <v>191</v>
      </c>
      <c r="U151" s="8" t="s">
        <v>364</v>
      </c>
      <c r="V151">
        <v>4</v>
      </c>
      <c r="W151">
        <v>4</v>
      </c>
      <c r="X151">
        <f>IFERROR(VLOOKUP(U151,lajit!B:D,3,0),"")</f>
        <v>151</v>
      </c>
      <c r="Y151" s="183" t="s">
        <v>361</v>
      </c>
      <c r="Z151" s="9">
        <v>4</v>
      </c>
      <c r="AA151" s="9">
        <v>4</v>
      </c>
      <c r="AB151">
        <f>IFERROR(VLOOKUP(Y151,lajit!B:D,3,0),"")</f>
        <v>433</v>
      </c>
      <c r="AC151" s="8" t="s">
        <v>331</v>
      </c>
      <c r="AD151" s="9">
        <v>3</v>
      </c>
      <c r="AE151" s="9">
        <v>3</v>
      </c>
      <c r="AF151">
        <f>IFERROR(VLOOKUP(AC151,lajit!B:D,3,0),"")</f>
        <v>303</v>
      </c>
      <c r="AG151" s="200" t="s">
        <v>173</v>
      </c>
      <c r="AH151" s="207">
        <v>4</v>
      </c>
      <c r="AI151" s="207">
        <v>4</v>
      </c>
      <c r="AJ151">
        <f>IFERROR(VLOOKUP(AG151,lajit!B:D,3,0),"")</f>
        <v>151</v>
      </c>
      <c r="AK151" s="218" t="s">
        <v>4182</v>
      </c>
      <c r="AL151" s="9">
        <v>1</v>
      </c>
      <c r="AM151" s="9">
        <v>1</v>
      </c>
      <c r="AN151">
        <f>IFERROR(VLOOKUP(AK151,lajit!B:D,3,0),"")</f>
        <v>416</v>
      </c>
      <c r="AO151" s="8" t="s">
        <v>157</v>
      </c>
      <c r="AP151" s="9">
        <v>1</v>
      </c>
      <c r="AQ151" s="9">
        <v>1</v>
      </c>
      <c r="AR151">
        <f>IFERROR(VLOOKUP(AO151,lajit!B:D,3,0),"")</f>
        <v>421</v>
      </c>
      <c r="AS151" s="8" t="s">
        <v>396</v>
      </c>
      <c r="AT151" s="9">
        <v>5</v>
      </c>
      <c r="AU151" s="9">
        <v>5</v>
      </c>
      <c r="AV151">
        <f>IFERROR(VLOOKUP(AS151,lajit!B:D,3,0),"")</f>
        <v>265</v>
      </c>
      <c r="AW151" s="8" t="s">
        <v>394</v>
      </c>
      <c r="AX151" s="9">
        <v>3</v>
      </c>
      <c r="AY151" s="9">
        <v>3</v>
      </c>
      <c r="AZ151">
        <f>IFERROR(VLOOKUP(AW151,lajit!B:D,3,0),"")</f>
        <v>179</v>
      </c>
      <c r="BA151" s="8" t="s">
        <v>3776</v>
      </c>
      <c r="BB151" s="9">
        <v>2</v>
      </c>
      <c r="BC151" s="9">
        <v>2</v>
      </c>
      <c r="BD151">
        <f>IFERROR(VLOOKUP(BA151,lajit!B:D,3,0),"")</f>
        <v>366</v>
      </c>
      <c r="BE151" s="126">
        <v>195</v>
      </c>
    </row>
    <row r="152" spans="1:57" x14ac:dyDescent="0.2">
      <c r="A152" s="41" t="s">
        <v>27</v>
      </c>
      <c r="B152" s="48">
        <f>IF(C152="",17,17-C152)</f>
        <v>17</v>
      </c>
      <c r="C152" s="48" t="s">
        <v>417</v>
      </c>
      <c r="D152">
        <f>IFERROR(VLOOKUP(A152,lajit!B:D,3,0),"")</f>
        <v>407</v>
      </c>
      <c r="E152" s="136" t="s">
        <v>27</v>
      </c>
      <c r="F152" s="142">
        <f>IF(G152="",13,13-G152)</f>
        <v>13</v>
      </c>
      <c r="G152" s="142" t="s">
        <v>417</v>
      </c>
      <c r="H152">
        <f>IFERROR(VLOOKUP(E152,lajit!B:D,3,0),"")</f>
        <v>407</v>
      </c>
      <c r="I152" s="8" t="s">
        <v>27</v>
      </c>
      <c r="J152" s="22">
        <f>IF(K152="",11,11-K152)</f>
        <v>11</v>
      </c>
      <c r="K152" s="9" t="s">
        <v>417</v>
      </c>
      <c r="L152">
        <f>IFERROR(VLOOKUP(I152,lajit!B:D,3,0),"")</f>
        <v>407</v>
      </c>
      <c r="M152" s="163" t="s">
        <v>27</v>
      </c>
      <c r="N152" s="171">
        <f>IF(O152="",11,11-O152)</f>
        <v>11</v>
      </c>
      <c r="O152" s="171" t="s">
        <v>417</v>
      </c>
      <c r="P152">
        <f>IFERROR(VLOOKUP(M152,lajit!B:D,3,0),"")</f>
        <v>407</v>
      </c>
      <c r="Q152" s="8" t="s">
        <v>27</v>
      </c>
      <c r="R152" s="9">
        <f>IF(S152&lt;&gt;"",13-S152,13)</f>
        <v>13</v>
      </c>
      <c r="S152" s="9" t="s">
        <v>417</v>
      </c>
      <c r="T152">
        <f>IFERROR(VLOOKUP(Q152,lajit!B:D,3,0),"")</f>
        <v>407</v>
      </c>
      <c r="U152" s="8" t="s">
        <v>27</v>
      </c>
      <c r="V152">
        <f>IF(W152="",11,11-W152)</f>
        <v>11</v>
      </c>
      <c r="W152" t="s">
        <v>417</v>
      </c>
      <c r="X152">
        <f>IFERROR(VLOOKUP(U152,lajit!B:D,3,0),"")</f>
        <v>407</v>
      </c>
      <c r="Y152" s="183" t="s">
        <v>27</v>
      </c>
      <c r="Z152" s="191">
        <f>IF(AA152&gt;0,11-AA152,11)</f>
        <v>11</v>
      </c>
      <c r="AA152" s="9">
        <v>0</v>
      </c>
      <c r="AB152">
        <f>IFERROR(VLOOKUP(Y152,lajit!B:D,3,0),"")</f>
        <v>407</v>
      </c>
      <c r="AC152" s="8" t="s">
        <v>27</v>
      </c>
      <c r="AD152" s="9">
        <f>IF(AE152&gt;0,12-AE152,12)</f>
        <v>12</v>
      </c>
      <c r="AE152" s="9">
        <v>0</v>
      </c>
      <c r="AF152">
        <f>IFERROR(VLOOKUP(AC152,lajit!B:D,3,0),"")</f>
        <v>407</v>
      </c>
      <c r="AG152" s="200" t="s">
        <v>27</v>
      </c>
      <c r="AH152" s="207">
        <f>IF(AI152&gt;0,10-AI152,10)</f>
        <v>10</v>
      </c>
      <c r="AI152" s="207">
        <v>0</v>
      </c>
      <c r="AJ152">
        <f>IFERROR(VLOOKUP(AG152,lajit!B:D,3,0),"")</f>
        <v>407</v>
      </c>
      <c r="AK152" s="218" t="s">
        <v>27</v>
      </c>
      <c r="AL152" s="9">
        <f>IF(AM152&gt;0,13-AM152,13)</f>
        <v>13</v>
      </c>
      <c r="AM152" s="9">
        <v>0</v>
      </c>
      <c r="AN152">
        <f>IFERROR(VLOOKUP(AK152,lajit!B:D,3,0),"")</f>
        <v>407</v>
      </c>
      <c r="AO152" s="8" t="s">
        <v>27</v>
      </c>
      <c r="AP152" s="9">
        <f>IF(AQ152&gt;0,12-AQ152,12)</f>
        <v>12</v>
      </c>
      <c r="AQ152" s="9">
        <v>0</v>
      </c>
      <c r="AR152">
        <f>IFERROR(VLOOKUP(AO152,lajit!B:D,3,0),"")</f>
        <v>407</v>
      </c>
      <c r="AS152" s="8" t="s">
        <v>71</v>
      </c>
      <c r="AT152" s="9">
        <f>IF(AU152&gt;0,12-AU152,12)</f>
        <v>11</v>
      </c>
      <c r="AU152" s="9">
        <v>1</v>
      </c>
      <c r="AV152">
        <f>IFERROR(VLOOKUP(AS152,lajit!B:D,3,0),"")</f>
        <v>375</v>
      </c>
      <c r="AW152" s="8" t="s">
        <v>71</v>
      </c>
      <c r="AX152" s="9">
        <f>IF(AY152&gt;0,15-AY152,15)</f>
        <v>14</v>
      </c>
      <c r="AY152" s="9">
        <v>1</v>
      </c>
      <c r="AZ152">
        <f>IFERROR(VLOOKUP(AW152,lajit!B:D,3,0),"")</f>
        <v>375</v>
      </c>
      <c r="BA152" s="8" t="s">
        <v>71</v>
      </c>
      <c r="BB152" s="9">
        <f>IF(BC152&gt;0,15-BC152,15)</f>
        <v>13</v>
      </c>
      <c r="BC152" s="9">
        <v>2</v>
      </c>
      <c r="BD152">
        <f>IFERROR(VLOOKUP(BA152,lajit!B:D,3,0),"")</f>
        <v>375</v>
      </c>
      <c r="BE152" s="126">
        <v>62</v>
      </c>
    </row>
    <row r="153" spans="1:57" x14ac:dyDescent="0.2">
      <c r="A153" s="41" t="s">
        <v>81</v>
      </c>
      <c r="B153" s="48">
        <f>IF(C153="",17,17-C153)</f>
        <v>16</v>
      </c>
      <c r="C153" s="48">
        <v>1</v>
      </c>
      <c r="D153">
        <f>IFERROR(VLOOKUP(A153,lajit!B:D,3,0),"")</f>
        <v>410</v>
      </c>
      <c r="E153" s="136" t="s">
        <v>81</v>
      </c>
      <c r="F153" s="142">
        <f>IF(G153="",13,13-G153)</f>
        <v>13</v>
      </c>
      <c r="G153" s="142" t="s">
        <v>417</v>
      </c>
      <c r="H153">
        <f>IFERROR(VLOOKUP(E153,lajit!B:D,3,0),"")</f>
        <v>410</v>
      </c>
      <c r="I153" s="8" t="s">
        <v>81</v>
      </c>
      <c r="J153" s="22">
        <f>IF(K153="",11,11-K153)</f>
        <v>11</v>
      </c>
      <c r="K153" s="9" t="s">
        <v>417</v>
      </c>
      <c r="L153">
        <f>IFERROR(VLOOKUP(I153,lajit!B:D,3,0),"")</f>
        <v>410</v>
      </c>
      <c r="M153" s="163" t="s">
        <v>81</v>
      </c>
      <c r="N153" s="171">
        <f>IF(O153="",11,11-O153)</f>
        <v>11</v>
      </c>
      <c r="O153" s="171" t="s">
        <v>417</v>
      </c>
      <c r="P153">
        <f>IFERROR(VLOOKUP(M153,lajit!B:D,3,0),"")</f>
        <v>410</v>
      </c>
      <c r="Q153" s="8" t="s">
        <v>81</v>
      </c>
      <c r="R153" s="9">
        <f>IF(S153&lt;&gt;"",13-S153,13)</f>
        <v>7</v>
      </c>
      <c r="S153" s="9">
        <v>6</v>
      </c>
      <c r="T153">
        <f>IFERROR(VLOOKUP(Q153,lajit!B:D,3,0),"")</f>
        <v>410</v>
      </c>
      <c r="U153" s="8" t="s">
        <v>81</v>
      </c>
      <c r="V153">
        <f>IF(W153="",11,11-W153)</f>
        <v>10</v>
      </c>
      <c r="W153">
        <v>1</v>
      </c>
      <c r="X153">
        <f>IFERROR(VLOOKUP(U153,lajit!B:D,3,0),"")</f>
        <v>410</v>
      </c>
      <c r="Y153" s="183" t="s">
        <v>81</v>
      </c>
      <c r="Z153" s="191">
        <f>IF(AA153&gt;0,11-AA153,11)</f>
        <v>11</v>
      </c>
      <c r="AA153" s="9">
        <v>0</v>
      </c>
      <c r="AB153">
        <f>IFERROR(VLOOKUP(Y153,lajit!B:D,3,0),"")</f>
        <v>410</v>
      </c>
      <c r="AC153" s="8" t="s">
        <v>81</v>
      </c>
      <c r="AD153" s="9">
        <f>IF(AE153&gt;0,12-AE153,12)</f>
        <v>11</v>
      </c>
      <c r="AE153" s="9">
        <v>1</v>
      </c>
      <c r="AF153">
        <f>IFERROR(VLOOKUP(AC153,lajit!B:D,3,0),"")</f>
        <v>410</v>
      </c>
      <c r="AG153" s="200" t="s">
        <v>81</v>
      </c>
      <c r="AH153" s="207">
        <f>IF(AI153&gt;0,10-AI153,10)</f>
        <v>10</v>
      </c>
      <c r="AI153" s="207">
        <v>0</v>
      </c>
      <c r="AJ153">
        <f>IFERROR(VLOOKUP(AG153,lajit!B:D,3,0),"")</f>
        <v>410</v>
      </c>
      <c r="AK153" s="218" t="s">
        <v>81</v>
      </c>
      <c r="AL153" s="9">
        <f>IF(AM153&gt;0,13-AM153,13)</f>
        <v>7</v>
      </c>
      <c r="AM153" s="9">
        <v>6</v>
      </c>
      <c r="AN153">
        <f>IFERROR(VLOOKUP(AK153,lajit!B:D,3,0),"")</f>
        <v>410</v>
      </c>
      <c r="AO153" s="8" t="s">
        <v>81</v>
      </c>
      <c r="AP153" s="9">
        <f>IF(AQ153&gt;0,12-AQ153,12)</f>
        <v>12</v>
      </c>
      <c r="AQ153" s="9">
        <v>0</v>
      </c>
      <c r="AR153">
        <f>IFERROR(VLOOKUP(AO153,lajit!B:D,3,0),"")</f>
        <v>410</v>
      </c>
      <c r="AS153" s="8" t="s">
        <v>88</v>
      </c>
      <c r="AT153" s="9">
        <f>IF(AU153&gt;0,12-AU153,12)</f>
        <v>12</v>
      </c>
      <c r="AU153" s="9">
        <v>0</v>
      </c>
      <c r="AV153">
        <f>IFERROR(VLOOKUP(AS153,lajit!B:D,3,0),"")</f>
        <v>387</v>
      </c>
      <c r="AW153" s="8" t="s">
        <v>88</v>
      </c>
      <c r="AX153" s="9">
        <f>IF(AY153&gt;0,15-AY153,15)</f>
        <v>15</v>
      </c>
      <c r="AY153" s="9">
        <v>0</v>
      </c>
      <c r="AZ153">
        <f>IFERROR(VLOOKUP(AW153,lajit!B:D,3,0),"")</f>
        <v>387</v>
      </c>
      <c r="BA153" s="8" t="s">
        <v>88</v>
      </c>
      <c r="BB153" s="9">
        <f>IF(BC153&gt;0,15-BC153,15)</f>
        <v>15</v>
      </c>
      <c r="BC153" s="9">
        <v>0</v>
      </c>
      <c r="BD153">
        <f>IFERROR(VLOOKUP(BA153,lajit!B:D,3,0),"")</f>
        <v>387</v>
      </c>
      <c r="BE153" s="126">
        <v>63</v>
      </c>
    </row>
    <row r="154" spans="1:57" x14ac:dyDescent="0.2">
      <c r="A154" s="41" t="s">
        <v>1695</v>
      </c>
      <c r="B154" s="48">
        <f>IF(C154&lt;&gt;"",C154,"")</f>
        <v>13</v>
      </c>
      <c r="C154" s="48">
        <v>13</v>
      </c>
      <c r="D154">
        <f>IFERROR(VLOOKUP(A154,lajit!B:D,3,0),"")</f>
        <v>120</v>
      </c>
      <c r="E154" s="136" t="s">
        <v>135</v>
      </c>
      <c r="F154" s="142">
        <v>13</v>
      </c>
      <c r="G154" s="142">
        <v>13</v>
      </c>
      <c r="H154">
        <f>IFERROR(VLOOKUP(E154,lajit!B:D,3,0),"")</f>
        <v>20</v>
      </c>
      <c r="I154" s="8" t="s">
        <v>327</v>
      </c>
      <c r="J154" s="22">
        <v>9</v>
      </c>
      <c r="K154" s="9">
        <v>9</v>
      </c>
      <c r="L154">
        <f>IFERROR(VLOOKUP(I154,lajit!B:D,3,0),"")</f>
        <v>12</v>
      </c>
      <c r="M154" s="163" t="s">
        <v>135</v>
      </c>
      <c r="N154" s="171">
        <v>11</v>
      </c>
      <c r="O154" s="171">
        <v>11</v>
      </c>
      <c r="P154">
        <f>IFERROR(VLOOKUP(M154,lajit!B:D,3,0),"")</f>
        <v>20</v>
      </c>
      <c r="Q154" s="8" t="s">
        <v>342</v>
      </c>
      <c r="R154" s="9">
        <v>9</v>
      </c>
      <c r="S154" s="9">
        <v>9</v>
      </c>
      <c r="T154">
        <f>IFERROR(VLOOKUP(Q154,lajit!B:D,3,0),"")</f>
        <v>390</v>
      </c>
      <c r="U154" s="8" t="s">
        <v>354</v>
      </c>
      <c r="V154">
        <v>6</v>
      </c>
      <c r="W154">
        <v>6</v>
      </c>
      <c r="X154">
        <f>IFERROR(VLOOKUP(U154,lajit!B:D,3,0),"")</f>
        <v>125</v>
      </c>
      <c r="Y154" s="183" t="s">
        <v>343</v>
      </c>
      <c r="Z154" s="9">
        <v>6</v>
      </c>
      <c r="AA154" s="9">
        <v>6</v>
      </c>
      <c r="AB154">
        <f>IFERROR(VLOOKUP(Y154,lajit!B:D,3,0),"")</f>
        <v>10</v>
      </c>
      <c r="AC154" s="8" t="s">
        <v>382</v>
      </c>
      <c r="AD154" s="9">
        <v>4</v>
      </c>
      <c r="AE154" s="9">
        <v>4</v>
      </c>
      <c r="AF154">
        <f>IFERROR(VLOOKUP(AC154,lajit!B:D,3,0),"")</f>
        <v>195</v>
      </c>
      <c r="AG154" s="200" t="s">
        <v>144</v>
      </c>
      <c r="AH154" s="207">
        <v>8</v>
      </c>
      <c r="AI154" s="207">
        <v>8</v>
      </c>
      <c r="AJ154">
        <f>IFERROR(VLOOKUP(AG154,lajit!B:D,3,0),"")</f>
        <v>41</v>
      </c>
      <c r="AK154" s="218" t="s">
        <v>328</v>
      </c>
      <c r="AL154" s="9">
        <v>6</v>
      </c>
      <c r="AM154" s="9">
        <v>6</v>
      </c>
      <c r="AN154">
        <f>IFERROR(VLOOKUP(AK154,lajit!B:D,3,0),"")</f>
        <v>4</v>
      </c>
      <c r="AO154" s="8" t="s">
        <v>144</v>
      </c>
      <c r="AP154" s="9">
        <v>9</v>
      </c>
      <c r="AQ154" s="9">
        <v>9</v>
      </c>
      <c r="AR154">
        <f>IFERROR(VLOOKUP(AO154,lajit!B:D,3,0),"")</f>
        <v>41</v>
      </c>
      <c r="AS154" s="8" t="s">
        <v>996</v>
      </c>
      <c r="AT154" s="9">
        <v>6</v>
      </c>
      <c r="AU154" s="9">
        <v>6</v>
      </c>
      <c r="AV154">
        <f>IFERROR(VLOOKUP(AS154,lajit!B:D,3,0),"")</f>
        <v>48</v>
      </c>
      <c r="AW154" s="8" t="s">
        <v>334</v>
      </c>
      <c r="AX154" s="9">
        <v>4</v>
      </c>
      <c r="AY154" s="9">
        <v>4</v>
      </c>
      <c r="AZ154">
        <f>IFERROR(VLOOKUP(AW154,lajit!B:D,3,0),"")</f>
        <v>110</v>
      </c>
      <c r="BA154" s="8" t="s">
        <v>325</v>
      </c>
      <c r="BB154" s="9">
        <v>10</v>
      </c>
      <c r="BC154" s="9">
        <v>10</v>
      </c>
      <c r="BD154">
        <f>IFERROR(VLOOKUP(BA154,lajit!B:D,3,0),"")</f>
        <v>388</v>
      </c>
      <c r="BE154" s="126">
        <v>146</v>
      </c>
    </row>
    <row r="155" spans="1:57" x14ac:dyDescent="0.2">
      <c r="A155" s="41" t="s">
        <v>38</v>
      </c>
      <c r="B155" s="48">
        <f>IF(C155="",17,17-C155)</f>
        <v>17</v>
      </c>
      <c r="C155" s="48" t="s">
        <v>417</v>
      </c>
      <c r="D155">
        <f>IFERROR(VLOOKUP(A155,lajit!B:D,3,0),"")</f>
        <v>414</v>
      </c>
      <c r="E155" s="136" t="s">
        <v>38</v>
      </c>
      <c r="F155" s="142">
        <f>IF(G155="",13,13-G155)</f>
        <v>13</v>
      </c>
      <c r="G155" s="142" t="s">
        <v>417</v>
      </c>
      <c r="H155">
        <f>IFERROR(VLOOKUP(E155,lajit!B:D,3,0),"")</f>
        <v>414</v>
      </c>
      <c r="I155" s="8" t="s">
        <v>38</v>
      </c>
      <c r="J155" s="22">
        <f>IF(K155="",11,11-K155)</f>
        <v>11</v>
      </c>
      <c r="K155" s="9" t="s">
        <v>417</v>
      </c>
      <c r="L155">
        <f>IFERROR(VLOOKUP(I155,lajit!B:D,3,0),"")</f>
        <v>414</v>
      </c>
      <c r="M155" s="163" t="s">
        <v>38</v>
      </c>
      <c r="N155" s="171">
        <f>IF(O155="",11,11-O155)</f>
        <v>11</v>
      </c>
      <c r="O155" s="171" t="s">
        <v>417</v>
      </c>
      <c r="P155">
        <f>IFERROR(VLOOKUP(M155,lajit!B:D,3,0),"")</f>
        <v>414</v>
      </c>
      <c r="Q155" s="8" t="s">
        <v>38</v>
      </c>
      <c r="R155" s="9">
        <f>IF(S155&lt;&gt;"",13-S155,13)</f>
        <v>13</v>
      </c>
      <c r="S155" s="9" t="s">
        <v>417</v>
      </c>
      <c r="T155">
        <f>IFERROR(VLOOKUP(Q155,lajit!B:D,3,0),"")</f>
        <v>414</v>
      </c>
      <c r="U155" s="8" t="s">
        <v>38</v>
      </c>
      <c r="V155">
        <f>IF(W155="",11,11-W155)</f>
        <v>11</v>
      </c>
      <c r="W155" t="s">
        <v>417</v>
      </c>
      <c r="X155">
        <f>IFERROR(VLOOKUP(U155,lajit!B:D,3,0),"")</f>
        <v>414</v>
      </c>
      <c r="Y155" s="183" t="s">
        <v>38</v>
      </c>
      <c r="Z155" s="191">
        <f>IF(AA155&gt;0,11-AA155,11)</f>
        <v>11</v>
      </c>
      <c r="AA155" s="9">
        <v>0</v>
      </c>
      <c r="AB155">
        <f>IFERROR(VLOOKUP(Y155,lajit!B:D,3,0),"")</f>
        <v>414</v>
      </c>
      <c r="AC155" s="8" t="s">
        <v>38</v>
      </c>
      <c r="AD155" s="9">
        <f>IF(AE155&gt;0,12-AE155,12)</f>
        <v>12</v>
      </c>
      <c r="AE155" s="9">
        <v>0</v>
      </c>
      <c r="AF155">
        <f>IFERROR(VLOOKUP(AC155,lajit!B:D,3,0),"")</f>
        <v>414</v>
      </c>
      <c r="AG155" s="200" t="s">
        <v>38</v>
      </c>
      <c r="AH155" s="207">
        <f>IF(AI155&gt;0,10-AI155,10)</f>
        <v>10</v>
      </c>
      <c r="AI155" s="207">
        <v>0</v>
      </c>
      <c r="AJ155">
        <f>IFERROR(VLOOKUP(AG155,lajit!B:D,3,0),"")</f>
        <v>414</v>
      </c>
      <c r="AK155" s="218" t="s">
        <v>38</v>
      </c>
      <c r="AL155" s="9">
        <f>IF(AM155&gt;0,13-AM155,13)</f>
        <v>13</v>
      </c>
      <c r="AM155" s="9">
        <v>0</v>
      </c>
      <c r="AN155">
        <f>IFERROR(VLOOKUP(AK155,lajit!B:D,3,0),"")</f>
        <v>414</v>
      </c>
      <c r="AO155" s="8" t="s">
        <v>38</v>
      </c>
      <c r="AP155" s="9">
        <f>IF(AQ155&gt;0,12-AQ155,12)</f>
        <v>12</v>
      </c>
      <c r="AQ155" s="9">
        <v>0</v>
      </c>
      <c r="AR155">
        <f>IFERROR(VLOOKUP(AO155,lajit!B:D,3,0),"")</f>
        <v>414</v>
      </c>
      <c r="AS155" s="8" t="s">
        <v>111</v>
      </c>
      <c r="AT155" s="9">
        <f>IF(AU155&gt;0,12-AU155,12)</f>
        <v>10</v>
      </c>
      <c r="AU155" s="9">
        <v>2</v>
      </c>
      <c r="AV155">
        <f>IFERROR(VLOOKUP(AS155,lajit!B:D,3,0),"")</f>
        <v>389</v>
      </c>
      <c r="AW155" s="8" t="s">
        <v>111</v>
      </c>
      <c r="AX155" s="9">
        <f>IF(AY155&gt;0,15-AY155,15)</f>
        <v>13</v>
      </c>
      <c r="AY155" s="9">
        <v>2</v>
      </c>
      <c r="AZ155">
        <f>IFERROR(VLOOKUP(AW155,lajit!B:D,3,0),"")</f>
        <v>389</v>
      </c>
      <c r="BA155" s="8" t="s">
        <v>111</v>
      </c>
      <c r="BB155" s="9">
        <f>IF(BC155&gt;0,15-BC155,15)</f>
        <v>13</v>
      </c>
      <c r="BC155" s="9">
        <v>2</v>
      </c>
      <c r="BD155">
        <f>IFERROR(VLOOKUP(BA155,lajit!B:D,3,0),"")</f>
        <v>389</v>
      </c>
      <c r="BE155" s="126">
        <v>64</v>
      </c>
    </row>
    <row r="156" spans="1:57" x14ac:dyDescent="0.2">
      <c r="A156" s="41" t="s">
        <v>325</v>
      </c>
      <c r="B156" s="48">
        <f>IF(C156&lt;&gt;"",C156,"")</f>
        <v>13</v>
      </c>
      <c r="C156" s="48">
        <v>13</v>
      </c>
      <c r="D156">
        <f>IFERROR(VLOOKUP(A156,lajit!B:D,3,0),"")</f>
        <v>388</v>
      </c>
      <c r="E156" s="136" t="s">
        <v>181</v>
      </c>
      <c r="F156" s="142">
        <v>10</v>
      </c>
      <c r="G156" s="142">
        <v>10</v>
      </c>
      <c r="H156">
        <f>IFERROR(VLOOKUP(E156,lajit!B:D,3,0),"")</f>
        <v>12</v>
      </c>
      <c r="I156" s="8" t="s">
        <v>338</v>
      </c>
      <c r="J156" s="22">
        <v>7</v>
      </c>
      <c r="K156" s="9">
        <v>7</v>
      </c>
      <c r="L156">
        <f>IFERROR(VLOOKUP(I156,lajit!B:D,3,0),"")</f>
        <v>426</v>
      </c>
      <c r="M156" s="163" t="s">
        <v>166</v>
      </c>
      <c r="N156" s="171">
        <v>11</v>
      </c>
      <c r="O156" s="171">
        <v>11</v>
      </c>
      <c r="P156">
        <f>IFERROR(VLOOKUP(M156,lajit!B:D,3,0),"")</f>
        <v>1</v>
      </c>
      <c r="Q156" s="8" t="s">
        <v>326</v>
      </c>
      <c r="R156" s="9">
        <v>13</v>
      </c>
      <c r="S156" s="9">
        <v>13</v>
      </c>
      <c r="T156">
        <f>IFERROR(VLOOKUP(Q156,lajit!B:D,3,0),"")</f>
        <v>1</v>
      </c>
      <c r="U156" s="8" t="s">
        <v>166</v>
      </c>
      <c r="V156">
        <v>11</v>
      </c>
      <c r="W156">
        <v>11</v>
      </c>
      <c r="X156">
        <f>IFERROR(VLOOKUP(U156,lajit!B:D,3,0),"")</f>
        <v>1</v>
      </c>
      <c r="Y156" s="183" t="s">
        <v>326</v>
      </c>
      <c r="Z156" s="191">
        <v>11</v>
      </c>
      <c r="AA156" s="191">
        <v>11</v>
      </c>
      <c r="AB156">
        <f>IFERROR(VLOOKUP(Y156,lajit!B:D,3,0),"")</f>
        <v>1</v>
      </c>
      <c r="AC156" s="8" t="s">
        <v>330</v>
      </c>
      <c r="AD156" s="9">
        <v>10</v>
      </c>
      <c r="AE156" s="9">
        <v>10</v>
      </c>
      <c r="AF156">
        <f>IFERROR(VLOOKUP(AC156,lajit!B:D,3,0),"")</f>
        <v>20</v>
      </c>
      <c r="AG156" s="200" t="s">
        <v>205</v>
      </c>
      <c r="AH156" s="207">
        <v>3</v>
      </c>
      <c r="AI156" s="207">
        <v>3</v>
      </c>
      <c r="AJ156">
        <f>IFERROR(VLOOKUP(AG156,lajit!B:D,3,0),"")</f>
        <v>321</v>
      </c>
      <c r="AK156" s="218" t="s">
        <v>135</v>
      </c>
      <c r="AL156" s="9">
        <v>9</v>
      </c>
      <c r="AM156" s="9">
        <v>9</v>
      </c>
      <c r="AN156">
        <f>IFERROR(VLOOKUP(AK156,lajit!B:D,3,0),"")</f>
        <v>20</v>
      </c>
      <c r="AO156" s="8" t="s">
        <v>125</v>
      </c>
      <c r="AP156" s="9">
        <v>7</v>
      </c>
      <c r="AQ156" s="9">
        <v>7</v>
      </c>
      <c r="AR156">
        <f>IFERROR(VLOOKUP(AO156,lajit!B:D,3,0),"")</f>
        <v>287</v>
      </c>
      <c r="AS156" s="8" t="s">
        <v>2072</v>
      </c>
      <c r="AT156" s="9">
        <v>10</v>
      </c>
      <c r="AU156" s="9">
        <v>10</v>
      </c>
      <c r="AV156">
        <f>IFERROR(VLOOKUP(AS156,lajit!B:D,3,0),"")</f>
        <v>169</v>
      </c>
      <c r="AW156" s="8" t="s">
        <v>996</v>
      </c>
      <c r="AX156" s="9">
        <v>4</v>
      </c>
      <c r="AY156" s="9">
        <v>4</v>
      </c>
      <c r="AZ156">
        <f>IFERROR(VLOOKUP(AW156,lajit!B:D,3,0),"")</f>
        <v>48</v>
      </c>
      <c r="BA156" s="8" t="s">
        <v>342</v>
      </c>
      <c r="BB156" s="9">
        <v>11</v>
      </c>
      <c r="BC156" s="9">
        <v>11</v>
      </c>
      <c r="BD156">
        <f>IFERROR(VLOOKUP(BA156,lajit!B:D,3,0),"")</f>
        <v>390</v>
      </c>
      <c r="BE156" s="126">
        <v>144</v>
      </c>
    </row>
    <row r="157" spans="1:57" x14ac:dyDescent="0.2">
      <c r="A157" s="41" t="s">
        <v>102</v>
      </c>
      <c r="B157" s="48">
        <f>IF(C157="",17,17-C157)</f>
        <v>15</v>
      </c>
      <c r="C157" s="48">
        <v>2</v>
      </c>
      <c r="D157">
        <f>IFERROR(VLOOKUP(A157,lajit!B:D,3,0),"")</f>
        <v>408</v>
      </c>
      <c r="E157" s="136" t="s">
        <v>102</v>
      </c>
      <c r="F157" s="142">
        <f>IF(G157="",13,13-G157)</f>
        <v>12</v>
      </c>
      <c r="G157" s="142">
        <v>1</v>
      </c>
      <c r="H157">
        <f>IFERROR(VLOOKUP(E157,lajit!B:D,3,0),"")</f>
        <v>408</v>
      </c>
      <c r="I157" s="8" t="s">
        <v>102</v>
      </c>
      <c r="J157" s="22">
        <f>IF(K157="",11,11-K157)</f>
        <v>10</v>
      </c>
      <c r="K157" s="9">
        <v>1</v>
      </c>
      <c r="L157">
        <f>IFERROR(VLOOKUP(I157,lajit!B:D,3,0),"")</f>
        <v>408</v>
      </c>
      <c r="M157" s="163" t="s">
        <v>102</v>
      </c>
      <c r="N157" s="171">
        <f>IF(O157="",11,11-O157)</f>
        <v>11</v>
      </c>
      <c r="O157" s="171" t="s">
        <v>417</v>
      </c>
      <c r="P157">
        <f>IFERROR(VLOOKUP(M157,lajit!B:D,3,0),"")</f>
        <v>408</v>
      </c>
      <c r="Q157" s="8" t="s">
        <v>102</v>
      </c>
      <c r="R157" s="9">
        <f>IF(S157&lt;&gt;"",13-S157,13)</f>
        <v>12</v>
      </c>
      <c r="S157" s="9">
        <v>1</v>
      </c>
      <c r="T157">
        <f>IFERROR(VLOOKUP(Q157,lajit!B:D,3,0),"")</f>
        <v>408</v>
      </c>
      <c r="U157" s="8" t="s">
        <v>102</v>
      </c>
      <c r="V157">
        <f>IF(W157="",11,11-W157)</f>
        <v>10</v>
      </c>
      <c r="W157">
        <v>1</v>
      </c>
      <c r="X157">
        <f>IFERROR(VLOOKUP(U157,lajit!B:D,3,0),"")</f>
        <v>408</v>
      </c>
      <c r="Y157" s="183" t="s">
        <v>102</v>
      </c>
      <c r="Z157" s="191">
        <f>IF(AA157&gt;0,11-AA157,11)</f>
        <v>11</v>
      </c>
      <c r="AA157" s="9">
        <v>0</v>
      </c>
      <c r="AB157">
        <f>IFERROR(VLOOKUP(Y157,lajit!B:D,3,0),"")</f>
        <v>408</v>
      </c>
      <c r="AC157" s="8" t="s">
        <v>110</v>
      </c>
      <c r="AD157" s="9">
        <f>IF(AE157&gt;0,12-AE157,12)</f>
        <v>11</v>
      </c>
      <c r="AE157" s="9">
        <v>1</v>
      </c>
      <c r="AF157">
        <f>IFERROR(VLOOKUP(AC157,lajit!B:D,3,0),"")</f>
        <v>437</v>
      </c>
      <c r="AG157" s="200" t="s">
        <v>110</v>
      </c>
      <c r="AH157" s="207">
        <f>IF(AI157&gt;0,10-AI157,10)</f>
        <v>6</v>
      </c>
      <c r="AI157" s="207">
        <v>4</v>
      </c>
      <c r="AJ157">
        <f>IFERROR(VLOOKUP(AG157,lajit!B:D,3,0),"")</f>
        <v>437</v>
      </c>
      <c r="AK157" s="218" t="s">
        <v>110</v>
      </c>
      <c r="AL157" s="9">
        <f>IF(AM157&gt;0,13-AM157,13)</f>
        <v>6</v>
      </c>
      <c r="AM157" s="9">
        <v>7</v>
      </c>
      <c r="AN157">
        <f>IFERROR(VLOOKUP(AK157,lajit!B:D,3,0),"")</f>
        <v>437</v>
      </c>
      <c r="AO157" s="8" t="s">
        <v>102</v>
      </c>
      <c r="AP157" s="9">
        <f>IF(AQ157&gt;0,12-AQ157,12)</f>
        <v>11</v>
      </c>
      <c r="AQ157" s="9">
        <v>1</v>
      </c>
      <c r="AR157">
        <f>IFERROR(VLOOKUP(AO157,lajit!B:D,3,0),"")</f>
        <v>408</v>
      </c>
      <c r="AS157" s="8" t="s">
        <v>118</v>
      </c>
      <c r="AT157" s="9">
        <f>IF(AU157&gt;0,12-AU157,12)</f>
        <v>9</v>
      </c>
      <c r="AU157" s="9">
        <v>3</v>
      </c>
      <c r="AV157">
        <f>IFERROR(VLOOKUP(AS157,lajit!B:D,3,0),"")</f>
        <v>404</v>
      </c>
      <c r="AW157" s="8" t="s">
        <v>118</v>
      </c>
      <c r="AX157" s="9">
        <f>IF(AY157&gt;0,15-AY157,15)</f>
        <v>9</v>
      </c>
      <c r="AY157" s="9">
        <v>6</v>
      </c>
      <c r="AZ157">
        <f>IFERROR(VLOOKUP(AW157,lajit!B:D,3,0),"")</f>
        <v>404</v>
      </c>
      <c r="BA157" s="8" t="s">
        <v>118</v>
      </c>
      <c r="BB157" s="9">
        <f>IF(BC157&gt;0,15-BC157,15)</f>
        <v>9</v>
      </c>
      <c r="BC157" s="9">
        <v>6</v>
      </c>
      <c r="BD157">
        <f>IFERROR(VLOOKUP(BA157,lajit!B:D,3,0),"")</f>
        <v>404</v>
      </c>
      <c r="BE157" s="126">
        <v>121</v>
      </c>
    </row>
    <row r="158" spans="1:57" x14ac:dyDescent="0.2">
      <c r="A158" s="41" t="s">
        <v>110</v>
      </c>
      <c r="B158" s="48">
        <f>IF(C158="",17,17-C158)</f>
        <v>9</v>
      </c>
      <c r="C158" s="48">
        <v>8</v>
      </c>
      <c r="D158">
        <f>IFERROR(VLOOKUP(A158,lajit!B:D,3,0),"")</f>
        <v>437</v>
      </c>
      <c r="E158" s="136" t="s">
        <v>110</v>
      </c>
      <c r="F158" s="142">
        <f>IF(G158="",13,13-G158)</f>
        <v>9</v>
      </c>
      <c r="G158" s="142">
        <v>4</v>
      </c>
      <c r="H158">
        <f>IFERROR(VLOOKUP(E158,lajit!B:D,3,0),"")</f>
        <v>437</v>
      </c>
      <c r="I158" s="8" t="s">
        <v>110</v>
      </c>
      <c r="J158" s="22">
        <f>IF(K158="",11,11-K158)</f>
        <v>8</v>
      </c>
      <c r="K158" s="9">
        <v>3</v>
      </c>
      <c r="L158">
        <f>IFERROR(VLOOKUP(I158,lajit!B:D,3,0),"")</f>
        <v>437</v>
      </c>
      <c r="M158" s="163" t="s">
        <v>110</v>
      </c>
      <c r="N158" s="171">
        <f>IF(O158="",11,11-O158)</f>
        <v>8</v>
      </c>
      <c r="O158" s="171">
        <v>3</v>
      </c>
      <c r="P158">
        <f>IFERROR(VLOOKUP(M158,lajit!B:D,3,0),"")</f>
        <v>437</v>
      </c>
      <c r="Q158" s="8" t="s">
        <v>110</v>
      </c>
      <c r="R158" s="9">
        <f>IF(S158&lt;&gt;"",13-S158,13)</f>
        <v>10</v>
      </c>
      <c r="S158" s="9">
        <v>3</v>
      </c>
      <c r="T158">
        <f>IFERROR(VLOOKUP(Q158,lajit!B:D,3,0),"")</f>
        <v>437</v>
      </c>
      <c r="U158" s="8" t="s">
        <v>110</v>
      </c>
      <c r="V158">
        <f>IF(W158="",11,11-W158)</f>
        <v>8</v>
      </c>
      <c r="W158">
        <v>3</v>
      </c>
      <c r="X158">
        <f>IFERROR(VLOOKUP(U158,lajit!B:D,3,0),"")</f>
        <v>437</v>
      </c>
      <c r="Y158" s="183" t="s">
        <v>110</v>
      </c>
      <c r="Z158" s="191">
        <f>IF(AA158&gt;0,11-AA158,11)</f>
        <v>7</v>
      </c>
      <c r="AA158" s="9">
        <v>4</v>
      </c>
      <c r="AB158">
        <f>IFERROR(VLOOKUP(Y158,lajit!B:D,3,0),"")</f>
        <v>437</v>
      </c>
      <c r="AC158" s="8" t="s">
        <v>107</v>
      </c>
      <c r="AD158" s="9">
        <f>IF(AE158&gt;0,12-AE158,12)</f>
        <v>12</v>
      </c>
      <c r="AE158" s="9">
        <v>0</v>
      </c>
      <c r="AF158">
        <f>IFERROR(VLOOKUP(AC158,lajit!B:D,3,0),"")</f>
        <v>460</v>
      </c>
      <c r="AG158" s="200" t="s">
        <v>130</v>
      </c>
      <c r="AH158" s="207">
        <f>IF(AI158&gt;0,10-AI158,10)</f>
        <v>7</v>
      </c>
      <c r="AI158" s="207">
        <v>3</v>
      </c>
      <c r="AJ158">
        <f>IFERROR(VLOOKUP(AG158,lajit!B:D,3,0),"")</f>
        <v>458</v>
      </c>
      <c r="AK158" s="218" t="s">
        <v>130</v>
      </c>
      <c r="AL158" s="9">
        <f>IF(AM158&gt;0,13-AM158,13)</f>
        <v>9</v>
      </c>
      <c r="AM158" s="9">
        <v>4</v>
      </c>
      <c r="AN158">
        <f>IFERROR(VLOOKUP(AK158,lajit!B:D,3,0),"")</f>
        <v>458</v>
      </c>
      <c r="AO158" s="8" t="s">
        <v>110</v>
      </c>
      <c r="AP158" s="9">
        <f>IF(AQ158&gt;0,12-AQ158,12)</f>
        <v>7</v>
      </c>
      <c r="AQ158" s="9">
        <v>5</v>
      </c>
      <c r="AR158">
        <f>IFERROR(VLOOKUP(AO158,lajit!B:D,3,0),"")</f>
        <v>437</v>
      </c>
      <c r="AS158" s="8" t="s">
        <v>120</v>
      </c>
      <c r="AT158" s="9">
        <f>IF(AU158&gt;0,12-AU158,12)</f>
        <v>10</v>
      </c>
      <c r="AU158" s="9">
        <v>2</v>
      </c>
      <c r="AV158">
        <f>IFERROR(VLOOKUP(AS158,lajit!B:D,3,0),"")</f>
        <v>405</v>
      </c>
      <c r="AW158" s="8" t="s">
        <v>120</v>
      </c>
      <c r="AX158" s="9">
        <f>IF(AY158&gt;0,15-AY158,15)</f>
        <v>14</v>
      </c>
      <c r="AY158" s="9">
        <v>1</v>
      </c>
      <c r="AZ158">
        <f>IFERROR(VLOOKUP(AW158,lajit!B:D,3,0),"")</f>
        <v>405</v>
      </c>
      <c r="BA158" s="8" t="s">
        <v>120</v>
      </c>
      <c r="BB158" s="9">
        <f>IF(BC158&gt;0,15-BC158,15)</f>
        <v>14</v>
      </c>
      <c r="BC158" s="9">
        <v>1</v>
      </c>
      <c r="BD158">
        <f>IFERROR(VLOOKUP(BA158,lajit!B:D,3,0),"")</f>
        <v>405</v>
      </c>
      <c r="BE158" s="126">
        <v>122</v>
      </c>
    </row>
    <row r="159" spans="1:57" x14ac:dyDescent="0.2">
      <c r="A159" s="41" t="s">
        <v>78</v>
      </c>
      <c r="B159" s="48">
        <f>IF(C159="",17,17-C159)</f>
        <v>14</v>
      </c>
      <c r="C159" s="48">
        <v>3</v>
      </c>
      <c r="D159">
        <f>IFERROR(VLOOKUP(A159,lajit!B:D,3,0),"")</f>
        <v>423</v>
      </c>
      <c r="E159" s="136" t="s">
        <v>78</v>
      </c>
      <c r="F159" s="142">
        <f>IF(G159="",13,13-G159)</f>
        <v>11</v>
      </c>
      <c r="G159" s="142">
        <v>2</v>
      </c>
      <c r="H159">
        <f>IFERROR(VLOOKUP(E159,lajit!B:D,3,0),"")</f>
        <v>423</v>
      </c>
      <c r="I159" s="8" t="s">
        <v>78</v>
      </c>
      <c r="J159" s="22">
        <f>IF(K159="",11,11-K159)</f>
        <v>9</v>
      </c>
      <c r="K159" s="9">
        <v>2</v>
      </c>
      <c r="L159">
        <f>IFERROR(VLOOKUP(I159,lajit!B:D,3,0),"")</f>
        <v>423</v>
      </c>
      <c r="M159" s="163" t="s">
        <v>78</v>
      </c>
      <c r="N159" s="171">
        <f>IF(O159="",11,11-O159)</f>
        <v>11</v>
      </c>
      <c r="O159" s="171" t="s">
        <v>417</v>
      </c>
      <c r="P159">
        <f>IFERROR(VLOOKUP(M159,lajit!B:D,3,0),"")</f>
        <v>423</v>
      </c>
      <c r="Q159" s="8" t="s">
        <v>78</v>
      </c>
      <c r="R159" s="9">
        <f>IF(S159&lt;&gt;"",13-S159,13)</f>
        <v>12</v>
      </c>
      <c r="S159" s="9">
        <v>1</v>
      </c>
      <c r="T159">
        <f>IFERROR(VLOOKUP(Q159,lajit!B:D,3,0),"")</f>
        <v>423</v>
      </c>
      <c r="U159" s="8" t="s">
        <v>78</v>
      </c>
      <c r="V159">
        <f>IF(W159="",11,11-W159)</f>
        <v>9</v>
      </c>
      <c r="W159">
        <v>2</v>
      </c>
      <c r="X159">
        <f>IFERROR(VLOOKUP(U159,lajit!B:D,3,0),"")</f>
        <v>423</v>
      </c>
      <c r="Y159" s="183" t="s">
        <v>78</v>
      </c>
      <c r="Z159" s="191">
        <f>IF(AA159&gt;0,11-AA159,11)</f>
        <v>10</v>
      </c>
      <c r="AA159" s="9">
        <v>1</v>
      </c>
      <c r="AB159">
        <f>IFERROR(VLOOKUP(Y159,lajit!B:D,3,0),"")</f>
        <v>423</v>
      </c>
      <c r="AC159" s="8" t="s">
        <v>78</v>
      </c>
      <c r="AD159" s="9">
        <f>IF(AE159&gt;0,12-AE159,12)</f>
        <v>9</v>
      </c>
      <c r="AE159" s="9">
        <v>3</v>
      </c>
      <c r="AF159">
        <f>IFERROR(VLOOKUP(AC159,lajit!B:D,3,0),"")</f>
        <v>423</v>
      </c>
      <c r="AG159" s="200" t="s">
        <v>73</v>
      </c>
      <c r="AH159" s="207">
        <f>IF(AI159&gt;0,10-AI159,10)</f>
        <v>10</v>
      </c>
      <c r="AI159" s="207">
        <v>0</v>
      </c>
      <c r="AJ159">
        <f>IFERROR(VLOOKUP(AG159,lajit!B:D,3,0),"")</f>
        <v>418</v>
      </c>
      <c r="AK159" s="218" t="s">
        <v>73</v>
      </c>
      <c r="AL159" s="9">
        <f>IF(AM159&gt;0,13-AM159,13)</f>
        <v>13</v>
      </c>
      <c r="AM159" s="9">
        <v>0</v>
      </c>
      <c r="AN159">
        <f>IFERROR(VLOOKUP(AK159,lajit!B:D,3,0),"")</f>
        <v>418</v>
      </c>
      <c r="AO159" s="8" t="s">
        <v>73</v>
      </c>
      <c r="AP159" s="9">
        <f>IF(AQ159&gt;0,12-AQ159,12)</f>
        <v>12</v>
      </c>
      <c r="AQ159" s="9">
        <v>0</v>
      </c>
      <c r="AR159">
        <f>IFERROR(VLOOKUP(AO159,lajit!B:D,3,0),"")</f>
        <v>418</v>
      </c>
      <c r="AS159" s="8" t="s">
        <v>27</v>
      </c>
      <c r="AT159" s="9">
        <f>IF(AU159&gt;0,12-AU159,12)</f>
        <v>12</v>
      </c>
      <c r="AU159" s="9">
        <v>0</v>
      </c>
      <c r="AV159">
        <f>IFERROR(VLOOKUP(AS159,lajit!B:D,3,0),"")</f>
        <v>407</v>
      </c>
      <c r="AW159" s="8" t="s">
        <v>27</v>
      </c>
      <c r="AX159" s="9">
        <f>IF(AY159&gt;0,15-AY159,15)</f>
        <v>15</v>
      </c>
      <c r="AY159" s="9">
        <v>0</v>
      </c>
      <c r="AZ159">
        <f>IFERROR(VLOOKUP(AW159,lajit!B:D,3,0),"")</f>
        <v>407</v>
      </c>
      <c r="BA159" s="8" t="s">
        <v>27</v>
      </c>
      <c r="BB159" s="9">
        <f>IF(BC159&gt;0,15-BC159,15)</f>
        <v>15</v>
      </c>
      <c r="BC159" s="9">
        <v>0</v>
      </c>
      <c r="BD159">
        <f>IFERROR(VLOOKUP(BA159,lajit!B:D,3,0),"")</f>
        <v>407</v>
      </c>
      <c r="BE159" s="126">
        <v>65</v>
      </c>
    </row>
    <row r="160" spans="1:57" x14ac:dyDescent="0.2">
      <c r="A160" s="41" t="s">
        <v>147</v>
      </c>
      <c r="B160" s="48">
        <f>IF(C160="",17,17-C160)</f>
        <v>15</v>
      </c>
      <c r="C160" s="48">
        <v>2</v>
      </c>
      <c r="D160">
        <f>IFERROR(VLOOKUP(A160,lajit!B:D,3,0),"")</f>
        <v>450</v>
      </c>
      <c r="E160" s="136" t="s">
        <v>147</v>
      </c>
      <c r="F160" s="142">
        <f>IF(G160="",13,13-G160)</f>
        <v>13</v>
      </c>
      <c r="G160" s="142" t="s">
        <v>417</v>
      </c>
      <c r="H160">
        <f>IFERROR(VLOOKUP(E160,lajit!B:D,3,0),"")</f>
        <v>450</v>
      </c>
      <c r="I160" s="4" t="s">
        <v>147</v>
      </c>
      <c r="J160" s="158">
        <f>IF(K160="",11,11-K160)</f>
        <v>11</v>
      </c>
      <c r="K160" s="148" t="s">
        <v>417</v>
      </c>
      <c r="L160">
        <f>IFERROR(VLOOKUP(I160,lajit!B:D,3,0),"")</f>
        <v>450</v>
      </c>
      <c r="M160" s="163" t="s">
        <v>147</v>
      </c>
      <c r="N160" s="171">
        <f>IF(O160="",11,11-O160)</f>
        <v>11</v>
      </c>
      <c r="O160" s="171" t="s">
        <v>417</v>
      </c>
      <c r="P160">
        <f>IFERROR(VLOOKUP(M160,lajit!B:D,3,0),"")</f>
        <v>450</v>
      </c>
      <c r="Q160" s="8" t="s">
        <v>147</v>
      </c>
      <c r="R160" s="9">
        <f>IF(S160&lt;&gt;"",13-S160,13)</f>
        <v>13</v>
      </c>
      <c r="S160" s="9" t="s">
        <v>417</v>
      </c>
      <c r="T160">
        <f>IFERROR(VLOOKUP(Q160,lajit!B:D,3,0),"")</f>
        <v>450</v>
      </c>
      <c r="U160" s="8" t="s">
        <v>147</v>
      </c>
      <c r="V160">
        <f>IF(W160="",11,11-W160)</f>
        <v>10</v>
      </c>
      <c r="W160">
        <v>1</v>
      </c>
      <c r="X160">
        <f>IFERROR(VLOOKUP(U160,lajit!B:D,3,0),"")</f>
        <v>450</v>
      </c>
      <c r="Y160" s="183" t="s">
        <v>147</v>
      </c>
      <c r="Z160" s="191">
        <f>IF(AA160&gt;0,11-AA160,11)</f>
        <v>11</v>
      </c>
      <c r="AA160" s="9">
        <v>0</v>
      </c>
      <c r="AB160">
        <f>IFERROR(VLOOKUP(Y160,lajit!B:D,3,0),"")</f>
        <v>450</v>
      </c>
      <c r="AC160" s="8" t="s">
        <v>131</v>
      </c>
      <c r="AD160" s="9">
        <f>IF(AE160&gt;0,12-AE160,12)</f>
        <v>4</v>
      </c>
      <c r="AE160" s="9">
        <v>8</v>
      </c>
      <c r="AF160">
        <f>IFERROR(VLOOKUP(AC160,lajit!B:D,3,0),"")</f>
        <v>463</v>
      </c>
      <c r="AG160" s="200" t="s">
        <v>107</v>
      </c>
      <c r="AH160" s="207">
        <f>IF(AI160&gt;0,10-AI160,10)</f>
        <v>6</v>
      </c>
      <c r="AI160" s="207">
        <v>4</v>
      </c>
      <c r="AJ160">
        <f>IFERROR(VLOOKUP(AG160,lajit!B:D,3,0),"")</f>
        <v>460</v>
      </c>
      <c r="AK160" s="218" t="s">
        <v>107</v>
      </c>
      <c r="AL160" s="9">
        <f>IF(AM160&gt;0,13-AM160,13)</f>
        <v>11</v>
      </c>
      <c r="AM160" s="9">
        <v>2</v>
      </c>
      <c r="AN160">
        <f>IFERROR(VLOOKUP(AK160,lajit!B:D,3,0),"")</f>
        <v>460</v>
      </c>
      <c r="AO160" s="4" t="s">
        <v>130</v>
      </c>
      <c r="AP160" s="148">
        <f>IF(AQ160&gt;0,12-AQ160,12)</f>
        <v>11</v>
      </c>
      <c r="AQ160" s="148">
        <v>1</v>
      </c>
      <c r="AR160">
        <f>IFERROR(VLOOKUP(AO160,lajit!B:D,3,0),"")</f>
        <v>458</v>
      </c>
      <c r="AS160" s="8" t="s">
        <v>102</v>
      </c>
      <c r="AT160" s="9">
        <f>IF(AU160&gt;0,12-AU160,12)</f>
        <v>11</v>
      </c>
      <c r="AU160" s="9">
        <v>1</v>
      </c>
      <c r="AV160">
        <f>IFERROR(VLOOKUP(AS160,lajit!B:D,3,0),"")</f>
        <v>408</v>
      </c>
      <c r="AW160" s="8" t="s">
        <v>102</v>
      </c>
      <c r="AX160" s="9">
        <f>IF(AY160&gt;0,15-AY160,15)</f>
        <v>12</v>
      </c>
      <c r="AY160" s="9">
        <v>3</v>
      </c>
      <c r="AZ160">
        <f>IFERROR(VLOOKUP(AW160,lajit!B:D,3,0),"")</f>
        <v>408</v>
      </c>
      <c r="BA160" s="8" t="s">
        <v>102</v>
      </c>
      <c r="BB160" s="9">
        <f>IF(BC160&gt;0,15-BC160,15)</f>
        <v>12</v>
      </c>
      <c r="BC160" s="9">
        <v>3</v>
      </c>
      <c r="BD160">
        <f>IFERROR(VLOOKUP(BA160,lajit!B:D,3,0),"")</f>
        <v>408</v>
      </c>
      <c r="BE160" s="126">
        <v>123</v>
      </c>
    </row>
    <row r="161" spans="1:57" x14ac:dyDescent="0.2">
      <c r="A161" s="41" t="s">
        <v>28</v>
      </c>
      <c r="B161" s="48">
        <f>IF(C161="",17,17-C161)</f>
        <v>17</v>
      </c>
      <c r="C161" s="48" t="s">
        <v>417</v>
      </c>
      <c r="D161">
        <f>IFERROR(VLOOKUP(A161,lajit!B:D,3,0),"")</f>
        <v>419</v>
      </c>
      <c r="E161" s="136" t="s">
        <v>28</v>
      </c>
      <c r="F161" s="142">
        <f>IF(G161="",13,13-G161)</f>
        <v>13</v>
      </c>
      <c r="G161" s="142" t="s">
        <v>417</v>
      </c>
      <c r="H161">
        <f>IFERROR(VLOOKUP(E161,lajit!B:D,3,0),"")</f>
        <v>419</v>
      </c>
      <c r="I161" s="150" t="s">
        <v>73</v>
      </c>
      <c r="J161" s="156">
        <f>IF(K161="",11,11-K161)</f>
        <v>11</v>
      </c>
      <c r="K161" s="152" t="s">
        <v>417</v>
      </c>
      <c r="L161">
        <f>IFERROR(VLOOKUP(I161,lajit!B:D,3,0),"")</f>
        <v>418</v>
      </c>
      <c r="M161" s="163" t="s">
        <v>73</v>
      </c>
      <c r="N161" s="171">
        <f>IF(O161="",11,11-O161)</f>
        <v>11</v>
      </c>
      <c r="O161" s="171" t="s">
        <v>417</v>
      </c>
      <c r="P161">
        <f>IFERROR(VLOOKUP(M161,lajit!B:D,3,0),"")</f>
        <v>418</v>
      </c>
      <c r="Q161" s="8" t="s">
        <v>73</v>
      </c>
      <c r="R161" s="9">
        <f>IF(S161&lt;&gt;"",13-S161,13)</f>
        <v>13</v>
      </c>
      <c r="S161" s="9" t="s">
        <v>417</v>
      </c>
      <c r="T161">
        <f>IFERROR(VLOOKUP(Q161,lajit!B:D,3,0),"")</f>
        <v>418</v>
      </c>
      <c r="U161" s="8" t="s">
        <v>73</v>
      </c>
      <c r="V161">
        <f>IF(W161="",11,11-W161)</f>
        <v>11</v>
      </c>
      <c r="W161" t="s">
        <v>417</v>
      </c>
      <c r="X161">
        <f>IFERROR(VLOOKUP(U161,lajit!B:D,3,0),"")</f>
        <v>418</v>
      </c>
      <c r="Y161" s="183" t="s">
        <v>73</v>
      </c>
      <c r="Z161" s="191">
        <f>IF(AA161&gt;0,11-AA161,11)</f>
        <v>11</v>
      </c>
      <c r="AA161" s="9">
        <v>0</v>
      </c>
      <c r="AB161">
        <f>IFERROR(VLOOKUP(Y161,lajit!B:D,3,0),"")</f>
        <v>418</v>
      </c>
      <c r="AC161" s="8" t="s">
        <v>73</v>
      </c>
      <c r="AD161" s="9">
        <f>IF(AE161&gt;0,12-AE161,12)</f>
        <v>11</v>
      </c>
      <c r="AE161" s="9">
        <v>1</v>
      </c>
      <c r="AF161">
        <f>IFERROR(VLOOKUP(AC161,lajit!B:D,3,0),"")</f>
        <v>418</v>
      </c>
      <c r="AG161" s="200" t="s">
        <v>28</v>
      </c>
      <c r="AH161" s="207">
        <f>IF(AI161&gt;0,10-AI161,10)</f>
        <v>10</v>
      </c>
      <c r="AI161" s="207">
        <v>0</v>
      </c>
      <c r="AJ161">
        <f>IFERROR(VLOOKUP(AG161,lajit!B:D,3,0),"")</f>
        <v>419</v>
      </c>
      <c r="AK161" s="218" t="s">
        <v>28</v>
      </c>
      <c r="AL161" s="9">
        <f>IF(AM161&gt;0,13-AM161,13)</f>
        <v>13</v>
      </c>
      <c r="AM161" s="9">
        <v>0</v>
      </c>
      <c r="AN161">
        <f>IFERROR(VLOOKUP(AK161,lajit!B:D,3,0),"")</f>
        <v>419</v>
      </c>
      <c r="AO161" s="150" t="s">
        <v>28</v>
      </c>
      <c r="AP161" s="152">
        <f>IF(AQ161&gt;0,12-AQ161,12)</f>
        <v>12</v>
      </c>
      <c r="AQ161" s="152">
        <v>0</v>
      </c>
      <c r="AR161">
        <f>IFERROR(VLOOKUP(AO161,lajit!B:D,3,0),"")</f>
        <v>419</v>
      </c>
      <c r="AS161" s="8" t="s">
        <v>81</v>
      </c>
      <c r="AT161" s="9">
        <f>IF(AU161&gt;0,12-AU161,12)</f>
        <v>11</v>
      </c>
      <c r="AU161" s="9">
        <v>1</v>
      </c>
      <c r="AV161">
        <f>IFERROR(VLOOKUP(AS161,lajit!B:D,3,0),"")</f>
        <v>410</v>
      </c>
      <c r="AW161" s="8" t="s">
        <v>81</v>
      </c>
      <c r="AX161" s="9">
        <f>IF(AY161&gt;0,15-AY161,15)</f>
        <v>12</v>
      </c>
      <c r="AY161" s="9">
        <v>3</v>
      </c>
      <c r="AZ161">
        <f>IFERROR(VLOOKUP(AW161,lajit!B:D,3,0),"")</f>
        <v>410</v>
      </c>
      <c r="BA161" s="8" t="s">
        <v>81</v>
      </c>
      <c r="BB161" s="9">
        <f>IF(BC161&gt;0,15-BC161,15)</f>
        <v>15</v>
      </c>
      <c r="BC161" s="9">
        <v>0</v>
      </c>
      <c r="BD161">
        <f>IFERROR(VLOOKUP(BA161,lajit!B:D,3,0),"")</f>
        <v>410</v>
      </c>
      <c r="BE161" s="126">
        <v>66</v>
      </c>
    </row>
    <row r="162" spans="1:57" x14ac:dyDescent="0.2">
      <c r="A162" s="41" t="s">
        <v>373</v>
      </c>
      <c r="B162" s="48">
        <f>IF(C162&lt;&gt;"",C162,"")</f>
        <v>3</v>
      </c>
      <c r="C162" s="48">
        <v>3</v>
      </c>
      <c r="D162">
        <f>IFERROR(VLOOKUP(A162,lajit!B:D,3,0),"")</f>
        <v>481</v>
      </c>
      <c r="E162" s="136" t="s">
        <v>222</v>
      </c>
      <c r="F162" s="142">
        <v>2</v>
      </c>
      <c r="G162" s="142">
        <v>2</v>
      </c>
      <c r="H162">
        <f>IFERROR(VLOOKUP(E162,lajit!B:D,3,0),"")</f>
        <v>339</v>
      </c>
      <c r="I162" s="8" t="s">
        <v>2158</v>
      </c>
      <c r="J162" s="22">
        <v>3</v>
      </c>
      <c r="K162" s="9">
        <v>3</v>
      </c>
      <c r="L162">
        <f>IFERROR(VLOOKUP(I162,lajit!B:D,3,0),"")</f>
        <v>183</v>
      </c>
      <c r="M162" s="163" t="s">
        <v>196</v>
      </c>
      <c r="N162" s="171">
        <v>2</v>
      </c>
      <c r="O162" s="171">
        <v>2</v>
      </c>
      <c r="P162">
        <f>IFERROR(VLOOKUP(M162,lajit!B:D,3,0),"")</f>
        <v>199</v>
      </c>
      <c r="Q162" s="8" t="s">
        <v>356</v>
      </c>
      <c r="R162" s="9">
        <v>3</v>
      </c>
      <c r="S162" s="9">
        <v>3</v>
      </c>
      <c r="T162">
        <f>IFERROR(VLOOKUP(Q162,lajit!B:D,3,0),"")</f>
        <v>464</v>
      </c>
      <c r="U162" s="8" t="s">
        <v>2489</v>
      </c>
      <c r="V162">
        <v>1</v>
      </c>
      <c r="W162">
        <v>1</v>
      </c>
      <c r="X162">
        <f>IFERROR(VLOOKUP(U162,lajit!B:D,3,0),"")</f>
        <v>228</v>
      </c>
      <c r="Y162" s="183" t="s">
        <v>396</v>
      </c>
      <c r="Z162" s="9">
        <v>1</v>
      </c>
      <c r="AA162" s="9">
        <v>1</v>
      </c>
      <c r="AB162">
        <f>IFERROR(VLOOKUP(Y162,lajit!B:D,3,0),"")</f>
        <v>265</v>
      </c>
      <c r="AC162" s="8" t="s">
        <v>336</v>
      </c>
      <c r="AD162" s="9">
        <v>5</v>
      </c>
      <c r="AE162" s="9">
        <v>5</v>
      </c>
      <c r="AF162">
        <f>IFERROR(VLOOKUP(AC162,lajit!B:D,3,0),"")</f>
        <v>275</v>
      </c>
      <c r="AG162" s="200" t="s">
        <v>167</v>
      </c>
      <c r="AH162" s="207">
        <v>4</v>
      </c>
      <c r="AI162" s="207">
        <v>4</v>
      </c>
      <c r="AJ162">
        <f>IFERROR(VLOOKUP(AG162,lajit!B:D,3,0),"")</f>
        <v>265</v>
      </c>
      <c r="AK162" s="218" t="s">
        <v>340</v>
      </c>
      <c r="AL162" s="9">
        <v>2</v>
      </c>
      <c r="AM162" s="9">
        <v>2</v>
      </c>
      <c r="AN162">
        <f>IFERROR(VLOOKUP(AK162,lajit!B:D,3,0),"")</f>
        <v>124</v>
      </c>
      <c r="AO162" s="8" t="s">
        <v>183</v>
      </c>
      <c r="AP162" s="9">
        <v>2</v>
      </c>
      <c r="AQ162" s="9">
        <v>2</v>
      </c>
      <c r="AR162">
        <f>IFERROR(VLOOKUP(AO162,lajit!B:D,3,0),"")</f>
        <v>183</v>
      </c>
      <c r="AS162" s="8" t="s">
        <v>395</v>
      </c>
      <c r="AT162" s="9">
        <v>1</v>
      </c>
      <c r="AU162" s="9">
        <v>1</v>
      </c>
      <c r="AV162">
        <f>IFERROR(VLOOKUP(AS162,lajit!B:D,3,0),"")</f>
        <v>220</v>
      </c>
      <c r="AW162" s="8" t="s">
        <v>357</v>
      </c>
      <c r="AX162" s="9">
        <v>1</v>
      </c>
      <c r="AY162" s="9">
        <v>1</v>
      </c>
      <c r="AZ162">
        <f>IFERROR(VLOOKUP(AW162,lajit!B:D,3,0),"")</f>
        <v>107</v>
      </c>
      <c r="BA162" s="8" t="s">
        <v>388</v>
      </c>
      <c r="BB162" s="9">
        <v>2</v>
      </c>
      <c r="BC162" s="9">
        <v>2</v>
      </c>
      <c r="BD162">
        <f>IFERROR(VLOOKUP(BA162,lajit!B:D,3,0),"")</f>
        <v>411</v>
      </c>
      <c r="BE162" s="126">
        <v>199</v>
      </c>
    </row>
    <row r="163" spans="1:57" x14ac:dyDescent="0.2">
      <c r="A163" s="41" t="s">
        <v>73</v>
      </c>
      <c r="B163" s="48">
        <f>IF(C163="",17,17-C163)</f>
        <v>16</v>
      </c>
      <c r="C163" s="48">
        <v>1</v>
      </c>
      <c r="D163">
        <f>IFERROR(VLOOKUP(A163,lajit!B:D,3,0),"")</f>
        <v>418</v>
      </c>
      <c r="E163" s="136" t="s">
        <v>73</v>
      </c>
      <c r="F163" s="142">
        <f>IF(G163="",13,13-G163)</f>
        <v>13</v>
      </c>
      <c r="G163" s="142" t="s">
        <v>417</v>
      </c>
      <c r="H163">
        <f>IFERROR(VLOOKUP(E163,lajit!B:D,3,0),"")</f>
        <v>418</v>
      </c>
      <c r="I163" s="8" t="s">
        <v>28</v>
      </c>
      <c r="J163" s="22">
        <f>IF(K163="",11,11-K163)</f>
        <v>11</v>
      </c>
      <c r="K163" s="9" t="s">
        <v>417</v>
      </c>
      <c r="L163">
        <f>IFERROR(VLOOKUP(I163,lajit!B:D,3,0),"")</f>
        <v>419</v>
      </c>
      <c r="M163" s="163" t="s">
        <v>28</v>
      </c>
      <c r="N163" s="171">
        <f>IF(O163="",11,11-O163)</f>
        <v>11</v>
      </c>
      <c r="O163" s="171" t="s">
        <v>417</v>
      </c>
      <c r="P163">
        <f>IFERROR(VLOOKUP(M163,lajit!B:D,3,0),"")</f>
        <v>419</v>
      </c>
      <c r="Q163" s="8" t="s">
        <v>28</v>
      </c>
      <c r="R163" s="9">
        <f>IF(S163&lt;&gt;"",13-S163,13)</f>
        <v>13</v>
      </c>
      <c r="S163" s="9" t="s">
        <v>417</v>
      </c>
      <c r="T163">
        <f>IFERROR(VLOOKUP(Q163,lajit!B:D,3,0),"")</f>
        <v>419</v>
      </c>
      <c r="U163" s="8" t="s">
        <v>28</v>
      </c>
      <c r="V163">
        <f>IF(W163="",11,11-W163)</f>
        <v>11</v>
      </c>
      <c r="W163" t="s">
        <v>417</v>
      </c>
      <c r="X163">
        <f>IFERROR(VLOOKUP(U163,lajit!B:D,3,0),"")</f>
        <v>419</v>
      </c>
      <c r="Y163" s="183" t="s">
        <v>28</v>
      </c>
      <c r="Z163" s="191">
        <f>IF(AA163&gt;0,11-AA163,11)</f>
        <v>11</v>
      </c>
      <c r="AA163" s="9">
        <v>0</v>
      </c>
      <c r="AB163">
        <f>IFERROR(VLOOKUP(Y163,lajit!B:D,3,0),"")</f>
        <v>419</v>
      </c>
      <c r="AC163" s="8" t="s">
        <v>28</v>
      </c>
      <c r="AD163" s="9">
        <f>IF(AE163&gt;0,12-AE163,12)</f>
        <v>12</v>
      </c>
      <c r="AE163" s="9">
        <v>0</v>
      </c>
      <c r="AF163">
        <f>IFERROR(VLOOKUP(AC163,lajit!B:D,3,0),"")</f>
        <v>419</v>
      </c>
      <c r="AG163" s="200" t="s">
        <v>78</v>
      </c>
      <c r="AH163" s="207">
        <f>IF(AI163&gt;0,10-AI163,10)</f>
        <v>8</v>
      </c>
      <c r="AI163" s="207">
        <v>2</v>
      </c>
      <c r="AJ163">
        <f>IFERROR(VLOOKUP(AG163,lajit!B:D,3,0),"")</f>
        <v>423</v>
      </c>
      <c r="AK163" s="218" t="s">
        <v>78</v>
      </c>
      <c r="AL163" s="9">
        <f>IF(AM163&gt;0,13-AM163,13)</f>
        <v>9</v>
      </c>
      <c r="AM163" s="9">
        <v>4</v>
      </c>
      <c r="AN163">
        <f>IFERROR(VLOOKUP(AK163,lajit!B:D,3,0),"")</f>
        <v>423</v>
      </c>
      <c r="AO163" s="8" t="s">
        <v>78</v>
      </c>
      <c r="AP163" s="9">
        <f>IF(AQ163&gt;0,12-AQ163,12)</f>
        <v>8</v>
      </c>
      <c r="AQ163" s="9">
        <v>4</v>
      </c>
      <c r="AR163">
        <f>IFERROR(VLOOKUP(AO163,lajit!B:D,3,0),"")</f>
        <v>423</v>
      </c>
      <c r="AS163" s="8" t="s">
        <v>38</v>
      </c>
      <c r="AT163" s="9">
        <f>IF(AU163&gt;0,12-AU163,12)</f>
        <v>12</v>
      </c>
      <c r="AU163" s="9">
        <v>0</v>
      </c>
      <c r="AV163">
        <f>IFERROR(VLOOKUP(AS163,lajit!B:D,3,0),"")</f>
        <v>414</v>
      </c>
      <c r="AW163" s="8" t="s">
        <v>38</v>
      </c>
      <c r="AX163" s="9">
        <f>IF(AY163&gt;0,15-AY163,15)</f>
        <v>15</v>
      </c>
      <c r="AY163" s="9">
        <v>0</v>
      </c>
      <c r="AZ163">
        <f>IFERROR(VLOOKUP(AW163,lajit!B:D,3,0),"")</f>
        <v>414</v>
      </c>
      <c r="BA163" s="8" t="s">
        <v>38</v>
      </c>
      <c r="BB163" s="9">
        <f>IF(BC163&gt;0,15-BC163,15)</f>
        <v>15</v>
      </c>
      <c r="BC163" s="9">
        <v>0</v>
      </c>
      <c r="BD163">
        <f>IFERROR(VLOOKUP(BA163,lajit!B:D,3,0),"")</f>
        <v>414</v>
      </c>
      <c r="BE163" s="126">
        <v>67</v>
      </c>
    </row>
    <row r="164" spans="1:57" x14ac:dyDescent="0.2">
      <c r="A164" s="41" t="s">
        <v>389</v>
      </c>
      <c r="B164" s="48">
        <f>IF(C164&lt;&gt;"",C164,"")</f>
        <v>3</v>
      </c>
      <c r="C164" s="48">
        <v>3</v>
      </c>
      <c r="D164">
        <f>IFERROR(VLOOKUP(A164,lajit!B:D,3,0),"")</f>
        <v>202</v>
      </c>
      <c r="E164" s="136" t="s">
        <v>207</v>
      </c>
      <c r="F164" s="142">
        <v>4</v>
      </c>
      <c r="G164" s="142">
        <v>4</v>
      </c>
      <c r="H164">
        <f>IFERROR(VLOOKUP(E164,lajit!B:D,3,0),"")</f>
        <v>220</v>
      </c>
      <c r="I164" s="8" t="s">
        <v>351</v>
      </c>
      <c r="J164" s="22">
        <v>1</v>
      </c>
      <c r="K164" s="9">
        <v>1</v>
      </c>
      <c r="L164">
        <f>IFERROR(VLOOKUP(I164,lajit!B:D,3,0),"")</f>
        <v>272</v>
      </c>
      <c r="M164" s="163" t="s">
        <v>190</v>
      </c>
      <c r="N164" s="171">
        <v>2</v>
      </c>
      <c r="O164" s="171">
        <v>2</v>
      </c>
      <c r="P164">
        <f>IFERROR(VLOOKUP(M164,lajit!B:D,3,0),"")</f>
        <v>267</v>
      </c>
      <c r="Q164" s="8" t="s">
        <v>832</v>
      </c>
      <c r="R164" s="148">
        <v>3</v>
      </c>
      <c r="S164" s="9">
        <v>3</v>
      </c>
      <c r="T164">
        <f>IFERROR(VLOOKUP(Q164,lajit!B:D,3,0),"")</f>
        <v>30</v>
      </c>
      <c r="U164" s="8" t="s">
        <v>356</v>
      </c>
      <c r="V164">
        <v>2</v>
      </c>
      <c r="W164">
        <v>2</v>
      </c>
      <c r="X164">
        <f>IFERROR(VLOOKUP(U164,lajit!B:D,3,0),"")</f>
        <v>464</v>
      </c>
      <c r="Y164" s="183" t="s">
        <v>394</v>
      </c>
      <c r="Z164" s="9">
        <v>1</v>
      </c>
      <c r="AA164" s="9">
        <v>1</v>
      </c>
      <c r="AB164">
        <f>IFERROR(VLOOKUP(Y164,lajit!B:D,3,0),"")</f>
        <v>179</v>
      </c>
      <c r="AC164" s="8" t="s">
        <v>478</v>
      </c>
      <c r="AD164" s="9">
        <v>1</v>
      </c>
      <c r="AE164" s="9">
        <v>1</v>
      </c>
      <c r="AF164">
        <f>IFERROR(VLOOKUP(AC164,lajit!B:D,3,0),"")</f>
        <v>6</v>
      </c>
      <c r="AG164" s="200" t="s">
        <v>1660</v>
      </c>
      <c r="AH164" s="207">
        <v>1</v>
      </c>
      <c r="AI164" s="207">
        <v>1</v>
      </c>
      <c r="AJ164">
        <f>IFERROR(VLOOKUP(AG164,lajit!B:D,3,0),"")</f>
        <v>117</v>
      </c>
      <c r="AK164" s="218" t="s">
        <v>2077</v>
      </c>
      <c r="AL164" s="9">
        <v>2</v>
      </c>
      <c r="AM164" s="9">
        <v>2</v>
      </c>
      <c r="AN164">
        <f>IFERROR(VLOOKUP(AK164,lajit!B:D,3,0),"")</f>
        <v>170</v>
      </c>
      <c r="AO164" s="8" t="s">
        <v>196</v>
      </c>
      <c r="AP164" s="9">
        <v>2</v>
      </c>
      <c r="AQ164" s="9">
        <v>2</v>
      </c>
      <c r="AR164">
        <f>IFERROR(VLOOKUP(AO164,lajit!B:D,3,0),"")</f>
        <v>199</v>
      </c>
      <c r="AS164" s="8"/>
      <c r="AT164" s="9"/>
      <c r="AU164" s="9"/>
      <c r="AW164" s="8"/>
      <c r="AX164" s="9"/>
      <c r="AY164" s="9"/>
      <c r="BA164" s="8" t="s">
        <v>4182</v>
      </c>
      <c r="BB164" s="9">
        <v>1</v>
      </c>
      <c r="BC164" s="9">
        <v>1</v>
      </c>
      <c r="BD164">
        <f>IFERROR(VLOOKUP(BA164,lajit!B:D,3,0),"")</f>
        <v>416</v>
      </c>
      <c r="BE164" s="126">
        <v>219</v>
      </c>
    </row>
    <row r="165" spans="1:57" x14ac:dyDescent="0.2">
      <c r="A165" s="44" t="s">
        <v>49</v>
      </c>
      <c r="B165" s="48">
        <f>IF(C165="",17,17-C165)</f>
        <v>16</v>
      </c>
      <c r="C165" s="50">
        <v>1</v>
      </c>
      <c r="D165">
        <f>IFERROR(VLOOKUP(A165,lajit!B:D,3,0),"")</f>
        <v>439</v>
      </c>
      <c r="E165" s="139" t="s">
        <v>49</v>
      </c>
      <c r="F165" s="143">
        <f>IF(G165="",13,13-G165)</f>
        <v>13</v>
      </c>
      <c r="G165" s="143" t="s">
        <v>417</v>
      </c>
      <c r="H165">
        <f>IFERROR(VLOOKUP(E165,lajit!B:D,3,0),"")</f>
        <v>439</v>
      </c>
      <c r="I165" s="8" t="s">
        <v>49</v>
      </c>
      <c r="J165" s="22">
        <f>IF(K165="",11,11-K165)</f>
        <v>11</v>
      </c>
      <c r="K165" s="9" t="s">
        <v>417</v>
      </c>
      <c r="L165">
        <f>IFERROR(VLOOKUP(I165,lajit!B:D,3,0),"")</f>
        <v>439</v>
      </c>
      <c r="M165" s="166" t="s">
        <v>49</v>
      </c>
      <c r="N165" s="172">
        <f>IF(O165="",11,11-O165)</f>
        <v>11</v>
      </c>
      <c r="O165" s="172" t="s">
        <v>417</v>
      </c>
      <c r="P165">
        <f>IFERROR(VLOOKUP(M165,lajit!B:D,3,0),"")</f>
        <v>439</v>
      </c>
      <c r="Q165" s="4" t="s">
        <v>49</v>
      </c>
      <c r="R165" s="152">
        <f>IF(S165&lt;&gt;"",13-S165,13)</f>
        <v>13</v>
      </c>
      <c r="S165" s="148" t="s">
        <v>417</v>
      </c>
      <c r="T165">
        <f>IFERROR(VLOOKUP(Q165,lajit!B:D,3,0),"")</f>
        <v>439</v>
      </c>
      <c r="U165" s="4" t="s">
        <v>49</v>
      </c>
      <c r="V165">
        <f>IF(W165="",11,11-W165)</f>
        <v>11</v>
      </c>
      <c r="W165" t="s">
        <v>417</v>
      </c>
      <c r="X165">
        <f>IFERROR(VLOOKUP(U165,lajit!B:D,3,0),"")</f>
        <v>439</v>
      </c>
      <c r="Y165" s="187" t="s">
        <v>49</v>
      </c>
      <c r="Z165" s="196">
        <f>IF(AA165&gt;0,11-AA165,11)</f>
        <v>11</v>
      </c>
      <c r="AA165" s="148">
        <v>0</v>
      </c>
      <c r="AB165">
        <f>IFERROR(VLOOKUP(Y165,lajit!B:D,3,0),"")</f>
        <v>439</v>
      </c>
      <c r="AC165" s="4" t="s">
        <v>49</v>
      </c>
      <c r="AD165" s="148">
        <f>IF(AE165&gt;0,12-AE165,12)</f>
        <v>12</v>
      </c>
      <c r="AE165" s="148">
        <v>0</v>
      </c>
      <c r="AF165">
        <f>IFERROR(VLOOKUP(AC165,lajit!B:D,3,0),"")</f>
        <v>439</v>
      </c>
      <c r="AG165" s="203" t="s">
        <v>49</v>
      </c>
      <c r="AH165" s="210">
        <f>IF(AI165&gt;0,10-AI165,10)</f>
        <v>10</v>
      </c>
      <c r="AI165" s="210">
        <v>0</v>
      </c>
      <c r="AJ165">
        <f>IFERROR(VLOOKUP(AG165,lajit!B:D,3,0),"")</f>
        <v>439</v>
      </c>
      <c r="AK165" s="221" t="s">
        <v>49</v>
      </c>
      <c r="AL165" s="148">
        <f>IF(AM165&gt;0,13-AM165,13)</f>
        <v>13</v>
      </c>
      <c r="AM165" s="148">
        <v>0</v>
      </c>
      <c r="AN165">
        <f>IFERROR(VLOOKUP(AK165,lajit!B:D,3,0),"")</f>
        <v>439</v>
      </c>
      <c r="AO165" s="8" t="s">
        <v>49</v>
      </c>
      <c r="AP165" s="9">
        <f>IF(AQ165&gt;0,12-AQ165,12)</f>
        <v>12</v>
      </c>
      <c r="AQ165" s="9">
        <v>0</v>
      </c>
      <c r="AR165">
        <f>IFERROR(VLOOKUP(AO165,lajit!B:D,3,0),"")</f>
        <v>439</v>
      </c>
      <c r="AS165" s="8" t="s">
        <v>73</v>
      </c>
      <c r="AT165" s="9">
        <f>IF(AU165&gt;0,12-AU165,12)</f>
        <v>12</v>
      </c>
      <c r="AU165" s="9">
        <v>0</v>
      </c>
      <c r="AV165">
        <f>IFERROR(VLOOKUP(AS165,lajit!B:D,3,0),"")</f>
        <v>418</v>
      </c>
      <c r="AW165" s="8" t="s">
        <v>73</v>
      </c>
      <c r="AX165" s="9">
        <f>IF(AY165&gt;0,15-AY165,15)</f>
        <v>15</v>
      </c>
      <c r="AY165" s="9">
        <v>0</v>
      </c>
      <c r="AZ165">
        <f>IFERROR(VLOOKUP(AW165,lajit!B:D,3,0),"")</f>
        <v>418</v>
      </c>
      <c r="BA165" s="8" t="s">
        <v>73</v>
      </c>
      <c r="BB165" s="9">
        <f>IF(BC165&gt;0,15-BC165,15)</f>
        <v>15</v>
      </c>
      <c r="BC165" s="9">
        <v>0</v>
      </c>
      <c r="BD165">
        <f>IFERROR(VLOOKUP(BA165,lajit!B:D,3,0),"")</f>
        <v>418</v>
      </c>
      <c r="BE165" s="126">
        <v>68</v>
      </c>
    </row>
    <row r="166" spans="1:57" x14ac:dyDescent="0.2">
      <c r="A166" s="45" t="s">
        <v>83</v>
      </c>
      <c r="B166" s="48">
        <f>IF(C166="",17,17-C166)</f>
        <v>16</v>
      </c>
      <c r="C166" s="51">
        <v>1</v>
      </c>
      <c r="D166">
        <f>IFERROR(VLOOKUP(A166,lajit!B:D,3,0),"")</f>
        <v>441</v>
      </c>
      <c r="E166" s="135" t="s">
        <v>83</v>
      </c>
      <c r="F166" s="144">
        <f>IF(G166="",13,13-G166)</f>
        <v>13</v>
      </c>
      <c r="G166" s="144" t="s">
        <v>417</v>
      </c>
      <c r="H166">
        <f>IFERROR(VLOOKUP(E166,lajit!B:D,3,0),"")</f>
        <v>441</v>
      </c>
      <c r="I166" s="8" t="s">
        <v>83</v>
      </c>
      <c r="J166" s="22">
        <f>IF(K166="",11,11-K166)</f>
        <v>11</v>
      </c>
      <c r="K166" s="9" t="s">
        <v>417</v>
      </c>
      <c r="L166">
        <f>IFERROR(VLOOKUP(I166,lajit!B:D,3,0),"")</f>
        <v>441</v>
      </c>
      <c r="M166" s="167" t="s">
        <v>83</v>
      </c>
      <c r="N166" s="173">
        <f>IF(O166="",11,11-O166)</f>
        <v>11</v>
      </c>
      <c r="O166" s="173" t="s">
        <v>417</v>
      </c>
      <c r="P166">
        <f>IFERROR(VLOOKUP(M166,lajit!B:D,3,0),"")</f>
        <v>441</v>
      </c>
      <c r="Q166" s="150" t="s">
        <v>83</v>
      </c>
      <c r="R166" s="9">
        <f>IF(S166&lt;&gt;"",13-S166,13)</f>
        <v>13</v>
      </c>
      <c r="S166" s="152" t="s">
        <v>417</v>
      </c>
      <c r="T166">
        <f>IFERROR(VLOOKUP(Q166,lajit!B:D,3,0),"")</f>
        <v>441</v>
      </c>
      <c r="U166" s="150" t="s">
        <v>83</v>
      </c>
      <c r="V166">
        <f>IF(W166="",11,11-W166)</f>
        <v>11</v>
      </c>
      <c r="W166" t="s">
        <v>417</v>
      </c>
      <c r="X166">
        <f>IFERROR(VLOOKUP(U166,lajit!B:D,3,0),"")</f>
        <v>441</v>
      </c>
      <c r="Y166" s="182" t="s">
        <v>83</v>
      </c>
      <c r="Z166" s="192">
        <f>IF(AA166&gt;0,11-AA166,11)</f>
        <v>11</v>
      </c>
      <c r="AA166" s="152">
        <v>0</v>
      </c>
      <c r="AB166">
        <f>IFERROR(VLOOKUP(Y166,lajit!B:D,3,0),"")</f>
        <v>441</v>
      </c>
      <c r="AC166" s="150" t="s">
        <v>83</v>
      </c>
      <c r="AD166" s="152">
        <f>IF(AE166&gt;0,12-AE166,12)</f>
        <v>12</v>
      </c>
      <c r="AE166" s="152">
        <v>0</v>
      </c>
      <c r="AF166">
        <f>IFERROR(VLOOKUP(AC166,lajit!B:D,3,0),"")</f>
        <v>441</v>
      </c>
      <c r="AG166" s="199" t="s">
        <v>83</v>
      </c>
      <c r="AH166" s="211">
        <f>IF(AI166&gt;0,10-AI166,10)</f>
        <v>9</v>
      </c>
      <c r="AI166" s="211">
        <v>1</v>
      </c>
      <c r="AJ166">
        <f>IFERROR(VLOOKUP(AG166,lajit!B:D,3,0),"")</f>
        <v>441</v>
      </c>
      <c r="AK166" s="217" t="s">
        <v>83</v>
      </c>
      <c r="AL166" s="152">
        <f>IF(AM166&gt;0,13-AM166,13)</f>
        <v>13</v>
      </c>
      <c r="AM166" s="152">
        <v>0</v>
      </c>
      <c r="AN166">
        <f>IFERROR(VLOOKUP(AK166,lajit!B:D,3,0),"")</f>
        <v>441</v>
      </c>
      <c r="AO166" s="8" t="s">
        <v>83</v>
      </c>
      <c r="AP166" s="9">
        <f>IF(AQ166&gt;0,12-AQ166,12)</f>
        <v>12</v>
      </c>
      <c r="AQ166" s="9">
        <v>0</v>
      </c>
      <c r="AR166">
        <f>IFERROR(VLOOKUP(AO166,lajit!B:D,3,0),"")</f>
        <v>441</v>
      </c>
      <c r="AS166" s="8" t="s">
        <v>28</v>
      </c>
      <c r="AT166" s="9">
        <f>IF(AU166&gt;0,12-AU166,12)</f>
        <v>12</v>
      </c>
      <c r="AU166" s="9">
        <v>0</v>
      </c>
      <c r="AV166">
        <f>IFERROR(VLOOKUP(AS166,lajit!B:D,3,0),"")</f>
        <v>419</v>
      </c>
      <c r="AW166" s="8" t="s">
        <v>28</v>
      </c>
      <c r="AX166" s="9">
        <f>IF(AY166&gt;0,15-AY166,15)</f>
        <v>15</v>
      </c>
      <c r="AY166" s="9">
        <v>0</v>
      </c>
      <c r="AZ166">
        <f>IFERROR(VLOOKUP(AW166,lajit!B:D,3,0),"")</f>
        <v>419</v>
      </c>
      <c r="BA166" s="8" t="s">
        <v>28</v>
      </c>
      <c r="BB166" s="9">
        <f>IF(BC166&gt;0,15-BC166,15)</f>
        <v>15</v>
      </c>
      <c r="BC166" s="9">
        <v>0</v>
      </c>
      <c r="BD166">
        <f>IFERROR(VLOOKUP(BA166,lajit!B:D,3,0),"")</f>
        <v>419</v>
      </c>
      <c r="BE166" s="126">
        <v>69</v>
      </c>
    </row>
    <row r="167" spans="1:57" x14ac:dyDescent="0.2">
      <c r="A167" s="41" t="s">
        <v>328</v>
      </c>
      <c r="B167" s="48">
        <f>IF(C167&lt;&gt;"",C167,"")</f>
        <v>4</v>
      </c>
      <c r="C167" s="48">
        <v>4</v>
      </c>
      <c r="D167">
        <f>IFERROR(VLOOKUP(A167,lajit!B:D,3,0),"")</f>
        <v>4</v>
      </c>
      <c r="E167" s="136" t="s">
        <v>186</v>
      </c>
      <c r="F167" s="142">
        <v>9</v>
      </c>
      <c r="G167" s="142">
        <v>9</v>
      </c>
      <c r="H167">
        <f>IFERROR(VLOOKUP(E167,lajit!B:D,3,0),"")</f>
        <v>10</v>
      </c>
      <c r="I167" s="8" t="s">
        <v>330</v>
      </c>
      <c r="J167" s="22">
        <v>10</v>
      </c>
      <c r="K167" s="9">
        <v>10</v>
      </c>
      <c r="L167">
        <f>IFERROR(VLOOKUP(I167,lajit!B:D,3,0),"")</f>
        <v>20</v>
      </c>
      <c r="M167" s="163" t="s">
        <v>137</v>
      </c>
      <c r="N167" s="171">
        <v>11</v>
      </c>
      <c r="O167" s="171">
        <v>11</v>
      </c>
      <c r="P167">
        <f>IFERROR(VLOOKUP(M167,lajit!B:D,3,0),"")</f>
        <v>388</v>
      </c>
      <c r="Q167" s="8" t="s">
        <v>1695</v>
      </c>
      <c r="R167" s="9">
        <v>10</v>
      </c>
      <c r="S167" s="9">
        <v>10</v>
      </c>
      <c r="T167">
        <f>IFERROR(VLOOKUP(Q167,lajit!B:D,3,0),"")</f>
        <v>120</v>
      </c>
      <c r="U167" s="8" t="s">
        <v>327</v>
      </c>
      <c r="V167">
        <v>8</v>
      </c>
      <c r="W167">
        <v>8</v>
      </c>
      <c r="X167">
        <f>IFERROR(VLOOKUP(U167,lajit!B:D,3,0),"")</f>
        <v>12</v>
      </c>
      <c r="Y167" s="183" t="s">
        <v>331</v>
      </c>
      <c r="Z167" s="9">
        <v>7</v>
      </c>
      <c r="AA167" s="9">
        <v>7</v>
      </c>
      <c r="AB167">
        <f>IFERROR(VLOOKUP(Y167,lajit!B:D,3,0),"")</f>
        <v>303</v>
      </c>
      <c r="AC167" s="8" t="s">
        <v>371</v>
      </c>
      <c r="AD167" s="9">
        <v>8</v>
      </c>
      <c r="AE167" s="9">
        <v>8</v>
      </c>
      <c r="AF167">
        <f>IFERROR(VLOOKUP(AC167,lajit!B:D,3,0),"")</f>
        <v>456</v>
      </c>
      <c r="AG167" s="200" t="s">
        <v>115</v>
      </c>
      <c r="AH167" s="207">
        <v>6</v>
      </c>
      <c r="AI167" s="207">
        <v>6</v>
      </c>
      <c r="AJ167">
        <f>IFERROR(VLOOKUP(AG167,lajit!B:D,3,0),"")</f>
        <v>189</v>
      </c>
      <c r="AK167" s="218" t="s">
        <v>333</v>
      </c>
      <c r="AL167" s="9">
        <v>11</v>
      </c>
      <c r="AM167" s="9">
        <v>11</v>
      </c>
      <c r="AN167">
        <f>IFERROR(VLOOKUP(AK167,lajit!B:D,3,0),"")</f>
        <v>324</v>
      </c>
      <c r="AO167" s="8" t="s">
        <v>126</v>
      </c>
      <c r="AP167" s="9">
        <v>8</v>
      </c>
      <c r="AQ167" s="9">
        <v>8</v>
      </c>
      <c r="AR167">
        <f>IFERROR(VLOOKUP(AO167,lajit!B:D,3,0),"")</f>
        <v>48</v>
      </c>
      <c r="AS167" s="8" t="s">
        <v>384</v>
      </c>
      <c r="AT167" s="9">
        <v>7</v>
      </c>
      <c r="AU167" s="9">
        <v>7</v>
      </c>
      <c r="AV167">
        <f>IFERROR(VLOOKUP(AS167,lajit!B:D,3,0),"")</f>
        <v>273</v>
      </c>
      <c r="AW167" s="8" t="s">
        <v>339</v>
      </c>
      <c r="AX167" s="9">
        <v>4</v>
      </c>
      <c r="AY167" s="9">
        <v>4</v>
      </c>
      <c r="AZ167">
        <f>IFERROR(VLOOKUP(AW167,lajit!B:D,3,0),"")</f>
        <v>290</v>
      </c>
      <c r="BA167" s="8" t="s">
        <v>372</v>
      </c>
      <c r="BB167" s="9">
        <v>6</v>
      </c>
      <c r="BC167" s="9">
        <v>6</v>
      </c>
      <c r="BD167">
        <f>IFERROR(VLOOKUP(BA167,lajit!B:D,3,0),"")</f>
        <v>420</v>
      </c>
      <c r="BE167" s="126">
        <v>148</v>
      </c>
    </row>
    <row r="168" spans="1:57" x14ac:dyDescent="0.2">
      <c r="A168" s="41" t="s">
        <v>359</v>
      </c>
      <c r="B168" s="48">
        <f>IF(C168&lt;&gt;"",C168,"")</f>
        <v>5</v>
      </c>
      <c r="C168" s="48">
        <v>5</v>
      </c>
      <c r="D168">
        <f>IFERROR(VLOOKUP(A168,lajit!B:D,3,0),"")</f>
        <v>57</v>
      </c>
      <c r="E168" s="136" t="s">
        <v>218</v>
      </c>
      <c r="F168" s="142">
        <v>4</v>
      </c>
      <c r="G168" s="142">
        <v>4</v>
      </c>
      <c r="H168">
        <f>IFERROR(VLOOKUP(E168,lajit!B:D,3,0),"")</f>
        <v>377</v>
      </c>
      <c r="I168" s="8" t="s">
        <v>4412</v>
      </c>
      <c r="J168" s="22">
        <v>1</v>
      </c>
      <c r="K168" s="9">
        <v>1</v>
      </c>
      <c r="L168">
        <f>IFERROR(VLOOKUP(I168,lajit!B:D,3,0),"")</f>
        <v>440</v>
      </c>
      <c r="M168" s="163" t="s">
        <v>217</v>
      </c>
      <c r="N168" s="171">
        <v>3</v>
      </c>
      <c r="O168" s="171">
        <v>3</v>
      </c>
      <c r="P168">
        <f>IFERROR(VLOOKUP(M168,lajit!B:D,3,0),"")</f>
        <v>456</v>
      </c>
      <c r="Q168" s="8" t="s">
        <v>336</v>
      </c>
      <c r="R168" s="9">
        <v>4</v>
      </c>
      <c r="S168" s="9">
        <v>4</v>
      </c>
      <c r="T168">
        <f>IFERROR(VLOOKUP(Q168,lajit!B:D,3,0),"")</f>
        <v>275</v>
      </c>
      <c r="U168" s="8" t="s">
        <v>349</v>
      </c>
      <c r="V168">
        <v>7</v>
      </c>
      <c r="W168">
        <v>7</v>
      </c>
      <c r="X168">
        <f>IFERROR(VLOOKUP(U168,lajit!B:D,3,0),"")</f>
        <v>271</v>
      </c>
      <c r="Y168" s="183" t="s">
        <v>384</v>
      </c>
      <c r="Z168" s="9">
        <v>2</v>
      </c>
      <c r="AA168" s="9">
        <v>2</v>
      </c>
      <c r="AB168">
        <f>IFERROR(VLOOKUP(Y168,lajit!B:D,3,0),"")</f>
        <v>273</v>
      </c>
      <c r="AC168" s="8" t="s">
        <v>362</v>
      </c>
      <c r="AD168" s="9">
        <v>5</v>
      </c>
      <c r="AE168" s="9">
        <v>5</v>
      </c>
      <c r="AF168">
        <f>IFERROR(VLOOKUP(AC168,lajit!B:D,3,0),"")</f>
        <v>191</v>
      </c>
      <c r="AG168" s="200" t="s">
        <v>158</v>
      </c>
      <c r="AH168" s="207">
        <v>4</v>
      </c>
      <c r="AI168" s="207">
        <v>4</v>
      </c>
      <c r="AJ168">
        <f>IFERROR(VLOOKUP(AG168,lajit!B:D,3,0),"")</f>
        <v>4</v>
      </c>
      <c r="AK168" s="218" t="s">
        <v>389</v>
      </c>
      <c r="AL168" s="9">
        <v>2</v>
      </c>
      <c r="AM168" s="9">
        <v>2</v>
      </c>
      <c r="AN168">
        <f>IFERROR(VLOOKUP(AK168,lajit!B:D,3,0),"")</f>
        <v>202</v>
      </c>
      <c r="AO168" s="8" t="s">
        <v>151</v>
      </c>
      <c r="AP168" s="9">
        <v>6</v>
      </c>
      <c r="AQ168" s="9">
        <v>6</v>
      </c>
      <c r="AR168">
        <f>IFERROR(VLOOKUP(AO168,lajit!B:D,3,0),"")</f>
        <v>271</v>
      </c>
      <c r="AS168" s="8" t="s">
        <v>336</v>
      </c>
      <c r="AT168" s="9">
        <v>3</v>
      </c>
      <c r="AU168" s="9">
        <v>3</v>
      </c>
      <c r="AV168">
        <f>IFERROR(VLOOKUP(AS168,lajit!B:D,3,0),"")</f>
        <v>275</v>
      </c>
      <c r="AW168" s="8" t="s">
        <v>363</v>
      </c>
      <c r="AX168" s="9">
        <v>3</v>
      </c>
      <c r="AY168" s="9">
        <v>3</v>
      </c>
      <c r="AZ168">
        <f>IFERROR(VLOOKUP(AW168,lajit!B:D,3,0),"")</f>
        <v>58</v>
      </c>
      <c r="BA168" s="8" t="s">
        <v>350</v>
      </c>
      <c r="BB168" s="9">
        <v>2</v>
      </c>
      <c r="BC168" s="9">
        <v>2</v>
      </c>
      <c r="BD168">
        <f>IFERROR(VLOOKUP(BA168,lajit!B:D,3,0),"")</f>
        <v>421</v>
      </c>
      <c r="BE168" s="126">
        <v>181</v>
      </c>
    </row>
    <row r="169" spans="1:57" x14ac:dyDescent="0.2">
      <c r="A169" s="41" t="s">
        <v>91</v>
      </c>
      <c r="B169" s="48">
        <f>IF(C169="",17,17-C169)</f>
        <v>16</v>
      </c>
      <c r="C169" s="48">
        <v>1</v>
      </c>
      <c r="D169">
        <f>IFERROR(VLOOKUP(A169,lajit!B:D,3,0),"")</f>
        <v>443</v>
      </c>
      <c r="E169" s="136" t="s">
        <v>91</v>
      </c>
      <c r="F169" s="142">
        <f>IF(G169="",13,13-G169)</f>
        <v>12</v>
      </c>
      <c r="G169" s="142">
        <v>1</v>
      </c>
      <c r="H169">
        <f>IFERROR(VLOOKUP(E169,lajit!B:D,3,0),"")</f>
        <v>443</v>
      </c>
      <c r="I169" s="8" t="s">
        <v>91</v>
      </c>
      <c r="J169" s="22">
        <f>IF(K169="",11,11-K169)</f>
        <v>11</v>
      </c>
      <c r="K169" s="9" t="s">
        <v>417</v>
      </c>
      <c r="L169">
        <f>IFERROR(VLOOKUP(I169,lajit!B:D,3,0),"")</f>
        <v>443</v>
      </c>
      <c r="M169" s="163" t="s">
        <v>91</v>
      </c>
      <c r="N169" s="171">
        <f>IF(O169="",11,11-O169)</f>
        <v>10</v>
      </c>
      <c r="O169" s="171">
        <v>1</v>
      </c>
      <c r="P169">
        <f>IFERROR(VLOOKUP(M169,lajit!B:D,3,0),"")</f>
        <v>443</v>
      </c>
      <c r="Q169" s="8" t="s">
        <v>91</v>
      </c>
      <c r="R169" s="9">
        <f>IF(S169&lt;&gt;"",13-S169,13)</f>
        <v>13</v>
      </c>
      <c r="S169" s="9" t="s">
        <v>417</v>
      </c>
      <c r="T169">
        <f>IFERROR(VLOOKUP(Q169,lajit!B:D,3,0),"")</f>
        <v>443</v>
      </c>
      <c r="U169" s="8" t="s">
        <v>91</v>
      </c>
      <c r="V169">
        <f>IF(W169="",11,11-W169)</f>
        <v>9</v>
      </c>
      <c r="W169">
        <v>2</v>
      </c>
      <c r="X169">
        <f>IFERROR(VLOOKUP(U169,lajit!B:D,3,0),"")</f>
        <v>443</v>
      </c>
      <c r="Y169" s="183" t="s">
        <v>91</v>
      </c>
      <c r="Z169" s="191">
        <f>IF(AA169&gt;0,11-AA169,11)</f>
        <v>10</v>
      </c>
      <c r="AA169" s="9">
        <v>1</v>
      </c>
      <c r="AB169">
        <f>IFERROR(VLOOKUP(Y169,lajit!B:D,3,0),"")</f>
        <v>443</v>
      </c>
      <c r="AC169" s="8" t="s">
        <v>91</v>
      </c>
      <c r="AD169" s="9">
        <f>IF(AE169&gt;0,12-AE169,12)</f>
        <v>10</v>
      </c>
      <c r="AE169" s="9">
        <v>2</v>
      </c>
      <c r="AF169">
        <f>IFERROR(VLOOKUP(AC169,lajit!B:D,3,0),"")</f>
        <v>443</v>
      </c>
      <c r="AG169" s="200" t="s">
        <v>91</v>
      </c>
      <c r="AH169" s="207">
        <f>IF(AI169&gt;0,10-AI169,10)</f>
        <v>8</v>
      </c>
      <c r="AI169" s="207">
        <v>2</v>
      </c>
      <c r="AJ169">
        <f>IFERROR(VLOOKUP(AG169,lajit!B:D,3,0),"")</f>
        <v>443</v>
      </c>
      <c r="AK169" s="218" t="s">
        <v>91</v>
      </c>
      <c r="AL169" s="9">
        <f>IF(AM169&gt;0,13-AM169,13)</f>
        <v>9</v>
      </c>
      <c r="AM169" s="9">
        <v>4</v>
      </c>
      <c r="AN169">
        <f>IFERROR(VLOOKUP(AK169,lajit!B:D,3,0),"")</f>
        <v>443</v>
      </c>
      <c r="AO169" s="8" t="s">
        <v>91</v>
      </c>
      <c r="AP169" s="9">
        <f>IF(AQ169&gt;0,12-AQ169,12)</f>
        <v>9</v>
      </c>
      <c r="AQ169" s="9">
        <v>3</v>
      </c>
      <c r="AR169">
        <f>IFERROR(VLOOKUP(AO169,lajit!B:D,3,0),"")</f>
        <v>443</v>
      </c>
      <c r="AS169" s="8" t="s">
        <v>78</v>
      </c>
      <c r="AT169" s="9">
        <f>IF(AU169&gt;0,12-AU169,12)</f>
        <v>8</v>
      </c>
      <c r="AU169" s="9">
        <v>4</v>
      </c>
      <c r="AV169">
        <f>IFERROR(VLOOKUP(AS169,lajit!B:D,3,0),"")</f>
        <v>423</v>
      </c>
      <c r="AW169" s="8" t="s">
        <v>78</v>
      </c>
      <c r="AX169" s="9">
        <f>IF(AY169&gt;0,15-AY169,15)</f>
        <v>8</v>
      </c>
      <c r="AY169" s="9">
        <v>7</v>
      </c>
      <c r="AZ169">
        <f>IFERROR(VLOOKUP(AW169,lajit!B:D,3,0),"")</f>
        <v>423</v>
      </c>
      <c r="BA169" s="8" t="s">
        <v>78</v>
      </c>
      <c r="BB169" s="9">
        <f>IF(BC169&gt;0,15-BC169,15)</f>
        <v>9</v>
      </c>
      <c r="BC169" s="9">
        <v>6</v>
      </c>
      <c r="BD169">
        <f>IFERROR(VLOOKUP(BA169,lajit!B:D,3,0),"")</f>
        <v>423</v>
      </c>
      <c r="BE169" s="126">
        <v>70</v>
      </c>
    </row>
    <row r="170" spans="1:57" x14ac:dyDescent="0.2">
      <c r="A170" s="41" t="s">
        <v>334</v>
      </c>
      <c r="B170" s="48">
        <f>IF(C170&lt;&gt;"",C170,"")</f>
        <v>8</v>
      </c>
      <c r="C170" s="48">
        <v>8</v>
      </c>
      <c r="D170">
        <f>IFERROR(VLOOKUP(A170,lajit!B:D,3,0),"")</f>
        <v>110</v>
      </c>
      <c r="E170" s="136" t="s">
        <v>192</v>
      </c>
      <c r="F170" s="142">
        <v>6</v>
      </c>
      <c r="G170" s="142">
        <v>6</v>
      </c>
      <c r="H170">
        <f>IFERROR(VLOOKUP(E170,lajit!B:D,3,0),"")</f>
        <v>58</v>
      </c>
      <c r="I170" s="8" t="s">
        <v>370</v>
      </c>
      <c r="J170" s="22">
        <v>10</v>
      </c>
      <c r="K170" s="9">
        <v>10</v>
      </c>
      <c r="L170">
        <f>IFERROR(VLOOKUP(I170,lajit!B:D,3,0),"")</f>
        <v>134</v>
      </c>
      <c r="M170" s="163" t="s">
        <v>141</v>
      </c>
      <c r="N170" s="171">
        <v>7</v>
      </c>
      <c r="O170" s="171">
        <v>7</v>
      </c>
      <c r="P170">
        <f>IFERROR(VLOOKUP(M170,lajit!B:D,3,0),"")</f>
        <v>290</v>
      </c>
      <c r="Q170" s="8" t="s">
        <v>332</v>
      </c>
      <c r="R170" s="9">
        <v>9</v>
      </c>
      <c r="S170" s="9">
        <v>9</v>
      </c>
      <c r="T170">
        <f>IFERROR(VLOOKUP(Q170,lajit!B:D,3,0),"")</f>
        <v>458</v>
      </c>
      <c r="U170" s="8" t="s">
        <v>339</v>
      </c>
      <c r="V170">
        <v>9</v>
      </c>
      <c r="W170">
        <v>9</v>
      </c>
      <c r="X170">
        <f>IFERROR(VLOOKUP(U170,lajit!B:D,3,0),"")</f>
        <v>290</v>
      </c>
      <c r="Y170" s="183" t="s">
        <v>333</v>
      </c>
      <c r="Z170" s="9">
        <v>10</v>
      </c>
      <c r="AA170" s="9">
        <v>10</v>
      </c>
      <c r="AB170">
        <f>IFERROR(VLOOKUP(Y170,lajit!B:D,3,0),"")</f>
        <v>324</v>
      </c>
      <c r="AC170" s="8" t="s">
        <v>363</v>
      </c>
      <c r="AD170" s="9">
        <v>1</v>
      </c>
      <c r="AE170" s="9">
        <v>1</v>
      </c>
      <c r="AF170">
        <f>IFERROR(VLOOKUP(AC170,lajit!B:D,3,0),"")</f>
        <v>58</v>
      </c>
      <c r="AG170" s="200" t="s">
        <v>154</v>
      </c>
      <c r="AH170" s="207">
        <v>5</v>
      </c>
      <c r="AI170" s="207">
        <v>5</v>
      </c>
      <c r="AJ170">
        <f>IFERROR(VLOOKUP(AG170,lajit!B:D,3,0),"")</f>
        <v>131</v>
      </c>
      <c r="AK170" s="218" t="s">
        <v>365</v>
      </c>
      <c r="AL170" s="9">
        <v>4</v>
      </c>
      <c r="AM170" s="9">
        <v>4</v>
      </c>
      <c r="AN170">
        <f>IFERROR(VLOOKUP(AK170,lajit!B:D,3,0),"")</f>
        <v>31</v>
      </c>
      <c r="AO170" s="8" t="s">
        <v>80</v>
      </c>
      <c r="AP170" s="9">
        <v>5</v>
      </c>
      <c r="AQ170" s="9">
        <v>5</v>
      </c>
      <c r="AR170">
        <f>IFERROR(VLOOKUP(AO170,lajit!B:D,3,0),"")</f>
        <v>478</v>
      </c>
      <c r="AS170" s="8" t="s">
        <v>381</v>
      </c>
      <c r="AT170" s="9">
        <v>3</v>
      </c>
      <c r="AU170" s="9">
        <v>3</v>
      </c>
      <c r="AV170">
        <f>IFERROR(VLOOKUP(AS170,lajit!B:D,3,0),"")</f>
        <v>335</v>
      </c>
      <c r="AW170" s="8" t="s">
        <v>367</v>
      </c>
      <c r="AX170" s="9">
        <v>7</v>
      </c>
      <c r="AY170" s="9">
        <v>7</v>
      </c>
      <c r="AZ170">
        <f>IFERROR(VLOOKUP(AW170,lajit!B:D,3,0),"")</f>
        <v>131</v>
      </c>
      <c r="BA170" s="8" t="s">
        <v>338</v>
      </c>
      <c r="BB170" s="9">
        <v>5</v>
      </c>
      <c r="BC170" s="9">
        <v>5</v>
      </c>
      <c r="BD170">
        <f>IFERROR(VLOOKUP(BA170,lajit!B:D,3,0),"")</f>
        <v>426</v>
      </c>
      <c r="BE170" s="126">
        <v>154</v>
      </c>
    </row>
    <row r="171" spans="1:57" x14ac:dyDescent="0.2">
      <c r="A171" s="43" t="s">
        <v>344</v>
      </c>
      <c r="B171" s="48" t="str">
        <f>IF(C171&lt;&gt;"",C171,"")</f>
        <v/>
      </c>
      <c r="C171" s="48"/>
      <c r="D171" t="str">
        <f>IFERROR(VLOOKUP(A171,lajit!B:D,3,0),"")</f>
        <v/>
      </c>
      <c r="E171" s="138" t="s">
        <v>344</v>
      </c>
      <c r="F171" s="142"/>
      <c r="G171" s="142"/>
      <c r="H171" t="str">
        <f>IFERROR(VLOOKUP(E171,lajit!B:D,3,0),"")</f>
        <v/>
      </c>
      <c r="I171" s="8" t="s">
        <v>4333</v>
      </c>
      <c r="J171" s="22">
        <v>1</v>
      </c>
      <c r="K171" s="9">
        <v>1</v>
      </c>
      <c r="L171">
        <f>IFERROR(VLOOKUP(I171,lajit!B:D,3,0),"")</f>
        <v>432</v>
      </c>
      <c r="M171" s="165" t="s">
        <v>344</v>
      </c>
      <c r="N171" s="171"/>
      <c r="O171" s="171"/>
      <c r="P171" t="str">
        <f>IFERROR(VLOOKUP(M171,lajit!B:D,3,0),"")</f>
        <v/>
      </c>
      <c r="Q171" s="149" t="s">
        <v>344</v>
      </c>
      <c r="R171" s="9"/>
      <c r="S171" s="9"/>
      <c r="T171" t="str">
        <f>IFERROR(VLOOKUP(Q171,lajit!B:D,3,0),"")</f>
        <v/>
      </c>
      <c r="U171" s="149" t="s">
        <v>344</v>
      </c>
      <c r="X171" t="str">
        <f>IFERROR(VLOOKUP(U171,lajit!B:D,3,0),"")</f>
        <v/>
      </c>
      <c r="Y171" s="185" t="s">
        <v>344</v>
      </c>
      <c r="Z171" s="193"/>
      <c r="AA171" s="193"/>
      <c r="AB171" t="str">
        <f>IFERROR(VLOOKUP(Y171,lajit!B:D,3,0),"")</f>
        <v/>
      </c>
      <c r="AC171" s="149" t="s">
        <v>344</v>
      </c>
      <c r="AD171" s="9"/>
      <c r="AE171" s="9"/>
      <c r="AF171" t="str">
        <f>IFERROR(VLOOKUP(AC171,lajit!B:D,3,0),"")</f>
        <v/>
      </c>
      <c r="AG171" s="202" t="s">
        <v>344</v>
      </c>
      <c r="AH171" s="207"/>
      <c r="AI171" s="207"/>
      <c r="AJ171" t="str">
        <f>IFERROR(VLOOKUP(AG171,lajit!B:D,3,0),"")</f>
        <v/>
      </c>
      <c r="AK171" s="220" t="s">
        <v>344</v>
      </c>
      <c r="AL171" s="9"/>
      <c r="AM171" s="9"/>
      <c r="AN171" t="str">
        <f>IFERROR(VLOOKUP(AK171,lajit!B:D,3,0),"")</f>
        <v/>
      </c>
      <c r="AO171" s="8" t="s">
        <v>302</v>
      </c>
      <c r="AP171" s="9">
        <v>4</v>
      </c>
      <c r="AQ171" s="9">
        <v>4</v>
      </c>
      <c r="AR171">
        <f>IFERROR(VLOOKUP(AO171,lajit!B:D,3,0),"")</f>
        <v>432</v>
      </c>
      <c r="AS171" s="8" t="s">
        <v>375</v>
      </c>
      <c r="AT171" s="9">
        <v>1</v>
      </c>
      <c r="AU171" s="9">
        <v>1</v>
      </c>
      <c r="AV171">
        <f>IFERROR(VLOOKUP(AS171,lajit!B:D,3,0),"")</f>
        <v>113</v>
      </c>
      <c r="AW171" s="8" t="s">
        <v>1393</v>
      </c>
      <c r="AX171" s="9">
        <v>4</v>
      </c>
      <c r="AY171" s="9">
        <v>4</v>
      </c>
      <c r="AZ171">
        <f>IFERROR(VLOOKUP(AW171,lajit!B:D,3,0),"")</f>
        <v>89</v>
      </c>
      <c r="BA171" s="8" t="s">
        <v>360</v>
      </c>
      <c r="BB171" s="9">
        <v>4</v>
      </c>
      <c r="BC171" s="9">
        <v>4</v>
      </c>
      <c r="BD171">
        <f>IFERROR(VLOOKUP(BA171,lajit!B:D,3,0),"")</f>
        <v>431</v>
      </c>
      <c r="BE171" s="126">
        <v>188</v>
      </c>
    </row>
    <row r="172" spans="1:57" x14ac:dyDescent="0.2">
      <c r="A172" s="41" t="s">
        <v>367</v>
      </c>
      <c r="B172" s="48">
        <f>IF(C172&lt;&gt;"",C172,"")</f>
        <v>1</v>
      </c>
      <c r="C172" s="48">
        <v>1</v>
      </c>
      <c r="D172">
        <f>IFERROR(VLOOKUP(A172,lajit!B:D,3,0),"")</f>
        <v>131</v>
      </c>
      <c r="E172" s="136" t="s">
        <v>153</v>
      </c>
      <c r="F172" s="142">
        <v>5</v>
      </c>
      <c r="G172" s="142">
        <v>5</v>
      </c>
      <c r="H172">
        <f>IFERROR(VLOOKUP(E172,lajit!B:D,3,0),"")</f>
        <v>111</v>
      </c>
      <c r="I172" s="8" t="s">
        <v>3776</v>
      </c>
      <c r="J172" s="22">
        <v>4</v>
      </c>
      <c r="K172" s="9">
        <v>4</v>
      </c>
      <c r="L172">
        <f>IFERROR(VLOOKUP(I172,lajit!B:D,3,0),"")</f>
        <v>366</v>
      </c>
      <c r="M172" s="163" t="s">
        <v>186</v>
      </c>
      <c r="N172" s="171">
        <v>6</v>
      </c>
      <c r="O172" s="171">
        <v>6</v>
      </c>
      <c r="P172">
        <f>IFERROR(VLOOKUP(M172,lajit!B:D,3,0),"")</f>
        <v>10</v>
      </c>
      <c r="Q172" s="8" t="s">
        <v>364</v>
      </c>
      <c r="R172" s="9">
        <v>5</v>
      </c>
      <c r="S172" s="9">
        <v>5</v>
      </c>
      <c r="T172">
        <f>IFERROR(VLOOKUP(Q172,lajit!B:D,3,0),"")</f>
        <v>151</v>
      </c>
      <c r="U172" s="8" t="s">
        <v>361</v>
      </c>
      <c r="V172">
        <v>1</v>
      </c>
      <c r="W172">
        <v>1</v>
      </c>
      <c r="X172">
        <f>IFERROR(VLOOKUP(U172,lajit!B:D,3,0),"")</f>
        <v>433</v>
      </c>
      <c r="Y172" s="183" t="s">
        <v>360</v>
      </c>
      <c r="Z172" s="9">
        <v>3</v>
      </c>
      <c r="AA172" s="9">
        <v>3</v>
      </c>
      <c r="AB172">
        <f>IFERROR(VLOOKUP(Y172,lajit!B:D,3,0),"")</f>
        <v>431</v>
      </c>
      <c r="AC172" s="8" t="s">
        <v>349</v>
      </c>
      <c r="AD172" s="9">
        <v>6</v>
      </c>
      <c r="AE172" s="9">
        <v>6</v>
      </c>
      <c r="AF172">
        <f>IFERROR(VLOOKUP(AC172,lajit!B:D,3,0),"")</f>
        <v>271</v>
      </c>
      <c r="AG172" s="200" t="s">
        <v>149</v>
      </c>
      <c r="AH172" s="207">
        <v>4</v>
      </c>
      <c r="AI172" s="207">
        <v>4</v>
      </c>
      <c r="AJ172">
        <f>IFERROR(VLOOKUP(AG172,lajit!B:D,3,0),"")</f>
        <v>333</v>
      </c>
      <c r="AK172" s="218" t="s">
        <v>337</v>
      </c>
      <c r="AL172" s="9">
        <v>3</v>
      </c>
      <c r="AM172" s="9">
        <v>3</v>
      </c>
      <c r="AN172">
        <f>IFERROR(VLOOKUP(AK172,lajit!B:D,3,0),"")</f>
        <v>173</v>
      </c>
      <c r="AO172" s="8" t="s">
        <v>3888</v>
      </c>
      <c r="AP172" s="9">
        <v>4</v>
      </c>
      <c r="AQ172" s="9">
        <v>4</v>
      </c>
      <c r="AR172">
        <f>IFERROR(VLOOKUP(AO172,lajit!B:D,3,0),"")</f>
        <v>380</v>
      </c>
      <c r="AS172" s="8" t="s">
        <v>3099</v>
      </c>
      <c r="AT172" s="9">
        <v>2</v>
      </c>
      <c r="AU172" s="9">
        <v>2</v>
      </c>
      <c r="AV172">
        <f>IFERROR(VLOOKUP(AS172,lajit!B:D,3,0),"")</f>
        <v>293</v>
      </c>
      <c r="AW172" s="8" t="s">
        <v>376</v>
      </c>
      <c r="AX172" s="9">
        <v>1</v>
      </c>
      <c r="AY172" s="9">
        <v>1</v>
      </c>
      <c r="AZ172">
        <f>IFERROR(VLOOKUP(AW172,lajit!B:D,3,0),"")</f>
        <v>5</v>
      </c>
      <c r="BA172" s="8" t="s">
        <v>361</v>
      </c>
      <c r="BB172" s="9">
        <v>1</v>
      </c>
      <c r="BC172" s="9">
        <v>1</v>
      </c>
      <c r="BD172">
        <f>IFERROR(VLOOKUP(BA172,lajit!B:D,3,0),"")</f>
        <v>433</v>
      </c>
      <c r="BE172" s="126">
        <v>193</v>
      </c>
    </row>
    <row r="173" spans="1:57" x14ac:dyDescent="0.2">
      <c r="A173" s="41" t="s">
        <v>107</v>
      </c>
      <c r="B173" s="48">
        <f>IF(C173="",17,17-C173)</f>
        <v>14</v>
      </c>
      <c r="C173" s="48">
        <v>3</v>
      </c>
      <c r="D173">
        <f>IFERROR(VLOOKUP(A173,lajit!B:D,3,0),"")</f>
        <v>460</v>
      </c>
      <c r="E173" s="136" t="s">
        <v>107</v>
      </c>
      <c r="F173" s="142">
        <f>IF(G173="",13,13-G173)</f>
        <v>10</v>
      </c>
      <c r="G173" s="142">
        <v>3</v>
      </c>
      <c r="H173">
        <f>IFERROR(VLOOKUP(E173,lajit!B:D,3,0),"")</f>
        <v>460</v>
      </c>
      <c r="I173" s="8" t="s">
        <v>107</v>
      </c>
      <c r="J173" s="22">
        <f>IF(K173="",11,11-K173)</f>
        <v>11</v>
      </c>
      <c r="K173" s="9" t="s">
        <v>417</v>
      </c>
      <c r="L173">
        <f>IFERROR(VLOOKUP(I173,lajit!B:D,3,0),"")</f>
        <v>460</v>
      </c>
      <c r="M173" s="163" t="s">
        <v>107</v>
      </c>
      <c r="N173" s="171">
        <f>IF(O173="",11,11-O173)</f>
        <v>7</v>
      </c>
      <c r="O173" s="171">
        <v>4</v>
      </c>
      <c r="P173">
        <f>IFERROR(VLOOKUP(M173,lajit!B:D,3,0),"")</f>
        <v>460</v>
      </c>
      <c r="Q173" s="8" t="s">
        <v>107</v>
      </c>
      <c r="R173" s="9">
        <f>IF(S173&lt;&gt;"",13-S173,13)</f>
        <v>13</v>
      </c>
      <c r="S173" s="9" t="s">
        <v>417</v>
      </c>
      <c r="T173">
        <f>IFERROR(VLOOKUP(Q173,lajit!B:D,3,0),"")</f>
        <v>460</v>
      </c>
      <c r="U173" s="8" t="s">
        <v>107</v>
      </c>
      <c r="V173">
        <f>IF(W173="",11,11-W173)</f>
        <v>8</v>
      </c>
      <c r="W173">
        <v>3</v>
      </c>
      <c r="X173">
        <f>IFERROR(VLOOKUP(U173,lajit!B:D,3,0),"")</f>
        <v>460</v>
      </c>
      <c r="Y173" s="183" t="s">
        <v>107</v>
      </c>
      <c r="Z173" s="191">
        <f>IF(AA173&gt;0,11-AA173,11)</f>
        <v>10</v>
      </c>
      <c r="AA173" s="9">
        <v>1</v>
      </c>
      <c r="AB173">
        <f>IFERROR(VLOOKUP(Y173,lajit!B:D,3,0),"")</f>
        <v>460</v>
      </c>
      <c r="AC173" s="8" t="s">
        <v>130</v>
      </c>
      <c r="AD173" s="9">
        <f>IF(AE173&gt;0,12-AE173,12)</f>
        <v>9</v>
      </c>
      <c r="AE173" s="9">
        <v>3</v>
      </c>
      <c r="AF173">
        <f>IFERROR(VLOOKUP(AC173,lajit!B:D,3,0),"")</f>
        <v>458</v>
      </c>
      <c r="AG173" s="200" t="s">
        <v>131</v>
      </c>
      <c r="AH173" s="207">
        <f>IF(AI173&gt;0,10-AI173,10)</f>
        <v>4</v>
      </c>
      <c r="AI173" s="207">
        <v>6</v>
      </c>
      <c r="AJ173">
        <f>IFERROR(VLOOKUP(AG173,lajit!B:D,3,0),"")</f>
        <v>463</v>
      </c>
      <c r="AK173" s="218" t="s">
        <v>131</v>
      </c>
      <c r="AL173" s="9">
        <f>IF(AM173&gt;0,13-AM173,13)</f>
        <v>6</v>
      </c>
      <c r="AM173" s="9">
        <v>7</v>
      </c>
      <c r="AN173">
        <f>IFERROR(VLOOKUP(AK173,lajit!B:D,3,0),"")</f>
        <v>463</v>
      </c>
      <c r="AO173" s="8" t="s">
        <v>107</v>
      </c>
      <c r="AP173" s="9">
        <f>IF(AQ173&gt;0,12-AQ173,12)</f>
        <v>10</v>
      </c>
      <c r="AQ173" s="9">
        <v>2</v>
      </c>
      <c r="AR173">
        <f>IFERROR(VLOOKUP(AO173,lajit!B:D,3,0),"")</f>
        <v>460</v>
      </c>
      <c r="AS173" s="8" t="s">
        <v>110</v>
      </c>
      <c r="AT173" s="9">
        <f>IF(AU173&gt;0,12-AU173,12)</f>
        <v>8</v>
      </c>
      <c r="AU173" s="9">
        <v>4</v>
      </c>
      <c r="AV173">
        <f>IFERROR(VLOOKUP(AS173,lajit!B:D,3,0),"")</f>
        <v>437</v>
      </c>
      <c r="AW173" s="8" t="s">
        <v>110</v>
      </c>
      <c r="AX173" s="9">
        <f>IF(AY173&gt;0,15-AY173,15)</f>
        <v>9</v>
      </c>
      <c r="AY173" s="9">
        <v>6</v>
      </c>
      <c r="AZ173">
        <f>IFERROR(VLOOKUP(AW173,lajit!B:D,3,0),"")</f>
        <v>437</v>
      </c>
      <c r="BA173" s="8" t="s">
        <v>110</v>
      </c>
      <c r="BB173" s="9">
        <f>IF(BC173&gt;0,15-BC173,15)</f>
        <v>9</v>
      </c>
      <c r="BC173" s="9">
        <v>6</v>
      </c>
      <c r="BD173">
        <f>IFERROR(VLOOKUP(BA173,lajit!B:D,3,0),"")</f>
        <v>437</v>
      </c>
      <c r="BE173" s="126">
        <v>124</v>
      </c>
    </row>
    <row r="174" spans="1:57" x14ac:dyDescent="0.2">
      <c r="A174" s="41" t="s">
        <v>382</v>
      </c>
      <c r="B174" s="48">
        <f>IF(C174&lt;&gt;"",C174,"")</f>
        <v>3</v>
      </c>
      <c r="C174" s="48">
        <v>3</v>
      </c>
      <c r="D174">
        <f>IFERROR(VLOOKUP(A174,lajit!B:D,3,0),"")</f>
        <v>195</v>
      </c>
      <c r="E174" s="136" t="s">
        <v>208</v>
      </c>
      <c r="F174" s="142">
        <v>3</v>
      </c>
      <c r="G174" s="142">
        <v>3</v>
      </c>
      <c r="H174">
        <f>IFERROR(VLOOKUP(E174,lajit!B:D,3,0),"")</f>
        <v>218</v>
      </c>
      <c r="I174" s="8" t="s">
        <v>345</v>
      </c>
      <c r="J174" s="22"/>
      <c r="K174" s="9"/>
      <c r="L174" t="str">
        <f>IFERROR(VLOOKUP(I174,lajit!B:D,3,0),"")</f>
        <v/>
      </c>
      <c r="M174" s="163" t="s">
        <v>153</v>
      </c>
      <c r="N174" s="171">
        <v>1</v>
      </c>
      <c r="O174" s="171">
        <v>1</v>
      </c>
      <c r="P174">
        <f>IFERROR(VLOOKUP(M174,lajit!B:D,3,0),"")</f>
        <v>111</v>
      </c>
      <c r="Q174" s="8" t="s">
        <v>385</v>
      </c>
      <c r="R174" s="9">
        <v>1</v>
      </c>
      <c r="S174" s="9">
        <v>1</v>
      </c>
      <c r="T174">
        <f>IFERROR(VLOOKUP(Q174,lajit!B:D,3,0),"")</f>
        <v>117</v>
      </c>
      <c r="U174" s="8" t="s">
        <v>359</v>
      </c>
      <c r="V174">
        <v>4</v>
      </c>
      <c r="W174">
        <v>4</v>
      </c>
      <c r="X174">
        <f>IFERROR(VLOOKUP(U174,lajit!B:D,3,0),"")</f>
        <v>57</v>
      </c>
      <c r="Y174" s="183" t="s">
        <v>359</v>
      </c>
      <c r="Z174" s="9">
        <v>3</v>
      </c>
      <c r="AA174" s="9">
        <v>3</v>
      </c>
      <c r="AB174">
        <f>IFERROR(VLOOKUP(Y174,lajit!B:D,3,0),"")</f>
        <v>57</v>
      </c>
      <c r="AC174" s="8" t="s">
        <v>352</v>
      </c>
      <c r="AD174" s="9">
        <v>2</v>
      </c>
      <c r="AE174" s="9">
        <v>2</v>
      </c>
      <c r="AF174">
        <f>IFERROR(VLOOKUP(AC174,lajit!B:D,3,0),"")</f>
        <v>67</v>
      </c>
      <c r="AG174" s="200" t="s">
        <v>182</v>
      </c>
      <c r="AH174" s="207">
        <v>2</v>
      </c>
      <c r="AI174" s="207">
        <v>2</v>
      </c>
      <c r="AJ174">
        <f>IFERROR(VLOOKUP(AG174,lajit!B:D,3,0),"")</f>
        <v>324</v>
      </c>
      <c r="AK174" s="218" t="s">
        <v>387</v>
      </c>
      <c r="AL174" s="9">
        <v>2</v>
      </c>
      <c r="AM174" s="9">
        <v>2</v>
      </c>
      <c r="AN174">
        <f>IFERROR(VLOOKUP(AK174,lajit!B:D,3,0),"")</f>
        <v>377</v>
      </c>
      <c r="AO174" s="8" t="s">
        <v>345</v>
      </c>
      <c r="AP174" s="9"/>
      <c r="AQ174" s="9"/>
      <c r="AR174" t="str">
        <f>IFERROR(VLOOKUP(AO174,lajit!B:D,3,0),"")</f>
        <v/>
      </c>
      <c r="AS174" s="8" t="s">
        <v>377</v>
      </c>
      <c r="AT174" s="9">
        <v>2</v>
      </c>
      <c r="AU174" s="9">
        <v>2</v>
      </c>
      <c r="AV174">
        <f>IFERROR(VLOOKUP(AS174,lajit!B:D,3,0),"")</f>
        <v>54</v>
      </c>
      <c r="AW174" s="8"/>
      <c r="AX174" s="9">
        <v>0</v>
      </c>
      <c r="AY174" s="9">
        <v>0</v>
      </c>
      <c r="AZ174" t="str">
        <f>IFERROR(VLOOKUP(AW174,lajit!B:D,3,0),"")</f>
        <v/>
      </c>
      <c r="BA174" s="8" t="s">
        <v>390</v>
      </c>
      <c r="BB174" s="9">
        <v>1</v>
      </c>
      <c r="BC174" s="9">
        <v>1</v>
      </c>
      <c r="BD174">
        <f>IFERROR(VLOOKUP(BA174,lajit!B:D,3,0),"")</f>
        <v>438</v>
      </c>
      <c r="BE174" s="126">
        <v>208</v>
      </c>
    </row>
    <row r="175" spans="1:57" x14ac:dyDescent="0.2">
      <c r="A175" s="41" t="s">
        <v>29</v>
      </c>
      <c r="B175" s="48">
        <f>IF(C175="",17,17-C175)</f>
        <v>17</v>
      </c>
      <c r="C175" s="48" t="s">
        <v>417</v>
      </c>
      <c r="D175">
        <f>IFERROR(VLOOKUP(A175,lajit!B:D,3,0),"")</f>
        <v>444</v>
      </c>
      <c r="E175" s="136" t="s">
        <v>29</v>
      </c>
      <c r="F175" s="142">
        <f>IF(G175="",13,13-G175)</f>
        <v>13</v>
      </c>
      <c r="G175" s="142" t="s">
        <v>417</v>
      </c>
      <c r="H175">
        <f>IFERROR(VLOOKUP(E175,lajit!B:D,3,0),"")</f>
        <v>444</v>
      </c>
      <c r="I175" s="8" t="s">
        <v>29</v>
      </c>
      <c r="J175" s="22">
        <f>IF(K175="",11,11-K175)</f>
        <v>11</v>
      </c>
      <c r="K175" s="9" t="s">
        <v>417</v>
      </c>
      <c r="L175">
        <f>IFERROR(VLOOKUP(I175,lajit!B:D,3,0),"")</f>
        <v>444</v>
      </c>
      <c r="M175" s="163" t="s">
        <v>29</v>
      </c>
      <c r="N175" s="171">
        <f>IF(O175="",11,11-O175)</f>
        <v>11</v>
      </c>
      <c r="O175" s="171" t="s">
        <v>417</v>
      </c>
      <c r="P175">
        <f>IFERROR(VLOOKUP(M175,lajit!B:D,3,0),"")</f>
        <v>444</v>
      </c>
      <c r="Q175" s="8" t="s">
        <v>29</v>
      </c>
      <c r="R175" s="9">
        <f>IF(S175&lt;&gt;"",13-S175,13)</f>
        <v>13</v>
      </c>
      <c r="S175" s="9" t="s">
        <v>417</v>
      </c>
      <c r="T175">
        <f>IFERROR(VLOOKUP(Q175,lajit!B:D,3,0),"")</f>
        <v>444</v>
      </c>
      <c r="U175" s="8" t="s">
        <v>29</v>
      </c>
      <c r="V175">
        <f>IF(W175="",11,11-W175)</f>
        <v>11</v>
      </c>
      <c r="W175" t="s">
        <v>417</v>
      </c>
      <c r="X175">
        <f>IFERROR(VLOOKUP(U175,lajit!B:D,3,0),"")</f>
        <v>444</v>
      </c>
      <c r="Y175" s="183" t="s">
        <v>29</v>
      </c>
      <c r="Z175" s="191">
        <f>IF(AA175&gt;0,11-AA175,11)</f>
        <v>11</v>
      </c>
      <c r="AA175" s="9">
        <v>0</v>
      </c>
      <c r="AB175">
        <f>IFERROR(VLOOKUP(Y175,lajit!B:D,3,0),"")</f>
        <v>444</v>
      </c>
      <c r="AC175" s="8" t="s">
        <v>29</v>
      </c>
      <c r="AD175" s="9">
        <f>IF(AE175&gt;0,12-AE175,12)</f>
        <v>12</v>
      </c>
      <c r="AE175" s="9">
        <v>0</v>
      </c>
      <c r="AF175">
        <f>IFERROR(VLOOKUP(AC175,lajit!B:D,3,0),"")</f>
        <v>444</v>
      </c>
      <c r="AG175" s="200" t="s">
        <v>29</v>
      </c>
      <c r="AH175" s="207">
        <f>IF(AI175&gt;0,10-AI175,10)</f>
        <v>10</v>
      </c>
      <c r="AI175" s="207">
        <v>0</v>
      </c>
      <c r="AJ175">
        <f>IFERROR(VLOOKUP(AG175,lajit!B:D,3,0),"")</f>
        <v>444</v>
      </c>
      <c r="AK175" s="218" t="s">
        <v>29</v>
      </c>
      <c r="AL175" s="9">
        <f>IF(AM175&gt;0,13-AM175,13)</f>
        <v>13</v>
      </c>
      <c r="AM175" s="9">
        <v>0</v>
      </c>
      <c r="AN175">
        <f>IFERROR(VLOOKUP(AK175,lajit!B:D,3,0),"")</f>
        <v>444</v>
      </c>
      <c r="AO175" s="8" t="s">
        <v>29</v>
      </c>
      <c r="AP175" s="9">
        <f>IF(AQ175&gt;0,12-AQ175,12)</f>
        <v>12</v>
      </c>
      <c r="AQ175" s="9">
        <v>0</v>
      </c>
      <c r="AR175">
        <f>IFERROR(VLOOKUP(AO175,lajit!B:D,3,0),"")</f>
        <v>444</v>
      </c>
      <c r="AS175" s="8" t="s">
        <v>49</v>
      </c>
      <c r="AT175" s="9">
        <f>IF(AU175&gt;0,12-AU175,12)</f>
        <v>12</v>
      </c>
      <c r="AU175" s="9">
        <v>0</v>
      </c>
      <c r="AV175">
        <f>IFERROR(VLOOKUP(AS175,lajit!B:D,3,0),"")</f>
        <v>439</v>
      </c>
      <c r="AW175" s="8" t="s">
        <v>49</v>
      </c>
      <c r="AX175" s="9">
        <f>IF(AY175&gt;0,15-AY175,15)</f>
        <v>15</v>
      </c>
      <c r="AY175" s="9">
        <v>0</v>
      </c>
      <c r="AZ175">
        <f>IFERROR(VLOOKUP(AW175,lajit!B:D,3,0),"")</f>
        <v>439</v>
      </c>
      <c r="BA175" s="8" t="s">
        <v>49</v>
      </c>
      <c r="BB175" s="9">
        <f>IF(BC175&gt;0,15-BC175,15)</f>
        <v>15</v>
      </c>
      <c r="BC175" s="9">
        <v>0</v>
      </c>
      <c r="BD175">
        <f>IFERROR(VLOOKUP(BA175,lajit!B:D,3,0),"")</f>
        <v>439</v>
      </c>
      <c r="BE175" s="126">
        <v>71</v>
      </c>
    </row>
    <row r="176" spans="1:57" x14ac:dyDescent="0.2">
      <c r="A176" s="41" t="s">
        <v>380</v>
      </c>
      <c r="B176" s="48">
        <f>IF(C176&lt;&gt;"",C176,"")</f>
        <v>3</v>
      </c>
      <c r="C176" s="48">
        <v>3</v>
      </c>
      <c r="D176">
        <f>IFERROR(VLOOKUP(A176,lajit!B:D,3,0),"")</f>
        <v>168</v>
      </c>
      <c r="E176" s="136" t="s">
        <v>199</v>
      </c>
      <c r="F176" s="142">
        <v>3</v>
      </c>
      <c r="G176" s="142">
        <v>3</v>
      </c>
      <c r="H176">
        <f>IFERROR(VLOOKUP(E176,lajit!B:D,3,0),"")</f>
        <v>170</v>
      </c>
      <c r="I176" s="8" t="s">
        <v>895</v>
      </c>
      <c r="J176" s="22">
        <v>3</v>
      </c>
      <c r="K176" s="9">
        <v>3</v>
      </c>
      <c r="L176">
        <f>IFERROR(VLOOKUP(I176,lajit!B:D,3,0),"")</f>
        <v>37</v>
      </c>
      <c r="M176" s="163" t="s">
        <v>142</v>
      </c>
      <c r="N176" s="171">
        <v>1</v>
      </c>
      <c r="O176" s="171">
        <v>1</v>
      </c>
      <c r="P176">
        <f>IFERROR(VLOOKUP(M176,lajit!B:D,3,0),"")</f>
        <v>109</v>
      </c>
      <c r="Q176" s="8" t="s">
        <v>2472</v>
      </c>
      <c r="R176" s="9">
        <v>1</v>
      </c>
      <c r="S176" s="9">
        <v>1</v>
      </c>
      <c r="T176">
        <f>IFERROR(VLOOKUP(Q176,lajit!B:D,3,0),"")</f>
        <v>225</v>
      </c>
      <c r="U176" s="8" t="s">
        <v>368</v>
      </c>
      <c r="V176">
        <v>3</v>
      </c>
      <c r="W176">
        <v>3</v>
      </c>
      <c r="X176">
        <f>IFERROR(VLOOKUP(U176,lajit!B:D,3,0),"")</f>
        <v>130</v>
      </c>
      <c r="Y176" s="183" t="s">
        <v>3480</v>
      </c>
      <c r="Z176" s="9">
        <v>3</v>
      </c>
      <c r="AA176" s="9">
        <v>3</v>
      </c>
      <c r="AB176">
        <f>IFERROR(VLOOKUP(Y176,lajit!B:D,3,0),"")</f>
        <v>333</v>
      </c>
      <c r="AC176" s="8" t="s">
        <v>3099</v>
      </c>
      <c r="AD176" s="9">
        <v>2</v>
      </c>
      <c r="AE176" s="9">
        <v>2</v>
      </c>
      <c r="AF176">
        <f>IFERROR(VLOOKUP(AC176,lajit!B:D,3,0),"")</f>
        <v>293</v>
      </c>
      <c r="AG176" s="200" t="s">
        <v>197</v>
      </c>
      <c r="AH176" s="207">
        <v>3</v>
      </c>
      <c r="AI176" s="207">
        <v>3</v>
      </c>
      <c r="AJ176">
        <f>IFERROR(VLOOKUP(AG176,lajit!B:D,3,0),"")</f>
        <v>366</v>
      </c>
      <c r="AK176" s="218" t="s">
        <v>347</v>
      </c>
      <c r="AL176" s="9">
        <v>3</v>
      </c>
      <c r="AM176" s="9">
        <v>3</v>
      </c>
      <c r="AN176">
        <f>IFERROR(VLOOKUP(AK176,lajit!B:D,3,0),"")</f>
        <v>111</v>
      </c>
      <c r="AO176" s="8" t="s">
        <v>191</v>
      </c>
      <c r="AP176" s="9">
        <v>1</v>
      </c>
      <c r="AQ176" s="9">
        <v>1</v>
      </c>
      <c r="AR176">
        <f>IFERROR(VLOOKUP(AO176,lajit!B:D,3,0),"")</f>
        <v>129</v>
      </c>
      <c r="AS176" s="8" t="s">
        <v>2097</v>
      </c>
      <c r="AT176" s="9">
        <v>1</v>
      </c>
      <c r="AU176" s="9">
        <v>1</v>
      </c>
      <c r="AV176">
        <f>IFERROR(VLOOKUP(AS176,lajit!B:D,3,0),"")</f>
        <v>174</v>
      </c>
      <c r="AW176" s="8" t="s">
        <v>3059</v>
      </c>
      <c r="AX176" s="9">
        <v>1</v>
      </c>
      <c r="AY176" s="9">
        <v>1</v>
      </c>
      <c r="AZ176">
        <f>IFERROR(VLOOKUP(AW176,lajit!B:D,3,0),"")</f>
        <v>288</v>
      </c>
      <c r="BA176" s="8" t="s">
        <v>4412</v>
      </c>
      <c r="BB176" s="9">
        <v>1</v>
      </c>
      <c r="BC176" s="9">
        <v>1</v>
      </c>
      <c r="BD176">
        <f>IFERROR(VLOOKUP(BA176,lajit!B:D,3,0),"")</f>
        <v>440</v>
      </c>
      <c r="BE176" s="126">
        <v>206</v>
      </c>
    </row>
    <row r="177" spans="1:57" x14ac:dyDescent="0.2">
      <c r="A177" s="41" t="s">
        <v>94</v>
      </c>
      <c r="B177" s="48">
        <f t="shared" ref="B177:B186" si="44">IF(C177="",17,17-C177)</f>
        <v>15</v>
      </c>
      <c r="C177" s="48">
        <v>2</v>
      </c>
      <c r="D177">
        <f>IFERROR(VLOOKUP(A177,lajit!B:D,3,0),"")</f>
        <v>445</v>
      </c>
      <c r="E177" s="136" t="s">
        <v>94</v>
      </c>
      <c r="F177" s="142">
        <f t="shared" ref="F177:F186" si="45">IF(G177="",13,13-G177)</f>
        <v>13</v>
      </c>
      <c r="G177" s="142" t="s">
        <v>417</v>
      </c>
      <c r="H177">
        <f>IFERROR(VLOOKUP(E177,lajit!B:D,3,0),"")</f>
        <v>445</v>
      </c>
      <c r="I177" s="8" t="s">
        <v>94</v>
      </c>
      <c r="J177" s="22">
        <f t="shared" ref="J177:J186" si="46">IF(K177="",11,11-K177)</f>
        <v>11</v>
      </c>
      <c r="K177" s="9" t="s">
        <v>417</v>
      </c>
      <c r="L177">
        <f>IFERROR(VLOOKUP(I177,lajit!B:D,3,0),"")</f>
        <v>445</v>
      </c>
      <c r="M177" s="163" t="s">
        <v>94</v>
      </c>
      <c r="N177" s="171">
        <f t="shared" ref="N177:N186" si="47">IF(O177="",11,11-O177)</f>
        <v>11</v>
      </c>
      <c r="O177" s="171" t="s">
        <v>417</v>
      </c>
      <c r="P177">
        <f>IFERROR(VLOOKUP(M177,lajit!B:D,3,0),"")</f>
        <v>445</v>
      </c>
      <c r="Q177" s="8" t="s">
        <v>94</v>
      </c>
      <c r="R177" s="9">
        <f t="shared" ref="R177:R186" si="48">IF(S177&lt;&gt;"",13-S177,13)</f>
        <v>13</v>
      </c>
      <c r="S177" s="9" t="s">
        <v>417</v>
      </c>
      <c r="T177">
        <f>IFERROR(VLOOKUP(Q177,lajit!B:D,3,0),"")</f>
        <v>445</v>
      </c>
      <c r="U177" s="8" t="s">
        <v>94</v>
      </c>
      <c r="V177">
        <f t="shared" ref="V177:V186" si="49">IF(W177="",11,11-W177)</f>
        <v>11</v>
      </c>
      <c r="W177" t="s">
        <v>417</v>
      </c>
      <c r="X177">
        <f>IFERROR(VLOOKUP(U177,lajit!B:D,3,0),"")</f>
        <v>445</v>
      </c>
      <c r="Y177" s="183" t="s">
        <v>94</v>
      </c>
      <c r="Z177" s="191">
        <f t="shared" ref="Z177:Z186" si="50">IF(AA177&gt;0,11-AA177,11)</f>
        <v>11</v>
      </c>
      <c r="AA177" s="9">
        <v>0</v>
      </c>
      <c r="AB177">
        <f>IFERROR(VLOOKUP(Y177,lajit!B:D,3,0),"")</f>
        <v>445</v>
      </c>
      <c r="AC177" s="8" t="s">
        <v>94</v>
      </c>
      <c r="AD177" s="9">
        <f t="shared" ref="AD177:AD186" si="51">IF(AE177&gt;0,12-AE177,12)</f>
        <v>12</v>
      </c>
      <c r="AE177" s="9">
        <v>0</v>
      </c>
      <c r="AF177">
        <f>IFERROR(VLOOKUP(AC177,lajit!B:D,3,0),"")</f>
        <v>445</v>
      </c>
      <c r="AG177" s="200" t="s">
        <v>94</v>
      </c>
      <c r="AH177" s="207">
        <f t="shared" ref="AH177:AH186" si="52">IF(AI177&gt;0,10-AI177,10)</f>
        <v>10</v>
      </c>
      <c r="AI177" s="207">
        <v>0</v>
      </c>
      <c r="AJ177">
        <f>IFERROR(VLOOKUP(AG177,lajit!B:D,3,0),"")</f>
        <v>445</v>
      </c>
      <c r="AK177" s="218" t="s">
        <v>94</v>
      </c>
      <c r="AL177" s="9">
        <f t="shared" ref="AL177:AL186" si="53">IF(AM177&gt;0,13-AM177,13)</f>
        <v>11</v>
      </c>
      <c r="AM177" s="9">
        <v>2</v>
      </c>
      <c r="AN177">
        <f>IFERROR(VLOOKUP(AK177,lajit!B:D,3,0),"")</f>
        <v>445</v>
      </c>
      <c r="AO177" s="8" t="s">
        <v>94</v>
      </c>
      <c r="AP177" s="9">
        <f t="shared" ref="AP177:AP186" si="54">IF(AQ177&gt;0,12-AQ177,12)</f>
        <v>11</v>
      </c>
      <c r="AQ177" s="9">
        <v>1</v>
      </c>
      <c r="AR177">
        <f>IFERROR(VLOOKUP(AO177,lajit!B:D,3,0),"")</f>
        <v>445</v>
      </c>
      <c r="AS177" s="8" t="s">
        <v>83</v>
      </c>
      <c r="AT177" s="9">
        <f t="shared" ref="AT177:AT186" si="55">IF(AU177&gt;0,12-AU177,12)</f>
        <v>12</v>
      </c>
      <c r="AU177" s="9">
        <v>0</v>
      </c>
      <c r="AV177">
        <f>IFERROR(VLOOKUP(AS177,lajit!B:D,3,0),"")</f>
        <v>441</v>
      </c>
      <c r="AW177" s="8" t="s">
        <v>83</v>
      </c>
      <c r="AX177" s="9">
        <f t="shared" ref="AX177:AX186" si="56">IF(AY177&gt;0,15-AY177,15)</f>
        <v>15</v>
      </c>
      <c r="AY177" s="9">
        <v>0</v>
      </c>
      <c r="AZ177">
        <f>IFERROR(VLOOKUP(AW177,lajit!B:D,3,0),"")</f>
        <v>441</v>
      </c>
      <c r="BA177" s="8" t="s">
        <v>83</v>
      </c>
      <c r="BB177" s="9">
        <f t="shared" ref="BB177:BB186" si="57">IF(BC177&gt;0,15-BC177,15)</f>
        <v>14</v>
      </c>
      <c r="BC177" s="9">
        <v>1</v>
      </c>
      <c r="BD177">
        <f>IFERROR(VLOOKUP(BA177,lajit!B:D,3,0),"")</f>
        <v>441</v>
      </c>
      <c r="BE177" s="126">
        <v>72</v>
      </c>
    </row>
    <row r="178" spans="1:57" x14ac:dyDescent="0.2">
      <c r="A178" s="41" t="s">
        <v>82</v>
      </c>
      <c r="B178" s="48">
        <f t="shared" si="44"/>
        <v>12</v>
      </c>
      <c r="C178" s="48">
        <v>5</v>
      </c>
      <c r="D178">
        <f>IFERROR(VLOOKUP(A178,lajit!B:D,3,0),"")</f>
        <v>446</v>
      </c>
      <c r="E178" s="136" t="s">
        <v>82</v>
      </c>
      <c r="F178" s="142">
        <f t="shared" si="45"/>
        <v>12</v>
      </c>
      <c r="G178" s="142">
        <v>1</v>
      </c>
      <c r="H178">
        <f>IFERROR(VLOOKUP(E178,lajit!B:D,3,0),"")</f>
        <v>446</v>
      </c>
      <c r="I178" s="8" t="s">
        <v>82</v>
      </c>
      <c r="J178" s="22">
        <f t="shared" si="46"/>
        <v>10</v>
      </c>
      <c r="K178" s="9">
        <v>1</v>
      </c>
      <c r="L178">
        <f>IFERROR(VLOOKUP(I178,lajit!B:D,3,0),"")</f>
        <v>446</v>
      </c>
      <c r="M178" s="163" t="s">
        <v>82</v>
      </c>
      <c r="N178" s="171">
        <f t="shared" si="47"/>
        <v>10</v>
      </c>
      <c r="O178" s="171">
        <v>1</v>
      </c>
      <c r="P178">
        <f>IFERROR(VLOOKUP(M178,lajit!B:D,3,0),"")</f>
        <v>446</v>
      </c>
      <c r="Q178" s="8" t="s">
        <v>82</v>
      </c>
      <c r="R178" s="9">
        <f t="shared" si="48"/>
        <v>13</v>
      </c>
      <c r="S178" s="9" t="s">
        <v>417</v>
      </c>
      <c r="T178">
        <f>IFERROR(VLOOKUP(Q178,lajit!B:D,3,0),"")</f>
        <v>446</v>
      </c>
      <c r="U178" s="8" t="s">
        <v>82</v>
      </c>
      <c r="V178">
        <f t="shared" si="49"/>
        <v>10</v>
      </c>
      <c r="W178">
        <v>1</v>
      </c>
      <c r="X178">
        <f>IFERROR(VLOOKUP(U178,lajit!B:D,3,0),"")</f>
        <v>446</v>
      </c>
      <c r="Y178" s="183" t="s">
        <v>82</v>
      </c>
      <c r="Z178" s="191">
        <f t="shared" si="50"/>
        <v>9</v>
      </c>
      <c r="AA178" s="9">
        <v>2</v>
      </c>
      <c r="AB178">
        <f>IFERROR(VLOOKUP(Y178,lajit!B:D,3,0),"")</f>
        <v>446</v>
      </c>
      <c r="AC178" s="8" t="s">
        <v>82</v>
      </c>
      <c r="AD178" s="9">
        <f t="shared" si="51"/>
        <v>10</v>
      </c>
      <c r="AE178" s="9">
        <v>2</v>
      </c>
      <c r="AF178">
        <f>IFERROR(VLOOKUP(AC178,lajit!B:D,3,0),"")</f>
        <v>446</v>
      </c>
      <c r="AG178" s="200" t="s">
        <v>82</v>
      </c>
      <c r="AH178" s="207">
        <f t="shared" si="52"/>
        <v>9</v>
      </c>
      <c r="AI178" s="207">
        <v>1</v>
      </c>
      <c r="AJ178">
        <f>IFERROR(VLOOKUP(AG178,lajit!B:D,3,0),"")</f>
        <v>446</v>
      </c>
      <c r="AK178" s="218" t="s">
        <v>82</v>
      </c>
      <c r="AL178" s="9">
        <f t="shared" si="53"/>
        <v>7</v>
      </c>
      <c r="AM178" s="9">
        <v>6</v>
      </c>
      <c r="AN178">
        <f>IFERROR(VLOOKUP(AK178,lajit!B:D,3,0),"")</f>
        <v>446</v>
      </c>
      <c r="AO178" s="8" t="s">
        <v>82</v>
      </c>
      <c r="AP178" s="9">
        <f t="shared" si="54"/>
        <v>12</v>
      </c>
      <c r="AQ178" s="9">
        <v>0</v>
      </c>
      <c r="AR178">
        <f>IFERROR(VLOOKUP(AO178,lajit!B:D,3,0),"")</f>
        <v>446</v>
      </c>
      <c r="AS178" s="8" t="s">
        <v>91</v>
      </c>
      <c r="AT178" s="9">
        <f t="shared" si="55"/>
        <v>9</v>
      </c>
      <c r="AU178" s="9">
        <v>3</v>
      </c>
      <c r="AV178">
        <f>IFERROR(VLOOKUP(AS178,lajit!B:D,3,0),"")</f>
        <v>443</v>
      </c>
      <c r="AW178" s="8" t="s">
        <v>91</v>
      </c>
      <c r="AX178" s="9">
        <f t="shared" si="56"/>
        <v>10</v>
      </c>
      <c r="AY178" s="9">
        <v>5</v>
      </c>
      <c r="AZ178">
        <f>IFERROR(VLOOKUP(AW178,lajit!B:D,3,0),"")</f>
        <v>443</v>
      </c>
      <c r="BA178" s="8" t="s">
        <v>91</v>
      </c>
      <c r="BB178" s="9">
        <f t="shared" si="57"/>
        <v>10</v>
      </c>
      <c r="BC178" s="9">
        <v>5</v>
      </c>
      <c r="BD178">
        <f>IFERROR(VLOOKUP(BA178,lajit!B:D,3,0),"")</f>
        <v>443</v>
      </c>
      <c r="BE178" s="126">
        <v>73</v>
      </c>
    </row>
    <row r="179" spans="1:57" x14ac:dyDescent="0.2">
      <c r="A179" s="41" t="s">
        <v>58</v>
      </c>
      <c r="B179" s="48">
        <f t="shared" si="44"/>
        <v>15</v>
      </c>
      <c r="C179" s="48">
        <v>2</v>
      </c>
      <c r="D179">
        <f>IFERROR(VLOOKUP(A179,lajit!B:D,3,0),"")</f>
        <v>448</v>
      </c>
      <c r="E179" s="136" t="s">
        <v>58</v>
      </c>
      <c r="F179" s="142">
        <f t="shared" si="45"/>
        <v>13</v>
      </c>
      <c r="G179" s="142" t="s">
        <v>417</v>
      </c>
      <c r="H179">
        <f>IFERROR(VLOOKUP(E179,lajit!B:D,3,0),"")</f>
        <v>448</v>
      </c>
      <c r="I179" s="8" t="s">
        <v>58</v>
      </c>
      <c r="J179" s="22">
        <f t="shared" si="46"/>
        <v>11</v>
      </c>
      <c r="K179" s="9" t="s">
        <v>417</v>
      </c>
      <c r="L179">
        <f>IFERROR(VLOOKUP(I179,lajit!B:D,3,0),"")</f>
        <v>448</v>
      </c>
      <c r="M179" s="163" t="s">
        <v>58</v>
      </c>
      <c r="N179" s="171">
        <f t="shared" si="47"/>
        <v>11</v>
      </c>
      <c r="O179" s="171" t="s">
        <v>417</v>
      </c>
      <c r="P179">
        <f>IFERROR(VLOOKUP(M179,lajit!B:D,3,0),"")</f>
        <v>448</v>
      </c>
      <c r="Q179" s="8" t="s">
        <v>58</v>
      </c>
      <c r="R179" s="9">
        <f t="shared" si="48"/>
        <v>13</v>
      </c>
      <c r="S179" s="9" t="s">
        <v>417</v>
      </c>
      <c r="T179">
        <f>IFERROR(VLOOKUP(Q179,lajit!B:D,3,0),"")</f>
        <v>448</v>
      </c>
      <c r="U179" s="8" t="s">
        <v>58</v>
      </c>
      <c r="V179">
        <f t="shared" si="49"/>
        <v>11</v>
      </c>
      <c r="W179" t="s">
        <v>417</v>
      </c>
      <c r="X179">
        <f>IFERROR(VLOOKUP(U179,lajit!B:D,3,0),"")</f>
        <v>448</v>
      </c>
      <c r="Y179" s="183" t="s">
        <v>58</v>
      </c>
      <c r="Z179" s="191">
        <f t="shared" si="50"/>
        <v>11</v>
      </c>
      <c r="AA179" s="9">
        <v>0</v>
      </c>
      <c r="AB179">
        <f>IFERROR(VLOOKUP(Y179,lajit!B:D,3,0),"")</f>
        <v>448</v>
      </c>
      <c r="AC179" s="8" t="s">
        <v>58</v>
      </c>
      <c r="AD179" s="9">
        <f t="shared" si="51"/>
        <v>11</v>
      </c>
      <c r="AE179" s="9">
        <v>1</v>
      </c>
      <c r="AF179">
        <f>IFERROR(VLOOKUP(AC179,lajit!B:D,3,0),"")</f>
        <v>448</v>
      </c>
      <c r="AG179" s="200" t="s">
        <v>58</v>
      </c>
      <c r="AH179" s="207">
        <f t="shared" si="52"/>
        <v>10</v>
      </c>
      <c r="AI179" s="207">
        <v>0</v>
      </c>
      <c r="AJ179">
        <f>IFERROR(VLOOKUP(AG179,lajit!B:D,3,0),"")</f>
        <v>448</v>
      </c>
      <c r="AK179" s="218" t="s">
        <v>58</v>
      </c>
      <c r="AL179" s="9">
        <f t="shared" si="53"/>
        <v>11</v>
      </c>
      <c r="AM179" s="9">
        <v>2</v>
      </c>
      <c r="AN179">
        <f>IFERROR(VLOOKUP(AK179,lajit!B:D,3,0),"")</f>
        <v>448</v>
      </c>
      <c r="AO179" s="8" t="s">
        <v>58</v>
      </c>
      <c r="AP179" s="9">
        <f t="shared" si="54"/>
        <v>11</v>
      </c>
      <c r="AQ179" s="9">
        <v>1</v>
      </c>
      <c r="AR179">
        <f>IFERROR(VLOOKUP(AO179,lajit!B:D,3,0),"")</f>
        <v>448</v>
      </c>
      <c r="AS179" s="8" t="s">
        <v>29</v>
      </c>
      <c r="AT179" s="9">
        <f t="shared" si="55"/>
        <v>12</v>
      </c>
      <c r="AU179" s="9">
        <v>0</v>
      </c>
      <c r="AV179">
        <f>IFERROR(VLOOKUP(AS179,lajit!B:D,3,0),"")</f>
        <v>444</v>
      </c>
      <c r="AW179" s="8" t="s">
        <v>29</v>
      </c>
      <c r="AX179" s="9">
        <f t="shared" si="56"/>
        <v>15</v>
      </c>
      <c r="AY179" s="9">
        <v>0</v>
      </c>
      <c r="AZ179">
        <f>IFERROR(VLOOKUP(AW179,lajit!B:D,3,0),"")</f>
        <v>444</v>
      </c>
      <c r="BA179" s="8" t="s">
        <v>29</v>
      </c>
      <c r="BB179" s="9">
        <f t="shared" si="57"/>
        <v>14</v>
      </c>
      <c r="BC179" s="9">
        <v>1</v>
      </c>
      <c r="BD179">
        <f>IFERROR(VLOOKUP(BA179,lajit!B:D,3,0),"")</f>
        <v>444</v>
      </c>
      <c r="BE179" s="126">
        <v>74</v>
      </c>
    </row>
    <row r="180" spans="1:57" x14ac:dyDescent="0.2">
      <c r="A180" s="41" t="s">
        <v>30</v>
      </c>
      <c r="B180" s="48">
        <f t="shared" si="44"/>
        <v>17</v>
      </c>
      <c r="C180" s="48" t="s">
        <v>417</v>
      </c>
      <c r="D180">
        <f>IFERROR(VLOOKUP(A180,lajit!B:D,3,0),"")</f>
        <v>451</v>
      </c>
      <c r="E180" s="136" t="s">
        <v>30</v>
      </c>
      <c r="F180" s="142">
        <f t="shared" si="45"/>
        <v>13</v>
      </c>
      <c r="G180" s="142" t="s">
        <v>417</v>
      </c>
      <c r="H180">
        <f>IFERROR(VLOOKUP(E180,lajit!B:D,3,0),"")</f>
        <v>451</v>
      </c>
      <c r="I180" s="8" t="s">
        <v>30</v>
      </c>
      <c r="J180" s="22">
        <f t="shared" si="46"/>
        <v>11</v>
      </c>
      <c r="K180" s="9" t="s">
        <v>417</v>
      </c>
      <c r="L180">
        <f>IFERROR(VLOOKUP(I180,lajit!B:D,3,0),"")</f>
        <v>451</v>
      </c>
      <c r="M180" s="163" t="s">
        <v>30</v>
      </c>
      <c r="N180" s="171">
        <f t="shared" si="47"/>
        <v>11</v>
      </c>
      <c r="O180" s="171" t="s">
        <v>417</v>
      </c>
      <c r="P180">
        <f>IFERROR(VLOOKUP(M180,lajit!B:D,3,0),"")</f>
        <v>451</v>
      </c>
      <c r="Q180" s="8" t="s">
        <v>30</v>
      </c>
      <c r="R180" s="9">
        <f t="shared" si="48"/>
        <v>13</v>
      </c>
      <c r="S180" s="9" t="s">
        <v>417</v>
      </c>
      <c r="T180">
        <f>IFERROR(VLOOKUP(Q180,lajit!B:D,3,0),"")</f>
        <v>451</v>
      </c>
      <c r="U180" s="8" t="s">
        <v>30</v>
      </c>
      <c r="V180">
        <f t="shared" si="49"/>
        <v>11</v>
      </c>
      <c r="W180" t="s">
        <v>417</v>
      </c>
      <c r="X180">
        <f>IFERROR(VLOOKUP(U180,lajit!B:D,3,0),"")</f>
        <v>451</v>
      </c>
      <c r="Y180" s="183" t="s">
        <v>30</v>
      </c>
      <c r="Z180" s="191">
        <f t="shared" si="50"/>
        <v>11</v>
      </c>
      <c r="AA180" s="9">
        <v>0</v>
      </c>
      <c r="AB180">
        <f>IFERROR(VLOOKUP(Y180,lajit!B:D,3,0),"")</f>
        <v>451</v>
      </c>
      <c r="AC180" s="8" t="s">
        <v>147</v>
      </c>
      <c r="AD180" s="9">
        <f t="shared" si="51"/>
        <v>11</v>
      </c>
      <c r="AE180" s="9">
        <v>1</v>
      </c>
      <c r="AF180">
        <f>IFERROR(VLOOKUP(AC180,lajit!B:D,3,0),"")</f>
        <v>450</v>
      </c>
      <c r="AG180" s="200" t="s">
        <v>147</v>
      </c>
      <c r="AH180" s="207">
        <f t="shared" si="52"/>
        <v>9</v>
      </c>
      <c r="AI180" s="207">
        <v>1</v>
      </c>
      <c r="AJ180">
        <f>IFERROR(VLOOKUP(AG180,lajit!B:D,3,0),"")</f>
        <v>450</v>
      </c>
      <c r="AK180" s="218" t="s">
        <v>147</v>
      </c>
      <c r="AL180" s="9">
        <f t="shared" si="53"/>
        <v>11</v>
      </c>
      <c r="AM180" s="9">
        <v>2</v>
      </c>
      <c r="AN180">
        <f>IFERROR(VLOOKUP(AK180,lajit!B:D,3,0),"")</f>
        <v>450</v>
      </c>
      <c r="AO180" s="8" t="s">
        <v>147</v>
      </c>
      <c r="AP180" s="9">
        <f t="shared" si="54"/>
        <v>12</v>
      </c>
      <c r="AQ180" s="9">
        <v>0</v>
      </c>
      <c r="AR180">
        <f>IFERROR(VLOOKUP(AO180,lajit!B:D,3,0),"")</f>
        <v>450</v>
      </c>
      <c r="AS180" s="8" t="s">
        <v>94</v>
      </c>
      <c r="AT180" s="9">
        <f t="shared" si="55"/>
        <v>12</v>
      </c>
      <c r="AU180" s="9">
        <v>0</v>
      </c>
      <c r="AV180">
        <f>IFERROR(VLOOKUP(AS180,lajit!B:D,3,0),"")</f>
        <v>445</v>
      </c>
      <c r="AW180" s="8" t="s">
        <v>94</v>
      </c>
      <c r="AX180" s="9">
        <f t="shared" si="56"/>
        <v>14</v>
      </c>
      <c r="AY180" s="9">
        <v>1</v>
      </c>
      <c r="AZ180">
        <f>IFERROR(VLOOKUP(AW180,lajit!B:D,3,0),"")</f>
        <v>445</v>
      </c>
      <c r="BA180" s="8" t="s">
        <v>94</v>
      </c>
      <c r="BB180" s="9">
        <f t="shared" si="57"/>
        <v>13</v>
      </c>
      <c r="BC180" s="9">
        <v>2</v>
      </c>
      <c r="BD180">
        <f>IFERROR(VLOOKUP(BA180,lajit!B:D,3,0),"")</f>
        <v>445</v>
      </c>
      <c r="BE180" s="126">
        <v>75</v>
      </c>
    </row>
    <row r="181" spans="1:57" x14ac:dyDescent="0.2">
      <c r="A181" s="41" t="s">
        <v>75</v>
      </c>
      <c r="B181" s="48">
        <f t="shared" si="44"/>
        <v>17</v>
      </c>
      <c r="C181" s="48" t="s">
        <v>417</v>
      </c>
      <c r="D181">
        <f>IFERROR(VLOOKUP(A181,lajit!B:D,3,0),"")</f>
        <v>452</v>
      </c>
      <c r="E181" s="136" t="s">
        <v>75</v>
      </c>
      <c r="F181" s="142">
        <f t="shared" si="45"/>
        <v>9</v>
      </c>
      <c r="G181" s="142">
        <v>4</v>
      </c>
      <c r="H181">
        <f>IFERROR(VLOOKUP(E181,lajit!B:D,3,0),"")</f>
        <v>452</v>
      </c>
      <c r="I181" s="8" t="s">
        <v>75</v>
      </c>
      <c r="J181" s="22">
        <f t="shared" si="46"/>
        <v>10</v>
      </c>
      <c r="K181" s="9">
        <v>1</v>
      </c>
      <c r="L181">
        <f>IFERROR(VLOOKUP(I181,lajit!B:D,3,0),"")</f>
        <v>452</v>
      </c>
      <c r="M181" s="163" t="s">
        <v>75</v>
      </c>
      <c r="N181" s="171">
        <f t="shared" si="47"/>
        <v>10</v>
      </c>
      <c r="O181" s="171">
        <v>1</v>
      </c>
      <c r="P181">
        <f>IFERROR(VLOOKUP(M181,lajit!B:D,3,0),"")</f>
        <v>452</v>
      </c>
      <c r="Q181" s="8" t="s">
        <v>75</v>
      </c>
      <c r="R181" s="9">
        <f t="shared" si="48"/>
        <v>11</v>
      </c>
      <c r="S181" s="9">
        <v>2</v>
      </c>
      <c r="T181">
        <f>IFERROR(VLOOKUP(Q181,lajit!B:D,3,0),"")</f>
        <v>452</v>
      </c>
      <c r="U181" s="8" t="s">
        <v>75</v>
      </c>
      <c r="V181">
        <f t="shared" si="49"/>
        <v>10</v>
      </c>
      <c r="W181">
        <v>1</v>
      </c>
      <c r="X181">
        <f>IFERROR(VLOOKUP(U181,lajit!B:D,3,0),"")</f>
        <v>452</v>
      </c>
      <c r="Y181" s="183" t="s">
        <v>75</v>
      </c>
      <c r="Z181" s="191">
        <f t="shared" si="50"/>
        <v>9</v>
      </c>
      <c r="AA181" s="9">
        <v>2</v>
      </c>
      <c r="AB181">
        <f>IFERROR(VLOOKUP(Y181,lajit!B:D,3,0),"")</f>
        <v>452</v>
      </c>
      <c r="AC181" s="8" t="s">
        <v>30</v>
      </c>
      <c r="AD181" s="9">
        <f t="shared" si="51"/>
        <v>12</v>
      </c>
      <c r="AE181" s="9">
        <v>0</v>
      </c>
      <c r="AF181">
        <f>IFERROR(VLOOKUP(AC181,lajit!B:D,3,0),"")</f>
        <v>451</v>
      </c>
      <c r="AG181" s="200" t="s">
        <v>30</v>
      </c>
      <c r="AH181" s="207">
        <f t="shared" si="52"/>
        <v>10</v>
      </c>
      <c r="AI181" s="207">
        <v>0</v>
      </c>
      <c r="AJ181">
        <f>IFERROR(VLOOKUP(AG181,lajit!B:D,3,0),"")</f>
        <v>451</v>
      </c>
      <c r="AK181" s="218" t="s">
        <v>30</v>
      </c>
      <c r="AL181" s="9">
        <f t="shared" si="53"/>
        <v>13</v>
      </c>
      <c r="AM181" s="9">
        <v>0</v>
      </c>
      <c r="AN181">
        <f>IFERROR(VLOOKUP(AK181,lajit!B:D,3,0),"")</f>
        <v>451</v>
      </c>
      <c r="AO181" s="8" t="s">
        <v>30</v>
      </c>
      <c r="AP181" s="9">
        <f t="shared" si="54"/>
        <v>12</v>
      </c>
      <c r="AQ181" s="9">
        <v>0</v>
      </c>
      <c r="AR181">
        <f>IFERROR(VLOOKUP(AO181,lajit!B:D,3,0),"")</f>
        <v>451</v>
      </c>
      <c r="AS181" s="8" t="s">
        <v>82</v>
      </c>
      <c r="AT181" s="9">
        <f t="shared" si="55"/>
        <v>11</v>
      </c>
      <c r="AU181" s="9">
        <v>1</v>
      </c>
      <c r="AV181">
        <f>IFERROR(VLOOKUP(AS181,lajit!B:D,3,0),"")</f>
        <v>446</v>
      </c>
      <c r="AW181" s="8" t="s">
        <v>82</v>
      </c>
      <c r="AX181" s="9">
        <f t="shared" si="56"/>
        <v>10</v>
      </c>
      <c r="AY181" s="9">
        <v>5</v>
      </c>
      <c r="AZ181">
        <f>IFERROR(VLOOKUP(AW181,lajit!B:D,3,0),"")</f>
        <v>446</v>
      </c>
      <c r="BA181" s="8" t="s">
        <v>82</v>
      </c>
      <c r="BB181" s="9">
        <f t="shared" si="57"/>
        <v>11</v>
      </c>
      <c r="BC181" s="9">
        <v>4</v>
      </c>
      <c r="BD181">
        <f>IFERROR(VLOOKUP(BA181,lajit!B:D,3,0),"")</f>
        <v>446</v>
      </c>
      <c r="BE181" s="126">
        <v>76</v>
      </c>
    </row>
    <row r="182" spans="1:57" x14ac:dyDescent="0.2">
      <c r="A182" s="41" t="s">
        <v>59</v>
      </c>
      <c r="B182" s="48">
        <f t="shared" si="44"/>
        <v>16</v>
      </c>
      <c r="C182" s="48">
        <v>1</v>
      </c>
      <c r="D182">
        <f>IFERROR(VLOOKUP(A182,lajit!B:D,3,0),"")</f>
        <v>455</v>
      </c>
      <c r="E182" s="136" t="s">
        <v>59</v>
      </c>
      <c r="F182" s="142">
        <f t="shared" si="45"/>
        <v>13</v>
      </c>
      <c r="G182" s="142" t="s">
        <v>417</v>
      </c>
      <c r="H182">
        <f>IFERROR(VLOOKUP(E182,lajit!B:D,3,0),"")</f>
        <v>455</v>
      </c>
      <c r="I182" s="8" t="s">
        <v>59</v>
      </c>
      <c r="J182" s="22">
        <f t="shared" si="46"/>
        <v>11</v>
      </c>
      <c r="K182" s="9" t="s">
        <v>417</v>
      </c>
      <c r="L182">
        <f>IFERROR(VLOOKUP(I182,lajit!B:D,3,0),"")</f>
        <v>455</v>
      </c>
      <c r="M182" s="163" t="s">
        <v>59</v>
      </c>
      <c r="N182" s="171">
        <f t="shared" si="47"/>
        <v>11</v>
      </c>
      <c r="O182" s="171" t="s">
        <v>417</v>
      </c>
      <c r="P182">
        <f>IFERROR(VLOOKUP(M182,lajit!B:D,3,0),"")</f>
        <v>455</v>
      </c>
      <c r="Q182" s="8" t="s">
        <v>59</v>
      </c>
      <c r="R182" s="9">
        <f t="shared" si="48"/>
        <v>13</v>
      </c>
      <c r="S182" s="9" t="s">
        <v>417</v>
      </c>
      <c r="T182">
        <f>IFERROR(VLOOKUP(Q182,lajit!B:D,3,0),"")</f>
        <v>455</v>
      </c>
      <c r="U182" s="8" t="s">
        <v>59</v>
      </c>
      <c r="V182">
        <f t="shared" si="49"/>
        <v>11</v>
      </c>
      <c r="W182" t="s">
        <v>417</v>
      </c>
      <c r="X182">
        <f>IFERROR(VLOOKUP(U182,lajit!B:D,3,0),"")</f>
        <v>455</v>
      </c>
      <c r="Y182" s="183" t="s">
        <v>59</v>
      </c>
      <c r="Z182" s="191">
        <f t="shared" si="50"/>
        <v>11</v>
      </c>
      <c r="AA182" s="9">
        <v>0</v>
      </c>
      <c r="AB182">
        <f>IFERROR(VLOOKUP(Y182,lajit!B:D,3,0),"")</f>
        <v>455</v>
      </c>
      <c r="AC182" s="8" t="s">
        <v>75</v>
      </c>
      <c r="AD182" s="9">
        <f t="shared" si="51"/>
        <v>11</v>
      </c>
      <c r="AE182" s="9">
        <v>1</v>
      </c>
      <c r="AF182">
        <f>IFERROR(VLOOKUP(AC182,lajit!B:D,3,0),"")</f>
        <v>452</v>
      </c>
      <c r="AG182" s="200" t="s">
        <v>75</v>
      </c>
      <c r="AH182" s="207">
        <f t="shared" si="52"/>
        <v>9</v>
      </c>
      <c r="AI182" s="207">
        <v>1</v>
      </c>
      <c r="AJ182">
        <f>IFERROR(VLOOKUP(AG182,lajit!B:D,3,0),"")</f>
        <v>452</v>
      </c>
      <c r="AK182" s="218" t="s">
        <v>75</v>
      </c>
      <c r="AL182" s="9">
        <f t="shared" si="53"/>
        <v>11</v>
      </c>
      <c r="AM182" s="9">
        <v>2</v>
      </c>
      <c r="AN182">
        <f>IFERROR(VLOOKUP(AK182,lajit!B:D,3,0),"")</f>
        <v>452</v>
      </c>
      <c r="AO182" s="8" t="s">
        <v>75</v>
      </c>
      <c r="AP182" s="9">
        <f t="shared" si="54"/>
        <v>11</v>
      </c>
      <c r="AQ182" s="9">
        <v>1</v>
      </c>
      <c r="AR182">
        <f>IFERROR(VLOOKUP(AO182,lajit!B:D,3,0),"")</f>
        <v>452</v>
      </c>
      <c r="AS182" s="8" t="s">
        <v>58</v>
      </c>
      <c r="AT182" s="9">
        <f t="shared" si="55"/>
        <v>11</v>
      </c>
      <c r="AU182" s="9">
        <v>1</v>
      </c>
      <c r="AV182">
        <f>IFERROR(VLOOKUP(AS182,lajit!B:D,3,0),"")</f>
        <v>448</v>
      </c>
      <c r="AW182" s="8" t="s">
        <v>58</v>
      </c>
      <c r="AX182" s="9">
        <f t="shared" si="56"/>
        <v>13</v>
      </c>
      <c r="AY182" s="9">
        <v>2</v>
      </c>
      <c r="AZ182">
        <f>IFERROR(VLOOKUP(AW182,lajit!B:D,3,0),"")</f>
        <v>448</v>
      </c>
      <c r="BA182" s="8" t="s">
        <v>58</v>
      </c>
      <c r="BB182" s="9">
        <f t="shared" si="57"/>
        <v>14</v>
      </c>
      <c r="BC182" s="9">
        <v>1</v>
      </c>
      <c r="BD182">
        <f>IFERROR(VLOOKUP(BA182,lajit!B:D,3,0),"")</f>
        <v>448</v>
      </c>
      <c r="BE182" s="126">
        <v>77</v>
      </c>
    </row>
    <row r="183" spans="1:57" x14ac:dyDescent="0.2">
      <c r="A183" s="41" t="s">
        <v>62</v>
      </c>
      <c r="B183" s="48">
        <f t="shared" si="44"/>
        <v>17</v>
      </c>
      <c r="C183" s="48" t="s">
        <v>417</v>
      </c>
      <c r="D183">
        <f>IFERROR(VLOOKUP(A183,lajit!B:D,3,0),"")</f>
        <v>457</v>
      </c>
      <c r="E183" s="136" t="s">
        <v>62</v>
      </c>
      <c r="F183" s="142">
        <f t="shared" si="45"/>
        <v>13</v>
      </c>
      <c r="G183" s="142" t="s">
        <v>417</v>
      </c>
      <c r="H183">
        <f>IFERROR(VLOOKUP(E183,lajit!B:D,3,0),"")</f>
        <v>457</v>
      </c>
      <c r="I183" s="8" t="s">
        <v>62</v>
      </c>
      <c r="J183" s="22">
        <f t="shared" si="46"/>
        <v>11</v>
      </c>
      <c r="K183" s="9" t="s">
        <v>417</v>
      </c>
      <c r="L183">
        <f>IFERROR(VLOOKUP(I183,lajit!B:D,3,0),"")</f>
        <v>457</v>
      </c>
      <c r="M183" s="163" t="s">
        <v>62</v>
      </c>
      <c r="N183" s="171">
        <f t="shared" si="47"/>
        <v>11</v>
      </c>
      <c r="O183" s="171" t="s">
        <v>417</v>
      </c>
      <c r="P183">
        <f>IFERROR(VLOOKUP(M183,lajit!B:D,3,0),"")</f>
        <v>457</v>
      </c>
      <c r="Q183" s="8" t="s">
        <v>62</v>
      </c>
      <c r="R183" s="9">
        <f t="shared" si="48"/>
        <v>13</v>
      </c>
      <c r="S183" s="9" t="s">
        <v>417</v>
      </c>
      <c r="T183">
        <f>IFERROR(VLOOKUP(Q183,lajit!B:D,3,0),"")</f>
        <v>457</v>
      </c>
      <c r="U183" s="8" t="s">
        <v>62</v>
      </c>
      <c r="V183">
        <f t="shared" si="49"/>
        <v>11</v>
      </c>
      <c r="W183" t="s">
        <v>417</v>
      </c>
      <c r="X183">
        <f>IFERROR(VLOOKUP(U183,lajit!B:D,3,0),"")</f>
        <v>457</v>
      </c>
      <c r="Y183" s="183" t="s">
        <v>62</v>
      </c>
      <c r="Z183" s="191">
        <f t="shared" si="50"/>
        <v>11</v>
      </c>
      <c r="AA183" s="9">
        <v>0</v>
      </c>
      <c r="AB183">
        <f>IFERROR(VLOOKUP(Y183,lajit!B:D,3,0),"")</f>
        <v>457</v>
      </c>
      <c r="AC183" s="8" t="s">
        <v>59</v>
      </c>
      <c r="AD183" s="9">
        <f t="shared" si="51"/>
        <v>12</v>
      </c>
      <c r="AE183" s="9">
        <v>0</v>
      </c>
      <c r="AF183">
        <f>IFERROR(VLOOKUP(AC183,lajit!B:D,3,0),"")</f>
        <v>455</v>
      </c>
      <c r="AG183" s="200" t="s">
        <v>59</v>
      </c>
      <c r="AH183" s="207">
        <f t="shared" si="52"/>
        <v>10</v>
      </c>
      <c r="AI183" s="207">
        <v>0</v>
      </c>
      <c r="AJ183">
        <f>IFERROR(VLOOKUP(AG183,lajit!B:D,3,0),"")</f>
        <v>455</v>
      </c>
      <c r="AK183" s="218" t="s">
        <v>59</v>
      </c>
      <c r="AL183" s="9">
        <f t="shared" si="53"/>
        <v>12</v>
      </c>
      <c r="AM183" s="9">
        <v>1</v>
      </c>
      <c r="AN183">
        <f>IFERROR(VLOOKUP(AK183,lajit!B:D,3,0),"")</f>
        <v>455</v>
      </c>
      <c r="AO183" s="8" t="s">
        <v>59</v>
      </c>
      <c r="AP183" s="9">
        <f t="shared" si="54"/>
        <v>11</v>
      </c>
      <c r="AQ183" s="9">
        <v>1</v>
      </c>
      <c r="AR183">
        <f>IFERROR(VLOOKUP(AO183,lajit!B:D,3,0),"")</f>
        <v>455</v>
      </c>
      <c r="AS183" s="8" t="s">
        <v>147</v>
      </c>
      <c r="AT183" s="9">
        <f t="shared" si="55"/>
        <v>11</v>
      </c>
      <c r="AU183" s="9">
        <v>1</v>
      </c>
      <c r="AV183">
        <f>IFERROR(VLOOKUP(AS183,lajit!B:D,3,0),"")</f>
        <v>450</v>
      </c>
      <c r="AW183" s="8" t="s">
        <v>147</v>
      </c>
      <c r="AX183" s="9">
        <f t="shared" si="56"/>
        <v>13</v>
      </c>
      <c r="AY183" s="9">
        <v>2</v>
      </c>
      <c r="AZ183">
        <f>IFERROR(VLOOKUP(AW183,lajit!B:D,3,0),"")</f>
        <v>450</v>
      </c>
      <c r="BA183" s="8" t="s">
        <v>147</v>
      </c>
      <c r="BB183" s="9">
        <f t="shared" si="57"/>
        <v>14</v>
      </c>
      <c r="BC183" s="9">
        <v>1</v>
      </c>
      <c r="BD183">
        <f>IFERROR(VLOOKUP(BA183,lajit!B:D,3,0),"")</f>
        <v>450</v>
      </c>
      <c r="BE183" s="126">
        <v>78</v>
      </c>
    </row>
    <row r="184" spans="1:57" x14ac:dyDescent="0.2">
      <c r="A184" s="41" t="s">
        <v>77</v>
      </c>
      <c r="B184" s="48">
        <f t="shared" si="44"/>
        <v>16</v>
      </c>
      <c r="C184" s="48">
        <v>1</v>
      </c>
      <c r="D184">
        <f>IFERROR(VLOOKUP(A184,lajit!B:D,3,0),"")</f>
        <v>466</v>
      </c>
      <c r="E184" s="136" t="s">
        <v>77</v>
      </c>
      <c r="F184" s="142">
        <f t="shared" si="45"/>
        <v>13</v>
      </c>
      <c r="G184" s="142" t="s">
        <v>417</v>
      </c>
      <c r="H184">
        <f>IFERROR(VLOOKUP(E184,lajit!B:D,3,0),"")</f>
        <v>466</v>
      </c>
      <c r="I184" s="4" t="s">
        <v>77</v>
      </c>
      <c r="J184" s="158">
        <f t="shared" si="46"/>
        <v>11</v>
      </c>
      <c r="K184" s="148" t="s">
        <v>417</v>
      </c>
      <c r="L184">
        <f>IFERROR(VLOOKUP(I184,lajit!B:D,3,0),"")</f>
        <v>466</v>
      </c>
      <c r="M184" s="163" t="s">
        <v>77</v>
      </c>
      <c r="N184" s="171">
        <f t="shared" si="47"/>
        <v>11</v>
      </c>
      <c r="O184" s="171" t="s">
        <v>417</v>
      </c>
      <c r="P184">
        <f>IFERROR(VLOOKUP(M184,lajit!B:D,3,0),"")</f>
        <v>466</v>
      </c>
      <c r="Q184" s="8" t="s">
        <v>77</v>
      </c>
      <c r="R184" s="9">
        <f t="shared" si="48"/>
        <v>10</v>
      </c>
      <c r="S184" s="9">
        <v>3</v>
      </c>
      <c r="T184">
        <f>IFERROR(VLOOKUP(Q184,lajit!B:D,3,0),"")</f>
        <v>466</v>
      </c>
      <c r="U184" s="8" t="s">
        <v>77</v>
      </c>
      <c r="V184">
        <f t="shared" si="49"/>
        <v>11</v>
      </c>
      <c r="W184" t="s">
        <v>417</v>
      </c>
      <c r="X184">
        <f>IFERROR(VLOOKUP(U184,lajit!B:D,3,0),"")</f>
        <v>466</v>
      </c>
      <c r="Y184" s="183" t="s">
        <v>77</v>
      </c>
      <c r="Z184" s="191">
        <f t="shared" si="50"/>
        <v>10</v>
      </c>
      <c r="AA184" s="9">
        <v>1</v>
      </c>
      <c r="AB184">
        <f>IFERROR(VLOOKUP(Y184,lajit!B:D,3,0),"")</f>
        <v>466</v>
      </c>
      <c r="AC184" s="8" t="s">
        <v>62</v>
      </c>
      <c r="AD184" s="9">
        <f t="shared" si="51"/>
        <v>12</v>
      </c>
      <c r="AE184" s="9">
        <v>0</v>
      </c>
      <c r="AF184">
        <f>IFERROR(VLOOKUP(AC184,lajit!B:D,3,0),"")</f>
        <v>457</v>
      </c>
      <c r="AG184" s="200" t="s">
        <v>62</v>
      </c>
      <c r="AH184" s="207">
        <f t="shared" si="52"/>
        <v>10</v>
      </c>
      <c r="AI184" s="207">
        <v>0</v>
      </c>
      <c r="AJ184">
        <f>IFERROR(VLOOKUP(AG184,lajit!B:D,3,0),"")</f>
        <v>457</v>
      </c>
      <c r="AK184" s="218" t="s">
        <v>62</v>
      </c>
      <c r="AL184" s="9">
        <f t="shared" si="53"/>
        <v>13</v>
      </c>
      <c r="AM184" s="9">
        <v>0</v>
      </c>
      <c r="AN184">
        <f>IFERROR(VLOOKUP(AK184,lajit!B:D,3,0),"")</f>
        <v>457</v>
      </c>
      <c r="AO184" s="4" t="s">
        <v>62</v>
      </c>
      <c r="AP184" s="148">
        <f t="shared" si="54"/>
        <v>12</v>
      </c>
      <c r="AQ184" s="148">
        <v>0</v>
      </c>
      <c r="AR184">
        <f>IFERROR(VLOOKUP(AO184,lajit!B:D,3,0),"")</f>
        <v>457</v>
      </c>
      <c r="AS184" s="8" t="s">
        <v>30</v>
      </c>
      <c r="AT184" s="9">
        <f t="shared" si="55"/>
        <v>12</v>
      </c>
      <c r="AU184" s="9">
        <v>0</v>
      </c>
      <c r="AV184">
        <f>IFERROR(VLOOKUP(AS184,lajit!B:D,3,0),"")</f>
        <v>451</v>
      </c>
      <c r="AW184" s="8" t="s">
        <v>30</v>
      </c>
      <c r="AX184" s="9">
        <f t="shared" si="56"/>
        <v>15</v>
      </c>
      <c r="AY184" s="9">
        <v>0</v>
      </c>
      <c r="AZ184">
        <f>IFERROR(VLOOKUP(AW184,lajit!B:D,3,0),"")</f>
        <v>451</v>
      </c>
      <c r="BA184" s="8" t="s">
        <v>30</v>
      </c>
      <c r="BB184" s="9">
        <f t="shared" si="57"/>
        <v>15</v>
      </c>
      <c r="BC184" s="9">
        <v>0</v>
      </c>
      <c r="BD184">
        <f>IFERROR(VLOOKUP(BA184,lajit!B:D,3,0),"")</f>
        <v>451</v>
      </c>
      <c r="BE184" s="126">
        <v>79</v>
      </c>
    </row>
    <row r="185" spans="1:57" x14ac:dyDescent="0.2">
      <c r="A185" s="41" t="s">
        <v>39</v>
      </c>
      <c r="B185" s="48">
        <f t="shared" si="44"/>
        <v>16</v>
      </c>
      <c r="C185" s="48">
        <v>1</v>
      </c>
      <c r="D185">
        <f>IFERROR(VLOOKUP(A185,lajit!B:D,3,0),"")</f>
        <v>477</v>
      </c>
      <c r="E185" s="136" t="s">
        <v>39</v>
      </c>
      <c r="F185" s="142">
        <f t="shared" si="45"/>
        <v>13</v>
      </c>
      <c r="G185" s="142" t="s">
        <v>417</v>
      </c>
      <c r="H185">
        <f>IFERROR(VLOOKUP(E185,lajit!B:D,3,0),"")</f>
        <v>477</v>
      </c>
      <c r="I185" s="150" t="s">
        <v>39</v>
      </c>
      <c r="J185" s="156">
        <f t="shared" si="46"/>
        <v>11</v>
      </c>
      <c r="K185" s="152" t="s">
        <v>417</v>
      </c>
      <c r="L185">
        <f>IFERROR(VLOOKUP(I185,lajit!B:D,3,0),"")</f>
        <v>477</v>
      </c>
      <c r="M185" s="163" t="s">
        <v>39</v>
      </c>
      <c r="N185" s="171">
        <f t="shared" si="47"/>
        <v>11</v>
      </c>
      <c r="O185" s="171" t="s">
        <v>417</v>
      </c>
      <c r="P185">
        <f>IFERROR(VLOOKUP(M185,lajit!B:D,3,0),"")</f>
        <v>477</v>
      </c>
      <c r="Q185" s="8" t="s">
        <v>39</v>
      </c>
      <c r="R185" s="9">
        <f t="shared" si="48"/>
        <v>13</v>
      </c>
      <c r="S185" s="9" t="s">
        <v>417</v>
      </c>
      <c r="T185">
        <f>IFERROR(VLOOKUP(Q185,lajit!B:D,3,0),"")</f>
        <v>477</v>
      </c>
      <c r="U185" s="8" t="s">
        <v>39</v>
      </c>
      <c r="V185">
        <f t="shared" si="49"/>
        <v>11</v>
      </c>
      <c r="W185" t="s">
        <v>417</v>
      </c>
      <c r="X185">
        <f>IFERROR(VLOOKUP(U185,lajit!B:D,3,0),"")</f>
        <v>477</v>
      </c>
      <c r="Y185" s="183" t="s">
        <v>39</v>
      </c>
      <c r="Z185" s="191">
        <f t="shared" si="50"/>
        <v>11</v>
      </c>
      <c r="AA185" s="9">
        <v>0</v>
      </c>
      <c r="AB185">
        <f>IFERROR(VLOOKUP(Y185,lajit!B:D,3,0),"")</f>
        <v>477</v>
      </c>
      <c r="AC185" s="8" t="s">
        <v>77</v>
      </c>
      <c r="AD185" s="9">
        <f t="shared" si="51"/>
        <v>12</v>
      </c>
      <c r="AE185" s="9">
        <v>0</v>
      </c>
      <c r="AF185">
        <f>IFERROR(VLOOKUP(AC185,lajit!B:D,3,0),"")</f>
        <v>466</v>
      </c>
      <c r="AG185" s="200" t="s">
        <v>77</v>
      </c>
      <c r="AH185" s="207">
        <f t="shared" si="52"/>
        <v>10</v>
      </c>
      <c r="AI185" s="207">
        <v>0</v>
      </c>
      <c r="AJ185">
        <f>IFERROR(VLOOKUP(AG185,lajit!B:D,3,0),"")</f>
        <v>466</v>
      </c>
      <c r="AK185" s="218" t="s">
        <v>77</v>
      </c>
      <c r="AL185" s="9">
        <f t="shared" si="53"/>
        <v>10</v>
      </c>
      <c r="AM185" s="9">
        <v>3</v>
      </c>
      <c r="AN185">
        <f>IFERROR(VLOOKUP(AK185,lajit!B:D,3,0),"")</f>
        <v>466</v>
      </c>
      <c r="AO185" s="150" t="s">
        <v>77</v>
      </c>
      <c r="AP185" s="152">
        <f t="shared" si="54"/>
        <v>12</v>
      </c>
      <c r="AQ185" s="152">
        <v>0</v>
      </c>
      <c r="AR185">
        <f>IFERROR(VLOOKUP(AO185,lajit!B:D,3,0),"")</f>
        <v>466</v>
      </c>
      <c r="AS185" s="8" t="s">
        <v>75</v>
      </c>
      <c r="AT185" s="9">
        <f t="shared" si="55"/>
        <v>12</v>
      </c>
      <c r="AU185" s="9">
        <v>0</v>
      </c>
      <c r="AV185">
        <f>IFERROR(VLOOKUP(AS185,lajit!B:D,3,0),"")</f>
        <v>452</v>
      </c>
      <c r="AW185" s="8" t="s">
        <v>75</v>
      </c>
      <c r="AX185" s="9">
        <f t="shared" si="56"/>
        <v>12</v>
      </c>
      <c r="AY185" s="9">
        <v>3</v>
      </c>
      <c r="AZ185">
        <f>IFERROR(VLOOKUP(AW185,lajit!B:D,3,0),"")</f>
        <v>452</v>
      </c>
      <c r="BA185" s="8" t="s">
        <v>75</v>
      </c>
      <c r="BB185" s="9">
        <f t="shared" si="57"/>
        <v>12</v>
      </c>
      <c r="BC185" s="9">
        <v>3</v>
      </c>
      <c r="BD185">
        <f>IFERROR(VLOOKUP(BA185,lajit!B:D,3,0),"")</f>
        <v>452</v>
      </c>
      <c r="BE185" s="126">
        <v>80</v>
      </c>
    </row>
    <row r="186" spans="1:57" x14ac:dyDescent="0.2">
      <c r="A186" s="41" t="s">
        <v>80</v>
      </c>
      <c r="B186" s="48">
        <f t="shared" si="44"/>
        <v>10</v>
      </c>
      <c r="C186" s="48">
        <v>7</v>
      </c>
      <c r="D186">
        <f>IFERROR(VLOOKUP(A186,lajit!B:D,3,0),"")</f>
        <v>478</v>
      </c>
      <c r="E186" s="136" t="s">
        <v>80</v>
      </c>
      <c r="F186" s="142">
        <f t="shared" si="45"/>
        <v>11</v>
      </c>
      <c r="G186" s="142">
        <v>2</v>
      </c>
      <c r="H186">
        <f>IFERROR(VLOOKUP(E186,lajit!B:D,3,0),"")</f>
        <v>478</v>
      </c>
      <c r="I186" s="8" t="s">
        <v>80</v>
      </c>
      <c r="J186" s="22">
        <f t="shared" si="46"/>
        <v>10</v>
      </c>
      <c r="K186" s="9">
        <v>1</v>
      </c>
      <c r="L186">
        <f>IFERROR(VLOOKUP(I186,lajit!B:D,3,0),"")</f>
        <v>478</v>
      </c>
      <c r="M186" s="163" t="s">
        <v>80</v>
      </c>
      <c r="N186" s="171">
        <f t="shared" si="47"/>
        <v>5</v>
      </c>
      <c r="O186" s="171">
        <v>6</v>
      </c>
      <c r="P186">
        <f>IFERROR(VLOOKUP(M186,lajit!B:D,3,0),"")</f>
        <v>478</v>
      </c>
      <c r="Q186" s="8" t="s">
        <v>80</v>
      </c>
      <c r="R186" s="9">
        <f t="shared" si="48"/>
        <v>7</v>
      </c>
      <c r="S186" s="9">
        <v>6</v>
      </c>
      <c r="T186">
        <f>IFERROR(VLOOKUP(Q186,lajit!B:D,3,0),"")</f>
        <v>478</v>
      </c>
      <c r="U186" s="8" t="s">
        <v>80</v>
      </c>
      <c r="V186">
        <f t="shared" si="49"/>
        <v>10</v>
      </c>
      <c r="W186">
        <v>1</v>
      </c>
      <c r="X186">
        <f>IFERROR(VLOOKUP(U186,lajit!B:D,3,0),"")</f>
        <v>478</v>
      </c>
      <c r="Y186" s="183" t="s">
        <v>80</v>
      </c>
      <c r="Z186" s="191">
        <f t="shared" si="50"/>
        <v>4</v>
      </c>
      <c r="AA186" s="9">
        <v>7</v>
      </c>
      <c r="AB186">
        <f>IFERROR(VLOOKUP(Y186,lajit!B:D,3,0),"")</f>
        <v>478</v>
      </c>
      <c r="AC186" s="8" t="s">
        <v>39</v>
      </c>
      <c r="AD186" s="9">
        <f t="shared" si="51"/>
        <v>12</v>
      </c>
      <c r="AE186" s="9">
        <v>0</v>
      </c>
      <c r="AF186">
        <f>IFERROR(VLOOKUP(AC186,lajit!B:D,3,0),"")</f>
        <v>477</v>
      </c>
      <c r="AG186" s="200" t="s">
        <v>39</v>
      </c>
      <c r="AH186" s="207">
        <f t="shared" si="52"/>
        <v>10</v>
      </c>
      <c r="AI186" s="207">
        <v>0</v>
      </c>
      <c r="AJ186">
        <f>IFERROR(VLOOKUP(AG186,lajit!B:D,3,0),"")</f>
        <v>477</v>
      </c>
      <c r="AK186" s="218" t="s">
        <v>39</v>
      </c>
      <c r="AL186" s="9">
        <f t="shared" si="53"/>
        <v>13</v>
      </c>
      <c r="AM186" s="9">
        <v>0</v>
      </c>
      <c r="AN186">
        <f>IFERROR(VLOOKUP(AK186,lajit!B:D,3,0),"")</f>
        <v>477</v>
      </c>
      <c r="AO186" s="8" t="s">
        <v>39</v>
      </c>
      <c r="AP186" s="9">
        <f t="shared" si="54"/>
        <v>12</v>
      </c>
      <c r="AQ186" s="9">
        <v>0</v>
      </c>
      <c r="AR186">
        <f>IFERROR(VLOOKUP(AO186,lajit!B:D,3,0),"")</f>
        <v>477</v>
      </c>
      <c r="AS186" s="8" t="s">
        <v>59</v>
      </c>
      <c r="AT186" s="9">
        <f t="shared" si="55"/>
        <v>11</v>
      </c>
      <c r="AU186" s="9">
        <v>1</v>
      </c>
      <c r="AV186">
        <f>IFERROR(VLOOKUP(AS186,lajit!B:D,3,0),"")</f>
        <v>455</v>
      </c>
      <c r="AW186" s="8" t="s">
        <v>59</v>
      </c>
      <c r="AX186" s="9">
        <f t="shared" si="56"/>
        <v>14</v>
      </c>
      <c r="AY186" s="9">
        <v>1</v>
      </c>
      <c r="AZ186">
        <f>IFERROR(VLOOKUP(AW186,lajit!B:D,3,0),"")</f>
        <v>455</v>
      </c>
      <c r="BA186" s="8" t="s">
        <v>59</v>
      </c>
      <c r="BB186" s="9">
        <f t="shared" si="57"/>
        <v>14</v>
      </c>
      <c r="BC186" s="9">
        <v>1</v>
      </c>
      <c r="BD186">
        <f>IFERROR(VLOOKUP(BA186,lajit!B:D,3,0),"")</f>
        <v>455</v>
      </c>
      <c r="BE186" s="126">
        <v>81</v>
      </c>
    </row>
    <row r="187" spans="1:57" x14ac:dyDescent="0.2">
      <c r="A187" s="41"/>
      <c r="B187" s="48" t="str">
        <f>IF(C187&lt;&gt;"",C187,"")</f>
        <v/>
      </c>
      <c r="C187" s="48"/>
      <c r="D187" t="str">
        <f>IFERROR(VLOOKUP(A187,lajit!B:D,3,0),"")</f>
        <v/>
      </c>
      <c r="E187" s="136"/>
      <c r="F187" s="142"/>
      <c r="G187" s="142"/>
      <c r="H187" t="str">
        <f>IFERROR(VLOOKUP(E187,lajit!B:D,3,0),"")</f>
        <v/>
      </c>
      <c r="I187" s="8" t="s">
        <v>342</v>
      </c>
      <c r="J187" s="22">
        <v>11</v>
      </c>
      <c r="K187" s="9">
        <v>11</v>
      </c>
      <c r="L187">
        <f>IFERROR(VLOOKUP(I187,lajit!B:D,3,0),"")</f>
        <v>390</v>
      </c>
      <c r="M187" s="163"/>
      <c r="N187" s="171"/>
      <c r="O187" s="171"/>
      <c r="P187" t="str">
        <f>IFERROR(VLOOKUP(M187,lajit!B:D,3,0),"")</f>
        <v/>
      </c>
      <c r="Q187" s="8"/>
      <c r="R187" s="9"/>
      <c r="S187" s="9"/>
      <c r="T187" t="str">
        <f>IFERROR(VLOOKUP(Q187,lajit!B:D,3,0),"")</f>
        <v/>
      </c>
      <c r="U187" s="8"/>
      <c r="X187" t="str">
        <f>IFERROR(VLOOKUP(U187,lajit!B:D,3,0),"")</f>
        <v/>
      </c>
      <c r="Y187" s="183"/>
      <c r="Z187" s="9"/>
      <c r="AA187" s="9"/>
      <c r="AB187" t="str">
        <f>IFERROR(VLOOKUP(Y187,lajit!B:D,3,0),"")</f>
        <v/>
      </c>
      <c r="AC187" s="8"/>
      <c r="AD187" s="9"/>
      <c r="AE187" s="9"/>
      <c r="AF187" t="str">
        <f>IFERROR(VLOOKUP(AC187,lajit!B:D,3,0),"")</f>
        <v/>
      </c>
      <c r="AG187" s="200"/>
      <c r="AH187" s="207"/>
      <c r="AI187" s="207"/>
      <c r="AJ187" t="str">
        <f>IFERROR(VLOOKUP(AG187,lajit!B:D,3,0),"")</f>
        <v/>
      </c>
      <c r="AK187" s="218"/>
      <c r="AL187" s="9"/>
      <c r="AM187" s="9"/>
      <c r="AN187" t="str">
        <f>IFERROR(VLOOKUP(AK187,lajit!B:D,3,0),"")</f>
        <v/>
      </c>
      <c r="AO187" s="8" t="s">
        <v>137</v>
      </c>
      <c r="AP187" s="9">
        <v>10</v>
      </c>
      <c r="AQ187" s="9">
        <v>10</v>
      </c>
      <c r="AR187">
        <f>IFERROR(VLOOKUP(AO187,lajit!B:D,3,0),"")</f>
        <v>388</v>
      </c>
      <c r="AS187" s="8" t="s">
        <v>1695</v>
      </c>
      <c r="AT187" s="9">
        <v>5</v>
      </c>
      <c r="AU187" s="9">
        <v>5</v>
      </c>
      <c r="AV187">
        <f>IFERROR(VLOOKUP(AS187,lajit!B:D,3,0),"")</f>
        <v>120</v>
      </c>
      <c r="AW187" s="8" t="s">
        <v>325</v>
      </c>
      <c r="AX187" s="9">
        <v>13</v>
      </c>
      <c r="AY187" s="9">
        <v>13</v>
      </c>
      <c r="AZ187">
        <f>IFERROR(VLOOKUP(AW187,lajit!B:D,3,0),"")</f>
        <v>388</v>
      </c>
      <c r="BA187" s="8" t="s">
        <v>371</v>
      </c>
      <c r="BB187" s="9">
        <v>7</v>
      </c>
      <c r="BC187" s="9">
        <v>7</v>
      </c>
      <c r="BD187">
        <f>IFERROR(VLOOKUP(BA187,lajit!B:D,3,0),"")</f>
        <v>456</v>
      </c>
      <c r="BE187" s="126">
        <v>141</v>
      </c>
    </row>
    <row r="188" spans="1:57" x14ac:dyDescent="0.2">
      <c r="A188" s="41" t="s">
        <v>40</v>
      </c>
      <c r="B188" s="48">
        <f>IF(C188="",17,17-C188)</f>
        <v>17</v>
      </c>
      <c r="C188" s="48" t="s">
        <v>417</v>
      </c>
      <c r="D188">
        <f>IFERROR(VLOOKUP(A188,lajit!B:D,3,0),"")</f>
        <v>485</v>
      </c>
      <c r="E188" s="136" t="s">
        <v>40</v>
      </c>
      <c r="F188" s="142">
        <f>IF(G188="",13,13-G188)</f>
        <v>13</v>
      </c>
      <c r="G188" s="142" t="s">
        <v>417</v>
      </c>
      <c r="H188">
        <f>IFERROR(VLOOKUP(E188,lajit!B:D,3,0),"")</f>
        <v>485</v>
      </c>
      <c r="I188" s="8" t="s">
        <v>40</v>
      </c>
      <c r="J188" s="22">
        <f>IF(K188="",11,11-K188)</f>
        <v>11</v>
      </c>
      <c r="K188" s="9" t="s">
        <v>417</v>
      </c>
      <c r="L188">
        <f>IFERROR(VLOOKUP(I188,lajit!B:D,3,0),"")</f>
        <v>485</v>
      </c>
      <c r="M188" s="163" t="s">
        <v>40</v>
      </c>
      <c r="N188" s="171">
        <f>IF(O188="",11,11-O188)</f>
        <v>11</v>
      </c>
      <c r="O188" s="171" t="s">
        <v>417</v>
      </c>
      <c r="P188">
        <f>IFERROR(VLOOKUP(M188,lajit!B:D,3,0),"")</f>
        <v>485</v>
      </c>
      <c r="Q188" s="8" t="s">
        <v>40</v>
      </c>
      <c r="R188" s="148">
        <f>IF(S188&lt;&gt;"",13-S188,13)</f>
        <v>13</v>
      </c>
      <c r="S188" s="9" t="s">
        <v>417</v>
      </c>
      <c r="T188">
        <f>IFERROR(VLOOKUP(Q188,lajit!B:D,3,0),"")</f>
        <v>485</v>
      </c>
      <c r="U188" s="8" t="s">
        <v>40</v>
      </c>
      <c r="V188">
        <f>IF(W188="",11,11-W188)</f>
        <v>11</v>
      </c>
      <c r="W188" t="s">
        <v>417</v>
      </c>
      <c r="X188">
        <f>IFERROR(VLOOKUP(U188,lajit!B:D,3,0),"")</f>
        <v>485</v>
      </c>
      <c r="Y188" s="183" t="s">
        <v>40</v>
      </c>
      <c r="Z188" s="191">
        <f>IF(AA188&gt;0,11-AA188,11)</f>
        <v>11</v>
      </c>
      <c r="AA188" s="9">
        <v>0</v>
      </c>
      <c r="AB188">
        <f>IFERROR(VLOOKUP(Y188,lajit!B:D,3,0),"")</f>
        <v>485</v>
      </c>
      <c r="AC188" s="8" t="s">
        <v>40</v>
      </c>
      <c r="AD188" s="9">
        <f>IF(AE188&gt;0,12-AE188,12)</f>
        <v>12</v>
      </c>
      <c r="AE188" s="9">
        <v>0</v>
      </c>
      <c r="AF188">
        <f>IFERROR(VLOOKUP(AC188,lajit!B:D,3,0),"")</f>
        <v>485</v>
      </c>
      <c r="AG188" s="200" t="s">
        <v>40</v>
      </c>
      <c r="AH188" s="207">
        <f>IF(AI188&gt;0,10-AI188,10)</f>
        <v>10</v>
      </c>
      <c r="AI188" s="207">
        <v>0</v>
      </c>
      <c r="AJ188">
        <f>IFERROR(VLOOKUP(AG188,lajit!B:D,3,0),"")</f>
        <v>485</v>
      </c>
      <c r="AK188" s="218" t="s">
        <v>40</v>
      </c>
      <c r="AL188" s="9">
        <f>IF(AM188&gt;0,13-AM188,13)</f>
        <v>13</v>
      </c>
      <c r="AM188" s="9">
        <v>0</v>
      </c>
      <c r="AN188">
        <f>IFERROR(VLOOKUP(AK188,lajit!B:D,3,0),"")</f>
        <v>485</v>
      </c>
      <c r="AO188" s="8" t="s">
        <v>40</v>
      </c>
      <c r="AP188" s="9">
        <f>IF(AQ188&gt;0,12-AQ188,12)</f>
        <v>12</v>
      </c>
      <c r="AQ188" s="9">
        <v>0</v>
      </c>
      <c r="AR188">
        <f>IFERROR(VLOOKUP(AO188,lajit!B:D,3,0),"")</f>
        <v>485</v>
      </c>
      <c r="AS188" s="8" t="s">
        <v>62</v>
      </c>
      <c r="AT188" s="9">
        <f>IF(AU188&gt;0,12-AU188,12)</f>
        <v>12</v>
      </c>
      <c r="AU188" s="9">
        <v>0</v>
      </c>
      <c r="AV188">
        <f>IFERROR(VLOOKUP(AS188,lajit!B:D,3,0),"")</f>
        <v>457</v>
      </c>
      <c r="AW188" s="8" t="s">
        <v>62</v>
      </c>
      <c r="AX188" s="9">
        <f>IF(AY188&gt;0,15-AY188,15)</f>
        <v>15</v>
      </c>
      <c r="AY188" s="9">
        <v>0</v>
      </c>
      <c r="AZ188">
        <f>IFERROR(VLOOKUP(AW188,lajit!B:D,3,0),"")</f>
        <v>457</v>
      </c>
      <c r="BA188" s="8" t="s">
        <v>62</v>
      </c>
      <c r="BB188" s="9">
        <f>IF(BC188&gt;0,15-BC188,15)</f>
        <v>15</v>
      </c>
      <c r="BC188" s="9">
        <v>0</v>
      </c>
      <c r="BD188">
        <f>IFERROR(VLOOKUP(BA188,lajit!B:D,3,0),"")</f>
        <v>457</v>
      </c>
      <c r="BE188" s="126">
        <v>82</v>
      </c>
    </row>
    <row r="189" spans="1:57" x14ac:dyDescent="0.2">
      <c r="A189" s="44" t="s">
        <v>131</v>
      </c>
      <c r="B189" s="48">
        <f>IF(C189="",17,17-C189)</f>
        <v>14</v>
      </c>
      <c r="C189" s="50">
        <v>3</v>
      </c>
      <c r="D189">
        <f>IFERROR(VLOOKUP(A189,lajit!B:D,3,0),"")</f>
        <v>463</v>
      </c>
      <c r="E189" s="139" t="s">
        <v>131</v>
      </c>
      <c r="F189" s="143">
        <f>IF(G189="",13,13-G189)</f>
        <v>10</v>
      </c>
      <c r="G189" s="143">
        <v>3</v>
      </c>
      <c r="H189">
        <f>IFERROR(VLOOKUP(E189,lajit!B:D,3,0),"")</f>
        <v>463</v>
      </c>
      <c r="I189" s="8" t="s">
        <v>131</v>
      </c>
      <c r="J189" s="22">
        <f>IF(K189="",11,11-K189)</f>
        <v>10</v>
      </c>
      <c r="K189" s="9">
        <v>1</v>
      </c>
      <c r="L189">
        <f>IFERROR(VLOOKUP(I189,lajit!B:D,3,0),"")</f>
        <v>463</v>
      </c>
      <c r="M189" s="166" t="s">
        <v>131</v>
      </c>
      <c r="N189" s="172">
        <f>IF(O189="",11,11-O189)</f>
        <v>7</v>
      </c>
      <c r="O189" s="172">
        <v>4</v>
      </c>
      <c r="P189">
        <f>IFERROR(VLOOKUP(M189,lajit!B:D,3,0),"")</f>
        <v>463</v>
      </c>
      <c r="Q189" s="4" t="s">
        <v>131</v>
      </c>
      <c r="R189" s="152">
        <f>IF(S189&lt;&gt;"",13-S189,13)</f>
        <v>11</v>
      </c>
      <c r="S189" s="148">
        <v>2</v>
      </c>
      <c r="T189">
        <f>IFERROR(VLOOKUP(Q189,lajit!B:D,3,0),"")</f>
        <v>463</v>
      </c>
      <c r="U189" s="4" t="s">
        <v>131</v>
      </c>
      <c r="V189">
        <f>IF(W189="",11,11-W189)</f>
        <v>6</v>
      </c>
      <c r="W189">
        <v>5</v>
      </c>
      <c r="X189">
        <f>IFERROR(VLOOKUP(U189,lajit!B:D,3,0),"")</f>
        <v>463</v>
      </c>
      <c r="Y189" s="187" t="s">
        <v>131</v>
      </c>
      <c r="Z189" s="196">
        <f>IF(AA189&gt;0,11-AA189,11)</f>
        <v>9</v>
      </c>
      <c r="AA189" s="148">
        <v>2</v>
      </c>
      <c r="AB189">
        <f>IFERROR(VLOOKUP(Y189,lajit!B:D,3,0),"")</f>
        <v>463</v>
      </c>
      <c r="AC189" s="4" t="s">
        <v>95</v>
      </c>
      <c r="AD189" s="148">
        <f>IF(AE189&gt;0,12-AE189,12)</f>
        <v>11</v>
      </c>
      <c r="AE189" s="148">
        <v>1</v>
      </c>
      <c r="AF189">
        <f>IFERROR(VLOOKUP(AC189,lajit!B:D,3,0),"")</f>
        <v>468</v>
      </c>
      <c r="AG189" s="203" t="s">
        <v>95</v>
      </c>
      <c r="AH189" s="210">
        <f>IF(AI189&gt;0,10-AI189,10)</f>
        <v>9</v>
      </c>
      <c r="AI189" s="210">
        <v>1</v>
      </c>
      <c r="AJ189">
        <f>IFERROR(VLOOKUP(AG189,lajit!B:D,3,0),"")</f>
        <v>468</v>
      </c>
      <c r="AK189" s="221" t="s">
        <v>95</v>
      </c>
      <c r="AL189" s="148">
        <f>IF(AM189&gt;0,13-AM189,13)</f>
        <v>13</v>
      </c>
      <c r="AM189" s="148">
        <v>0</v>
      </c>
      <c r="AN189">
        <f>IFERROR(VLOOKUP(AK189,lajit!B:D,3,0),"")</f>
        <v>468</v>
      </c>
      <c r="AO189" s="8" t="s">
        <v>131</v>
      </c>
      <c r="AP189" s="9">
        <f>IF(AQ189&gt;0,12-AQ189,12)</f>
        <v>10</v>
      </c>
      <c r="AQ189" s="9">
        <v>2</v>
      </c>
      <c r="AR189">
        <f>IFERROR(VLOOKUP(AO189,lajit!B:D,3,0),"")</f>
        <v>463</v>
      </c>
      <c r="AS189" s="8" t="s">
        <v>130</v>
      </c>
      <c r="AT189" s="9">
        <f>IF(AU189&gt;0,12-AU189,12)</f>
        <v>7</v>
      </c>
      <c r="AU189" s="9">
        <v>5</v>
      </c>
      <c r="AV189">
        <f>IFERROR(VLOOKUP(AS189,lajit!B:D,3,0),"")</f>
        <v>458</v>
      </c>
      <c r="AW189" s="8" t="s">
        <v>130</v>
      </c>
      <c r="AX189" s="9">
        <f>IF(AY189&gt;0,15-AY189,15)</f>
        <v>7</v>
      </c>
      <c r="AY189" s="9">
        <v>8</v>
      </c>
      <c r="AZ189">
        <f>IFERROR(VLOOKUP(AW189,lajit!B:D,3,0),"")</f>
        <v>458</v>
      </c>
      <c r="BA189" s="8" t="s">
        <v>130</v>
      </c>
      <c r="BB189" s="9">
        <f>IF(BC189&gt;0,15-BC189,15)</f>
        <v>9</v>
      </c>
      <c r="BC189" s="9">
        <v>6</v>
      </c>
      <c r="BD189">
        <f>IFERROR(VLOOKUP(BA189,lajit!B:D,3,0),"")</f>
        <v>458</v>
      </c>
      <c r="BE189" s="126">
        <v>125</v>
      </c>
    </row>
    <row r="190" spans="1:57" x14ac:dyDescent="0.2">
      <c r="A190" s="45" t="s">
        <v>95</v>
      </c>
      <c r="B190" s="48">
        <f>IF(C190="",17,17-C190)</f>
        <v>14</v>
      </c>
      <c r="C190" s="51">
        <v>3</v>
      </c>
      <c r="D190">
        <f>IFERROR(VLOOKUP(A190,lajit!B:D,3,0),"")</f>
        <v>468</v>
      </c>
      <c r="E190" s="135" t="s">
        <v>95</v>
      </c>
      <c r="F190" s="144">
        <f>IF(G190="",13,13-G190)</f>
        <v>8</v>
      </c>
      <c r="G190" s="144">
        <v>5</v>
      </c>
      <c r="H190">
        <f>IFERROR(VLOOKUP(E190,lajit!B:D,3,0),"")</f>
        <v>468</v>
      </c>
      <c r="I190" s="8" t="s">
        <v>95</v>
      </c>
      <c r="J190" s="22">
        <f>IF(K190="",11,11-K190)</f>
        <v>9</v>
      </c>
      <c r="K190" s="9">
        <v>2</v>
      </c>
      <c r="L190">
        <f>IFERROR(VLOOKUP(I190,lajit!B:D,3,0),"")</f>
        <v>468</v>
      </c>
      <c r="M190" s="167" t="s">
        <v>95</v>
      </c>
      <c r="N190" s="173">
        <f>IF(O190="",11,11-O190)</f>
        <v>10</v>
      </c>
      <c r="O190" s="173">
        <v>1</v>
      </c>
      <c r="P190">
        <f>IFERROR(VLOOKUP(M190,lajit!B:D,3,0),"")</f>
        <v>468</v>
      </c>
      <c r="Q190" s="150" t="s">
        <v>95</v>
      </c>
      <c r="R190" s="9">
        <f>IF(S190&lt;&gt;"",13-S190,13)</f>
        <v>13</v>
      </c>
      <c r="S190" s="152" t="s">
        <v>417</v>
      </c>
      <c r="T190">
        <f>IFERROR(VLOOKUP(Q190,lajit!B:D,3,0),"")</f>
        <v>468</v>
      </c>
      <c r="U190" s="150" t="s">
        <v>95</v>
      </c>
      <c r="V190">
        <f>IF(W190="",11,11-W190)</f>
        <v>10</v>
      </c>
      <c r="W190">
        <v>1</v>
      </c>
      <c r="X190">
        <f>IFERROR(VLOOKUP(U190,lajit!B:D,3,0),"")</f>
        <v>468</v>
      </c>
      <c r="Y190" s="182" t="s">
        <v>95</v>
      </c>
      <c r="Z190" s="192">
        <f>IF(AA190&gt;0,11-AA190,11)</f>
        <v>10</v>
      </c>
      <c r="AA190" s="152">
        <v>1</v>
      </c>
      <c r="AB190">
        <f>IFERROR(VLOOKUP(Y190,lajit!B:D,3,0),"")</f>
        <v>468</v>
      </c>
      <c r="AC190" s="150" t="s">
        <v>80</v>
      </c>
      <c r="AD190" s="152">
        <f>IF(AE190&gt;0,12-AE190,12)</f>
        <v>9</v>
      </c>
      <c r="AE190" s="152">
        <v>3</v>
      </c>
      <c r="AF190">
        <f>IFERROR(VLOOKUP(AC190,lajit!B:D,3,0),"")</f>
        <v>478</v>
      </c>
      <c r="AG190" s="199" t="s">
        <v>80</v>
      </c>
      <c r="AH190" s="211">
        <f>IF(AI190&gt;0,10-AI190,10)</f>
        <v>6</v>
      </c>
      <c r="AI190" s="211">
        <v>4</v>
      </c>
      <c r="AJ190">
        <f>IFERROR(VLOOKUP(AG190,lajit!B:D,3,0),"")</f>
        <v>478</v>
      </c>
      <c r="AK190" s="217" t="s">
        <v>80</v>
      </c>
      <c r="AL190" s="152">
        <f>IF(AM190&gt;0,13-AM190,13)</f>
        <v>3</v>
      </c>
      <c r="AM190" s="152">
        <v>10</v>
      </c>
      <c r="AN190">
        <f>IFERROR(VLOOKUP(AK190,lajit!B:D,3,0),"")</f>
        <v>478</v>
      </c>
      <c r="AO190" s="8" t="s">
        <v>95</v>
      </c>
      <c r="AP190" s="9">
        <f>IF(AQ190&gt;0,12-AQ190,12)</f>
        <v>10</v>
      </c>
      <c r="AQ190" s="9">
        <v>2</v>
      </c>
      <c r="AR190">
        <f>IFERROR(VLOOKUP(AO190,lajit!B:D,3,0),"")</f>
        <v>468</v>
      </c>
      <c r="AS190" s="8" t="s">
        <v>107</v>
      </c>
      <c r="AT190" s="9">
        <f>IF(AU190&gt;0,12-AU190,12)</f>
        <v>11</v>
      </c>
      <c r="AU190" s="9">
        <v>1</v>
      </c>
      <c r="AV190">
        <f>IFERROR(VLOOKUP(AS190,lajit!B:D,3,0),"")</f>
        <v>460</v>
      </c>
      <c r="AW190" s="8" t="s">
        <v>107</v>
      </c>
      <c r="AX190" s="9">
        <f>IF(AY190&gt;0,15-AY190,15)</f>
        <v>4</v>
      </c>
      <c r="AY190" s="9">
        <v>11</v>
      </c>
      <c r="AZ190">
        <f>IFERROR(VLOOKUP(AW190,lajit!B:D,3,0),"")</f>
        <v>460</v>
      </c>
      <c r="BA190" s="8" t="s">
        <v>107</v>
      </c>
      <c r="BB190" s="9">
        <f>IF(BC190&gt;0,15-BC190,15)</f>
        <v>7</v>
      </c>
      <c r="BC190" s="9">
        <v>8</v>
      </c>
      <c r="BD190">
        <f>IFERROR(VLOOKUP(BA190,lajit!B:D,3,0),"")</f>
        <v>460</v>
      </c>
      <c r="BE190" s="126">
        <v>126</v>
      </c>
    </row>
    <row r="191" spans="1:57" x14ac:dyDescent="0.2">
      <c r="A191" s="43" t="s">
        <v>318</v>
      </c>
      <c r="B191" s="48" t="str">
        <f>IF(C191&lt;&gt;"",C191,"")</f>
        <v/>
      </c>
      <c r="C191" s="48"/>
      <c r="D191" t="str">
        <f>IFERROR(VLOOKUP(A191,lajit!B:D,3,0),"")</f>
        <v/>
      </c>
      <c r="E191" s="138" t="s">
        <v>318</v>
      </c>
      <c r="F191" s="142">
        <v>87</v>
      </c>
      <c r="G191" s="142">
        <v>87</v>
      </c>
      <c r="H191" t="str">
        <f>IFERROR(VLOOKUP(E191,lajit!B:D,3,0),"")</f>
        <v/>
      </c>
      <c r="I191" s="149" t="s">
        <v>318</v>
      </c>
      <c r="J191" s="22"/>
      <c r="K191" s="9"/>
      <c r="L191" t="str">
        <f>IFERROR(VLOOKUP(I191,lajit!B:D,3,0),"")</f>
        <v/>
      </c>
      <c r="M191" s="165" t="s">
        <v>318</v>
      </c>
      <c r="N191" s="171"/>
      <c r="O191" s="171"/>
      <c r="P191" t="str">
        <f>IFERROR(VLOOKUP(M191,lajit!B:D,3,0),"")</f>
        <v/>
      </c>
      <c r="Q191" s="149" t="s">
        <v>318</v>
      </c>
      <c r="R191" s="9"/>
      <c r="S191" s="9"/>
      <c r="T191" t="str">
        <f>IFERROR(VLOOKUP(Q191,lajit!B:D,3,0),"")</f>
        <v/>
      </c>
      <c r="U191" s="149" t="s">
        <v>318</v>
      </c>
      <c r="X191" t="str">
        <f>IFERROR(VLOOKUP(U191,lajit!B:D,3,0),"")</f>
        <v/>
      </c>
      <c r="Y191" s="185" t="s">
        <v>318</v>
      </c>
      <c r="Z191" s="9"/>
      <c r="AA191" s="9"/>
      <c r="AB191" t="str">
        <f>IFERROR(VLOOKUP(Y191,lajit!B:D,3,0),"")</f>
        <v/>
      </c>
      <c r="AC191" s="149" t="s">
        <v>318</v>
      </c>
      <c r="AD191" s="9"/>
      <c r="AE191" s="9"/>
      <c r="AF191" t="str">
        <f>IFERROR(VLOOKUP(AC191,lajit!B:D,3,0),"")</f>
        <v/>
      </c>
      <c r="AG191" s="202" t="s">
        <v>318</v>
      </c>
      <c r="AH191" s="207"/>
      <c r="AI191" s="207"/>
      <c r="AJ191" t="str">
        <f>IFERROR(VLOOKUP(AG191,lajit!B:D,3,0),"")</f>
        <v/>
      </c>
      <c r="AK191" s="220" t="s">
        <v>318</v>
      </c>
      <c r="AL191" s="9"/>
      <c r="AM191" s="9"/>
      <c r="AN191" t="str">
        <f>IFERROR(VLOOKUP(AK191,lajit!B:D,3,0),"")</f>
        <v/>
      </c>
      <c r="AO191" s="149" t="s">
        <v>318</v>
      </c>
      <c r="AP191" s="9"/>
      <c r="AQ191" s="9"/>
      <c r="AR191" t="str">
        <f>IFERROR(VLOOKUP(AO191,lajit!B:D,3,0),"")</f>
        <v/>
      </c>
      <c r="AS191" s="8" t="s">
        <v>131</v>
      </c>
      <c r="AT191" s="9">
        <f>IF(AU191&gt;0,12-AU191,12)</f>
        <v>9</v>
      </c>
      <c r="AU191" s="9">
        <v>3</v>
      </c>
      <c r="AV191">
        <f>IFERROR(VLOOKUP(AS191,lajit!B:D,3,0),"")</f>
        <v>463</v>
      </c>
      <c r="AW191" s="8" t="s">
        <v>131</v>
      </c>
      <c r="AX191" s="9">
        <f>IF(AY191&gt;0,15-AY191,15)</f>
        <v>9</v>
      </c>
      <c r="AY191" s="9">
        <v>6</v>
      </c>
      <c r="AZ191">
        <f>IFERROR(VLOOKUP(AW191,lajit!B:D,3,0),"")</f>
        <v>463</v>
      </c>
      <c r="BA191" s="8" t="s">
        <v>131</v>
      </c>
      <c r="BB191" s="9">
        <f>IF(BC191&gt;0,15-BC191,15)</f>
        <v>8</v>
      </c>
      <c r="BC191" s="9">
        <v>7</v>
      </c>
      <c r="BD191">
        <f>IFERROR(VLOOKUP(BA191,lajit!B:D,3,0),"")</f>
        <v>463</v>
      </c>
      <c r="BE191" s="126">
        <v>127</v>
      </c>
    </row>
    <row r="192" spans="1:57" ht="12.75" customHeight="1" x14ac:dyDescent="0.2">
      <c r="A192" s="41" t="s">
        <v>340</v>
      </c>
      <c r="B192" s="48">
        <f>IF(C192&lt;&gt;"",C192,"")</f>
        <v>3</v>
      </c>
      <c r="C192" s="48">
        <v>3</v>
      </c>
      <c r="D192">
        <f>IFERROR(VLOOKUP(A192,lajit!B:D,3,0),"")</f>
        <v>124</v>
      </c>
      <c r="E192" s="136" t="s">
        <v>216</v>
      </c>
      <c r="F192" s="142">
        <v>6</v>
      </c>
      <c r="G192" s="142">
        <v>6</v>
      </c>
      <c r="H192">
        <f>IFERROR(VLOOKUP(E192,lajit!B:D,3,0),"")</f>
        <v>108</v>
      </c>
      <c r="I192" s="8" t="s">
        <v>345</v>
      </c>
      <c r="J192" s="22"/>
      <c r="K192" s="9"/>
      <c r="L192" t="str">
        <f>IFERROR(VLOOKUP(I192,lajit!B:D,3,0),"")</f>
        <v/>
      </c>
      <c r="M192" s="163" t="s">
        <v>150</v>
      </c>
      <c r="N192" s="171">
        <v>4</v>
      </c>
      <c r="O192" s="171">
        <v>4</v>
      </c>
      <c r="P192">
        <f>IFERROR(VLOOKUP(M192,lajit!B:D,3,0),"")</f>
        <v>195</v>
      </c>
      <c r="Q192" s="8" t="s">
        <v>334</v>
      </c>
      <c r="R192" s="9">
        <v>7</v>
      </c>
      <c r="S192" s="9">
        <v>7</v>
      </c>
      <c r="T192">
        <f>IFERROR(VLOOKUP(Q192,lajit!B:D,3,0),"")</f>
        <v>110</v>
      </c>
      <c r="U192" s="8" t="s">
        <v>334</v>
      </c>
      <c r="V192">
        <v>9</v>
      </c>
      <c r="W192">
        <v>9</v>
      </c>
      <c r="X192">
        <f>IFERROR(VLOOKUP(U192,lajit!B:D,3,0),"")</f>
        <v>110</v>
      </c>
      <c r="Y192" s="183" t="s">
        <v>380</v>
      </c>
      <c r="Z192" s="9">
        <v>5</v>
      </c>
      <c r="AA192" s="9">
        <v>5</v>
      </c>
      <c r="AB192">
        <f>IFERROR(VLOOKUP(Y192,lajit!B:D,3,0),"")</f>
        <v>168</v>
      </c>
      <c r="AC192" s="8" t="s">
        <v>338</v>
      </c>
      <c r="AD192" s="9">
        <v>7</v>
      </c>
      <c r="AE192" s="9">
        <v>7</v>
      </c>
      <c r="AF192">
        <f>IFERROR(VLOOKUP(AC192,lajit!B:D,3,0),"")</f>
        <v>426</v>
      </c>
      <c r="AG192" s="200" t="s">
        <v>151</v>
      </c>
      <c r="AH192" s="207">
        <v>4</v>
      </c>
      <c r="AI192" s="207">
        <v>4</v>
      </c>
      <c r="AJ192">
        <f>IFERROR(VLOOKUP(AG192,lajit!B:D,3,0),"")</f>
        <v>271</v>
      </c>
      <c r="AK192" s="218" t="s">
        <v>346</v>
      </c>
      <c r="AL192" s="9">
        <v>2</v>
      </c>
      <c r="AM192" s="9">
        <v>2</v>
      </c>
      <c r="AN192">
        <f>IFERROR(VLOOKUP(AK192,lajit!B:D,3,0),"")</f>
        <v>109</v>
      </c>
      <c r="AO192" s="8" t="s">
        <v>345</v>
      </c>
      <c r="AP192" s="9"/>
      <c r="AQ192" s="9"/>
      <c r="AR192" t="str">
        <f>IFERROR(VLOOKUP(AO192,lajit!B:D,3,0),"")</f>
        <v/>
      </c>
      <c r="AS192" s="8" t="s">
        <v>350</v>
      </c>
      <c r="AT192" s="9">
        <v>2</v>
      </c>
      <c r="AU192" s="9">
        <v>2</v>
      </c>
      <c r="AV192">
        <f>IFERROR(VLOOKUP(AS192,lajit!B:D,3,0),"")</f>
        <v>421</v>
      </c>
      <c r="AW192" s="8" t="s">
        <v>354</v>
      </c>
      <c r="AX192" s="9">
        <v>5</v>
      </c>
      <c r="AY192" s="9">
        <v>5</v>
      </c>
      <c r="AZ192">
        <f>IFERROR(VLOOKUP(AW192,lajit!B:D,3,0),"")</f>
        <v>125</v>
      </c>
      <c r="BA192" s="8" t="s">
        <v>356</v>
      </c>
      <c r="BB192" s="9">
        <v>4</v>
      </c>
      <c r="BC192" s="9">
        <v>4</v>
      </c>
      <c r="BD192">
        <f>IFERROR(VLOOKUP(BA192,lajit!B:D,3,0),"")</f>
        <v>464</v>
      </c>
      <c r="BE192" s="126">
        <v>160</v>
      </c>
    </row>
    <row r="193" spans="1:57" ht="12.75" customHeight="1" x14ac:dyDescent="0.2">
      <c r="A193" s="41" t="s">
        <v>1577</v>
      </c>
      <c r="B193" s="48">
        <f>IF(C193&lt;&gt;"",C193,"")</f>
        <v>1</v>
      </c>
      <c r="C193" s="48">
        <v>1</v>
      </c>
      <c r="D193">
        <f>IFERROR(VLOOKUP(A193,lajit!B:D,3,0),"")</f>
        <v>108.1</v>
      </c>
      <c r="E193" s="136" t="s">
        <v>4771</v>
      </c>
      <c r="F193" s="142">
        <v>1</v>
      </c>
      <c r="G193" s="142">
        <v>1</v>
      </c>
      <c r="H193">
        <f>IFERROR(VLOOKUP(E193,lajit!B:D,3,0),"")</f>
        <v>484.1</v>
      </c>
      <c r="I193" s="136" t="s">
        <v>4771</v>
      </c>
      <c r="J193" s="22">
        <v>2</v>
      </c>
      <c r="K193" s="9">
        <v>2</v>
      </c>
      <c r="L193">
        <f>IFERROR(VLOOKUP(I193,lajit!B:D,3,0),"")</f>
        <v>484.1</v>
      </c>
      <c r="M193" s="163" t="s">
        <v>4994</v>
      </c>
      <c r="N193" s="171">
        <v>1</v>
      </c>
      <c r="O193" s="171">
        <v>1</v>
      </c>
      <c r="P193">
        <f>IFERROR(VLOOKUP(M193,lajit!B:D,3,0),"")</f>
        <v>64.199999999999989</v>
      </c>
      <c r="Q193" s="8" t="s">
        <v>1650</v>
      </c>
      <c r="R193" s="9">
        <v>1</v>
      </c>
      <c r="S193" s="9">
        <v>1</v>
      </c>
      <c r="T193">
        <f>IFERROR(VLOOKUP(Q193,lajit!B:D,3,0),"")</f>
        <v>115.1</v>
      </c>
      <c r="U193" s="8" t="s">
        <v>1173</v>
      </c>
      <c r="V193">
        <v>1</v>
      </c>
      <c r="W193">
        <v>1</v>
      </c>
      <c r="X193">
        <f>IFERROR(VLOOKUP(U193,lajit!B:D,3,0),"")</f>
        <v>64.199999999999989</v>
      </c>
      <c r="Y193" s="8" t="s">
        <v>1650</v>
      </c>
      <c r="Z193" s="9">
        <v>1</v>
      </c>
      <c r="AA193" s="9">
        <v>1</v>
      </c>
      <c r="AB193">
        <f>IFERROR(VLOOKUP(Y193,lajit!B:D,3,0),"")</f>
        <v>115.1</v>
      </c>
      <c r="AC193" s="8" t="s">
        <v>4630</v>
      </c>
      <c r="AD193" s="9">
        <v>3</v>
      </c>
      <c r="AE193" s="9">
        <v>3</v>
      </c>
      <c r="AF193">
        <f>IFERROR(VLOOKUP(AC193,lajit!B:D,3,0),"")</f>
        <v>464.20000000000005</v>
      </c>
      <c r="AG193" s="200" t="s">
        <v>2944</v>
      </c>
      <c r="AH193" s="207">
        <v>1</v>
      </c>
      <c r="AI193" s="207">
        <v>1</v>
      </c>
      <c r="AJ193">
        <f>IFERROR(VLOOKUP(AG193,lajit!B:D,3,0),"")</f>
        <v>274.10000000000002</v>
      </c>
      <c r="AK193" s="200" t="s">
        <v>2944</v>
      </c>
      <c r="AL193" s="9">
        <v>2</v>
      </c>
      <c r="AM193" s="9">
        <v>2</v>
      </c>
      <c r="AN193">
        <f>IFERROR(VLOOKUP(AK193,lajit!B:D,3,0),"")</f>
        <v>274.10000000000002</v>
      </c>
      <c r="AO193" s="183" t="s">
        <v>4771</v>
      </c>
      <c r="AP193" s="9">
        <v>1</v>
      </c>
      <c r="AQ193" s="9">
        <v>1</v>
      </c>
      <c r="AR193">
        <f>IFERROR(VLOOKUP(AO193,lajit!B:D,3,0),"")</f>
        <v>484.1</v>
      </c>
      <c r="AS193" s="8" t="s">
        <v>1630</v>
      </c>
      <c r="AT193" s="9">
        <v>1</v>
      </c>
      <c r="AU193" s="9">
        <v>1</v>
      </c>
      <c r="AV193">
        <f>IFERROR(VLOOKUP(AS193,lajit!B:D,3,0),"")</f>
        <v>113.1</v>
      </c>
      <c r="AW193" s="8" t="s">
        <v>1772</v>
      </c>
      <c r="AX193" s="9">
        <v>1</v>
      </c>
      <c r="AY193" s="9">
        <v>1</v>
      </c>
      <c r="AZ193">
        <f>IFERROR(VLOOKUP(AW193,lajit!B:D,3,0),"")</f>
        <v>129.39999999999998</v>
      </c>
      <c r="BA193" s="8" t="s">
        <v>4630</v>
      </c>
      <c r="BB193" s="9">
        <v>2</v>
      </c>
      <c r="BC193" s="9">
        <v>2</v>
      </c>
      <c r="BD193">
        <f>IFERROR(VLOOKUP(BA193,lajit!B:D,3,0),"")</f>
        <v>464.20000000000005</v>
      </c>
      <c r="BE193" s="126">
        <v>132</v>
      </c>
    </row>
    <row r="194" spans="1:57" x14ac:dyDescent="0.2">
      <c r="A194" s="43" t="s">
        <v>316</v>
      </c>
      <c r="B194" s="48">
        <f>IF(C194="",17,17-C194)</f>
        <v>17</v>
      </c>
      <c r="C194" s="48"/>
      <c r="D194" t="str">
        <f>IFERROR(VLOOKUP(A194,lajit!B:D,3,0),"")</f>
        <v/>
      </c>
      <c r="E194" s="138" t="s">
        <v>316</v>
      </c>
      <c r="F194" s="142"/>
      <c r="G194" s="142"/>
      <c r="H194" t="str">
        <f>IFERROR(VLOOKUP(E194,lajit!B:D,3,0),"")</f>
        <v/>
      </c>
      <c r="I194" s="149" t="s">
        <v>316</v>
      </c>
      <c r="J194" s="22"/>
      <c r="K194" s="9"/>
      <c r="L194" t="str">
        <f>IFERROR(VLOOKUP(I194,lajit!B:D,3,0),"")</f>
        <v/>
      </c>
      <c r="M194" s="165" t="s">
        <v>316</v>
      </c>
      <c r="N194" s="171"/>
      <c r="O194" s="171"/>
      <c r="P194" t="str">
        <f>IFERROR(VLOOKUP(M194,lajit!B:D,3,0),"")</f>
        <v/>
      </c>
      <c r="Q194" s="149" t="s">
        <v>316</v>
      </c>
      <c r="R194" s="9"/>
      <c r="S194" s="9"/>
      <c r="T194" t="str">
        <f>IFERROR(VLOOKUP(Q194,lajit!B:D,3,0),"")</f>
        <v/>
      </c>
      <c r="U194" s="149" t="s">
        <v>316</v>
      </c>
      <c r="X194" t="str">
        <f>IFERROR(VLOOKUP(U194,lajit!B:D,3,0),"")</f>
        <v/>
      </c>
      <c r="Y194" s="185" t="s">
        <v>316</v>
      </c>
      <c r="Z194" s="9"/>
      <c r="AA194" s="9"/>
      <c r="AB194" t="str">
        <f>IFERROR(VLOOKUP(Y194,lajit!B:D,3,0),"")</f>
        <v/>
      </c>
      <c r="AC194" s="149" t="s">
        <v>316</v>
      </c>
      <c r="AD194" s="9"/>
      <c r="AE194" s="9"/>
      <c r="AF194" t="str">
        <f>IFERROR(VLOOKUP(AC194,lajit!B:D,3,0),"")</f>
        <v/>
      </c>
      <c r="AG194" s="202" t="s">
        <v>316</v>
      </c>
      <c r="AH194" s="207"/>
      <c r="AI194" s="207"/>
      <c r="AJ194" t="str">
        <f>IFERROR(VLOOKUP(AG194,lajit!B:D,3,0),"")</f>
        <v/>
      </c>
      <c r="AK194" s="220" t="s">
        <v>316</v>
      </c>
      <c r="AL194" s="9"/>
      <c r="AM194" s="9"/>
      <c r="AN194" t="str">
        <f>IFERROR(VLOOKUP(AK194,lajit!B:D,3,0),"")</f>
        <v/>
      </c>
      <c r="AO194" s="149" t="s">
        <v>316</v>
      </c>
      <c r="AP194" s="9"/>
      <c r="AQ194" s="9"/>
      <c r="AR194" t="str">
        <f>IFERROR(VLOOKUP(AO194,lajit!B:D,3,0),"")</f>
        <v/>
      </c>
      <c r="AS194" s="8" t="s">
        <v>77</v>
      </c>
      <c r="AT194" s="9">
        <f>IF(AU194&gt;0,12-AU194,12)</f>
        <v>11</v>
      </c>
      <c r="AU194" s="9">
        <v>1</v>
      </c>
      <c r="AV194">
        <f>IFERROR(VLOOKUP(AS194,lajit!B:D,3,0),"")</f>
        <v>466</v>
      </c>
      <c r="AW194" s="8" t="s">
        <v>77</v>
      </c>
      <c r="AX194" s="9">
        <f>IF(AY194&gt;0,15-AY194,15)</f>
        <v>15</v>
      </c>
      <c r="AY194" s="9">
        <v>0</v>
      </c>
      <c r="AZ194">
        <f>IFERROR(VLOOKUP(AW194,lajit!B:D,3,0),"")</f>
        <v>466</v>
      </c>
      <c r="BA194" s="8" t="s">
        <v>77</v>
      </c>
      <c r="BB194" s="9">
        <f>IF(BC194&gt;0,15-BC194,15)</f>
        <v>13</v>
      </c>
      <c r="BC194" s="9">
        <v>2</v>
      </c>
      <c r="BD194">
        <f>IFERROR(VLOOKUP(BA194,lajit!B:D,3,0),"")</f>
        <v>466</v>
      </c>
      <c r="BE194" s="126">
        <v>83</v>
      </c>
    </row>
    <row r="195" spans="1:57" ht="12.75" customHeight="1" x14ac:dyDescent="0.2">
      <c r="A195" s="41" t="s">
        <v>319</v>
      </c>
      <c r="B195" s="48" t="str">
        <f>IF(C195&lt;&gt;"",C195,"")</f>
        <v/>
      </c>
      <c r="C195" s="48"/>
      <c r="D195" t="str">
        <f>IFERROR(VLOOKUP(A195,lajit!B:D,3,0),"")</f>
        <v/>
      </c>
      <c r="E195" s="136" t="s">
        <v>319</v>
      </c>
      <c r="F195" s="142"/>
      <c r="G195" s="142"/>
      <c r="H195" t="str">
        <f>IFERROR(VLOOKUP(E195,lajit!B:D,3,0),"")</f>
        <v/>
      </c>
      <c r="I195" s="8" t="s">
        <v>319</v>
      </c>
      <c r="J195" s="22"/>
      <c r="K195" s="9"/>
      <c r="L195" t="str">
        <f>IFERROR(VLOOKUP(I195,lajit!B:D,3,0),"")</f>
        <v/>
      </c>
      <c r="M195" s="163" t="s">
        <v>319</v>
      </c>
      <c r="N195" s="171"/>
      <c r="O195" s="171"/>
      <c r="P195" t="str">
        <f>IFERROR(VLOOKUP(M195,lajit!B:D,3,0),"")</f>
        <v/>
      </c>
      <c r="Q195" s="8" t="s">
        <v>319</v>
      </c>
      <c r="R195" s="9"/>
      <c r="S195" s="9"/>
      <c r="T195" t="str">
        <f>IFERROR(VLOOKUP(Q195,lajit!B:D,3,0),"")</f>
        <v/>
      </c>
      <c r="U195" s="8" t="s">
        <v>319</v>
      </c>
      <c r="X195" t="str">
        <f>IFERROR(VLOOKUP(U195,lajit!B:D,3,0),"")</f>
        <v/>
      </c>
      <c r="Y195" s="183" t="s">
        <v>319</v>
      </c>
      <c r="Z195" s="9"/>
      <c r="AA195" s="9"/>
      <c r="AB195" t="str">
        <f>IFERROR(VLOOKUP(Y195,lajit!B:D,3,0),"")</f>
        <v/>
      </c>
      <c r="AC195" s="8" t="s">
        <v>319</v>
      </c>
      <c r="AD195" s="9"/>
      <c r="AE195" s="9"/>
      <c r="AF195" t="str">
        <f>IFERROR(VLOOKUP(AC195,lajit!B:D,3,0),"")</f>
        <v/>
      </c>
      <c r="AG195" s="200" t="s">
        <v>319</v>
      </c>
      <c r="AH195" s="207"/>
      <c r="AI195" s="207"/>
      <c r="AJ195" t="str">
        <f>IFERROR(VLOOKUP(AG195,lajit!B:D,3,0),"")</f>
        <v/>
      </c>
      <c r="AK195" s="218" t="s">
        <v>319</v>
      </c>
      <c r="AL195" s="9"/>
      <c r="AM195" s="9"/>
      <c r="AN195" t="str">
        <f>IFERROR(VLOOKUP(AK195,lajit!B:D,3,0),"")</f>
        <v/>
      </c>
      <c r="AO195" s="8" t="s">
        <v>319</v>
      </c>
      <c r="AP195" s="9"/>
      <c r="AQ195" s="9"/>
      <c r="AR195" t="str">
        <f>IFERROR(VLOOKUP(AO195,lajit!B:D,3,0),"")</f>
        <v/>
      </c>
      <c r="AS195" s="8" t="s">
        <v>95</v>
      </c>
      <c r="AT195" s="9">
        <f>IF(AU195&gt;0,12-AU195,12)</f>
        <v>12</v>
      </c>
      <c r="AU195" s="9">
        <v>0</v>
      </c>
      <c r="AV195">
        <f>IFERROR(VLOOKUP(AS195,lajit!B:D,3,0),"")</f>
        <v>468</v>
      </c>
      <c r="AW195" s="8" t="s">
        <v>95</v>
      </c>
      <c r="AX195" s="9">
        <f>IF(AY195&gt;0,15-AY195,15)</f>
        <v>14</v>
      </c>
      <c r="AY195" s="9">
        <v>1</v>
      </c>
      <c r="AZ195">
        <f>IFERROR(VLOOKUP(AW195,lajit!B:D,3,0),"")</f>
        <v>468</v>
      </c>
      <c r="BA195" s="8" t="s">
        <v>95</v>
      </c>
      <c r="BB195" s="9">
        <f>IF(BC195&gt;0,15-BC195,15)</f>
        <v>14</v>
      </c>
      <c r="BC195" s="9">
        <v>1</v>
      </c>
      <c r="BD195">
        <f>IFERROR(VLOOKUP(BA195,lajit!B:D,3,0),"")</f>
        <v>468</v>
      </c>
      <c r="BE195" s="126">
        <v>128</v>
      </c>
    </row>
    <row r="196" spans="1:57" ht="12.75" customHeight="1" x14ac:dyDescent="0.2">
      <c r="A196" s="41" t="s">
        <v>384</v>
      </c>
      <c r="B196" s="48">
        <f>IF(C196&lt;&gt;"",C196,"")</f>
        <v>2</v>
      </c>
      <c r="C196" s="48">
        <v>2</v>
      </c>
      <c r="D196">
        <f>IFERROR(VLOOKUP(A196,lajit!B:D,3,0),"")</f>
        <v>273</v>
      </c>
      <c r="E196" s="136" t="s">
        <v>167</v>
      </c>
      <c r="F196" s="142">
        <v>1</v>
      </c>
      <c r="G196" s="142">
        <v>1</v>
      </c>
      <c r="H196">
        <f>IFERROR(VLOOKUP(E196,lajit!B:D,3,0),"")</f>
        <v>265</v>
      </c>
      <c r="I196" s="8" t="s">
        <v>324</v>
      </c>
      <c r="J196" s="22"/>
      <c r="K196" s="9"/>
      <c r="L196" t="str">
        <f>IFERROR(VLOOKUP(I196,lajit!B:D,3,0),"")</f>
        <v/>
      </c>
      <c r="M196" s="163" t="s">
        <v>187</v>
      </c>
      <c r="N196" s="171">
        <v>1</v>
      </c>
      <c r="O196" s="171">
        <v>1</v>
      </c>
      <c r="P196">
        <f>IFERROR(VLOOKUP(M196,lajit!B:D,3,0),"")</f>
        <v>134</v>
      </c>
      <c r="Q196" s="8" t="s">
        <v>395</v>
      </c>
      <c r="R196" s="9">
        <v>3</v>
      </c>
      <c r="S196" s="9">
        <v>3</v>
      </c>
      <c r="T196">
        <f>IFERROR(VLOOKUP(Q196,lajit!B:D,3,0),"")</f>
        <v>220</v>
      </c>
      <c r="U196" s="8" t="s">
        <v>3776</v>
      </c>
      <c r="V196">
        <v>3</v>
      </c>
      <c r="W196">
        <v>3</v>
      </c>
      <c r="X196">
        <f>IFERROR(VLOOKUP(U196,lajit!B:D,3,0),"")</f>
        <v>366</v>
      </c>
      <c r="Y196" s="183" t="s">
        <v>3317</v>
      </c>
      <c r="Z196" s="9">
        <v>4</v>
      </c>
      <c r="AA196" s="9">
        <v>4</v>
      </c>
      <c r="AB196">
        <f>IFERROR(VLOOKUP(Y196,lajit!B:D,3,0),"")</f>
        <v>318</v>
      </c>
      <c r="AC196" s="8" t="s">
        <v>2158</v>
      </c>
      <c r="AD196" s="9">
        <v>2</v>
      </c>
      <c r="AE196" s="9">
        <v>2</v>
      </c>
      <c r="AF196">
        <f>IFERROR(VLOOKUP(AC196,lajit!B:D,3,0),"")</f>
        <v>183</v>
      </c>
      <c r="AG196" s="200" t="s">
        <v>177</v>
      </c>
      <c r="AH196" s="207">
        <v>2</v>
      </c>
      <c r="AI196" s="207">
        <v>2</v>
      </c>
      <c r="AJ196">
        <f>IFERROR(VLOOKUP(AG196,lajit!B:D,3,0),"")</f>
        <v>268</v>
      </c>
      <c r="AK196" s="218" t="s">
        <v>910</v>
      </c>
      <c r="AL196" s="9">
        <v>1</v>
      </c>
      <c r="AM196" s="9">
        <v>1</v>
      </c>
      <c r="AN196">
        <f>IFERROR(VLOOKUP(AK196,lajit!B:D,3,0),"")</f>
        <v>38</v>
      </c>
      <c r="AO196" s="8" t="s">
        <v>324</v>
      </c>
      <c r="AP196" s="9"/>
      <c r="AQ196" s="9"/>
      <c r="AR196" t="str">
        <f>IFERROR(VLOOKUP(AO196,lajit!B:D,3,0),"")</f>
        <v/>
      </c>
      <c r="AS196" s="8" t="s">
        <v>362</v>
      </c>
      <c r="AT196" s="9">
        <v>1</v>
      </c>
      <c r="AU196" s="9">
        <v>1</v>
      </c>
      <c r="AV196">
        <f>IFERROR(VLOOKUP(AS196,lajit!B:D,3,0),"")</f>
        <v>191</v>
      </c>
      <c r="AW196" s="8"/>
      <c r="AX196" s="9">
        <v>0</v>
      </c>
      <c r="AY196" s="9">
        <v>0</v>
      </c>
      <c r="AZ196" t="str">
        <f>IFERROR(VLOOKUP(AW196,lajit!B:D,3,0),"")</f>
        <v/>
      </c>
      <c r="BA196" s="8" t="s">
        <v>366</v>
      </c>
      <c r="BB196" s="9">
        <v>2</v>
      </c>
      <c r="BC196" s="9">
        <v>2</v>
      </c>
      <c r="BD196">
        <f>IFERROR(VLOOKUP(BA196,lajit!B:D,3,0),"")</f>
        <v>469</v>
      </c>
      <c r="BE196" s="126">
        <v>210</v>
      </c>
    </row>
    <row r="197" spans="1:57" ht="12.75" customHeight="1" x14ac:dyDescent="0.2">
      <c r="A197" s="43" t="s">
        <v>344</v>
      </c>
      <c r="B197" s="48" t="str">
        <f>IF(C197&lt;&gt;"",C197,"")</f>
        <v/>
      </c>
      <c r="C197" s="48"/>
      <c r="D197" t="str">
        <f>IFERROR(VLOOKUP(A197,lajit!B:D,3,0),"")</f>
        <v/>
      </c>
      <c r="E197" s="138" t="s">
        <v>344</v>
      </c>
      <c r="F197" s="142"/>
      <c r="G197" s="142"/>
      <c r="H197" t="str">
        <f>IFERROR(VLOOKUP(E197,lajit!B:D,3,0),"")</f>
        <v/>
      </c>
      <c r="I197" s="8" t="s">
        <v>366</v>
      </c>
      <c r="J197" s="22">
        <v>3</v>
      </c>
      <c r="K197" s="9">
        <v>3</v>
      </c>
      <c r="L197">
        <f>IFERROR(VLOOKUP(I197,lajit!B:D,3,0),"")</f>
        <v>469</v>
      </c>
      <c r="M197" s="165" t="s">
        <v>344</v>
      </c>
      <c r="N197" s="171"/>
      <c r="O197" s="171"/>
      <c r="P197" t="str">
        <f>IFERROR(VLOOKUP(M197,lajit!B:D,3,0),"")</f>
        <v/>
      </c>
      <c r="Q197" s="149" t="s">
        <v>344</v>
      </c>
      <c r="R197" s="9"/>
      <c r="S197" s="9"/>
      <c r="T197" t="str">
        <f>IFERROR(VLOOKUP(Q197,lajit!B:D,3,0),"")</f>
        <v/>
      </c>
      <c r="U197" s="149" t="s">
        <v>344</v>
      </c>
      <c r="X197" t="str">
        <f>IFERROR(VLOOKUP(U197,lajit!B:D,3,0),"")</f>
        <v/>
      </c>
      <c r="Y197" s="185" t="s">
        <v>344</v>
      </c>
      <c r="Z197" s="9"/>
      <c r="AA197" s="9"/>
      <c r="AB197" t="str">
        <f>IFERROR(VLOOKUP(Y197,lajit!B:D,3,0),"")</f>
        <v/>
      </c>
      <c r="AC197" s="149" t="s">
        <v>344</v>
      </c>
      <c r="AD197" s="9"/>
      <c r="AE197" s="9"/>
      <c r="AF197" t="str">
        <f>IFERROR(VLOOKUP(AC197,lajit!B:D,3,0),"")</f>
        <v/>
      </c>
      <c r="AG197" s="202" t="s">
        <v>344</v>
      </c>
      <c r="AH197" s="207"/>
      <c r="AI197" s="207"/>
      <c r="AJ197" t="str">
        <f>IFERROR(VLOOKUP(AG197,lajit!B:D,3,0),"")</f>
        <v/>
      </c>
      <c r="AK197" s="220" t="s">
        <v>344</v>
      </c>
      <c r="AL197" s="9"/>
      <c r="AM197" s="9"/>
      <c r="AN197" t="str">
        <f>IFERROR(VLOOKUP(AK197,lajit!B:D,3,0),"")</f>
        <v/>
      </c>
      <c r="AO197" s="8" t="s">
        <v>223</v>
      </c>
      <c r="AP197" s="9">
        <v>1</v>
      </c>
      <c r="AQ197" s="9">
        <v>1</v>
      </c>
      <c r="AR197">
        <f>IFERROR(VLOOKUP(AO197,lajit!B:D,3,0),"")</f>
        <v>13</v>
      </c>
      <c r="AS197" s="8" t="s">
        <v>382</v>
      </c>
      <c r="AT197" s="9">
        <v>2</v>
      </c>
      <c r="AU197" s="9">
        <v>2</v>
      </c>
      <c r="AV197">
        <f>IFERROR(VLOOKUP(AS197,lajit!B:D,3,0),"")</f>
        <v>195</v>
      </c>
      <c r="AW197" s="8"/>
      <c r="AX197" s="9">
        <v>0</v>
      </c>
      <c r="AY197" s="9">
        <v>0</v>
      </c>
      <c r="AZ197" t="str">
        <f>IFERROR(VLOOKUP(AW197,lajit!B:D,3,0),"")</f>
        <v/>
      </c>
      <c r="BA197" s="8" t="s">
        <v>4694</v>
      </c>
      <c r="BB197" s="9">
        <v>2</v>
      </c>
      <c r="BC197" s="9">
        <v>2</v>
      </c>
      <c r="BD197">
        <f>IFERROR(VLOOKUP(BA197,lajit!B:D,3,0),"")</f>
        <v>473</v>
      </c>
      <c r="BE197" s="126">
        <v>212</v>
      </c>
    </row>
    <row r="198" spans="1:57" ht="12.75" customHeight="1" x14ac:dyDescent="0.2">
      <c r="A198" s="41" t="s">
        <v>317</v>
      </c>
      <c r="B198" s="48">
        <f>IF(C198="",17,17-C198)</f>
        <v>17</v>
      </c>
      <c r="C198" s="48"/>
      <c r="D198" t="str">
        <f>IFERROR(VLOOKUP(A198,lajit!B:D,3,0),"")</f>
        <v/>
      </c>
      <c r="E198" s="136" t="s">
        <v>317</v>
      </c>
      <c r="F198" s="142"/>
      <c r="G198" s="142"/>
      <c r="H198" t="str">
        <f>IFERROR(VLOOKUP(E198,lajit!B:D,3,0),"")</f>
        <v/>
      </c>
      <c r="I198" s="8" t="s">
        <v>317</v>
      </c>
      <c r="J198" s="22"/>
      <c r="K198" s="9"/>
      <c r="L198" t="str">
        <f>IFERROR(VLOOKUP(I198,lajit!B:D,3,0),"")</f>
        <v/>
      </c>
      <c r="M198" s="163" t="s">
        <v>317</v>
      </c>
      <c r="N198" s="171"/>
      <c r="O198" s="171"/>
      <c r="P198" t="str">
        <f>IFERROR(VLOOKUP(M198,lajit!B:D,3,0),"")</f>
        <v/>
      </c>
      <c r="Q198" s="8" t="s">
        <v>317</v>
      </c>
      <c r="R198" s="9"/>
      <c r="S198" s="9"/>
      <c r="T198" t="str">
        <f>IFERROR(VLOOKUP(Q198,lajit!B:D,3,0),"")</f>
        <v/>
      </c>
      <c r="U198" s="8" t="s">
        <v>317</v>
      </c>
      <c r="X198" t="str">
        <f>IFERROR(VLOOKUP(U198,lajit!B:D,3,0),"")</f>
        <v/>
      </c>
      <c r="Y198" s="183" t="s">
        <v>317</v>
      </c>
      <c r="Z198" s="9"/>
      <c r="AA198" s="9"/>
      <c r="AB198" t="str">
        <f>IFERROR(VLOOKUP(Y198,lajit!B:D,3,0),"")</f>
        <v/>
      </c>
      <c r="AC198" s="8" t="s">
        <v>317</v>
      </c>
      <c r="AD198" s="9"/>
      <c r="AE198" s="9"/>
      <c r="AF198" t="str">
        <f>IFERROR(VLOOKUP(AC198,lajit!B:D,3,0),"")</f>
        <v/>
      </c>
      <c r="AG198" s="200" t="s">
        <v>317</v>
      </c>
      <c r="AH198" s="207"/>
      <c r="AI198" s="207"/>
      <c r="AJ198" t="str">
        <f>IFERROR(VLOOKUP(AG198,lajit!B:D,3,0),"")</f>
        <v/>
      </c>
      <c r="AK198" s="218" t="s">
        <v>317</v>
      </c>
      <c r="AL198" s="9"/>
      <c r="AM198" s="9"/>
      <c r="AN198" t="str">
        <f>IFERROR(VLOOKUP(AK198,lajit!B:D,3,0),"")</f>
        <v/>
      </c>
      <c r="AO198" s="8" t="s">
        <v>317</v>
      </c>
      <c r="AP198" s="9"/>
      <c r="AQ198" s="9"/>
      <c r="AR198" t="str">
        <f>IFERROR(VLOOKUP(AO198,lajit!B:D,3,0),"")</f>
        <v/>
      </c>
      <c r="AS198" s="8" t="s">
        <v>39</v>
      </c>
      <c r="AT198" s="9">
        <f>IF(AU198&gt;0,12-AU198,12)</f>
        <v>12</v>
      </c>
      <c r="AU198" s="9">
        <v>0</v>
      </c>
      <c r="AV198">
        <f>IFERROR(VLOOKUP(AS198,lajit!B:D,3,0),"")</f>
        <v>477</v>
      </c>
      <c r="AW198" s="8" t="s">
        <v>39</v>
      </c>
      <c r="AX198" s="9">
        <f>IF(AY198&gt;0,15-AY198,15)</f>
        <v>15</v>
      </c>
      <c r="AY198" s="9">
        <v>0</v>
      </c>
      <c r="AZ198">
        <f>IFERROR(VLOOKUP(AW198,lajit!B:D,3,0),"")</f>
        <v>477</v>
      </c>
      <c r="BA198" s="8" t="s">
        <v>39</v>
      </c>
      <c r="BB198" s="9">
        <f>IF(BC198&gt;0,15-BC198,15)</f>
        <v>15</v>
      </c>
      <c r="BC198" s="9">
        <v>0</v>
      </c>
      <c r="BD198">
        <f>IFERROR(VLOOKUP(BA198,lajit!B:D,3,0),"")</f>
        <v>477</v>
      </c>
      <c r="BE198" s="126">
        <v>84</v>
      </c>
    </row>
    <row r="199" spans="1:57" ht="12.75" customHeight="1" x14ac:dyDescent="0.2">
      <c r="A199" s="41" t="s">
        <v>329</v>
      </c>
      <c r="B199" s="48">
        <f>IF(C199&lt;&gt;"",C199,"")</f>
        <v>10</v>
      </c>
      <c r="C199" s="48">
        <v>10</v>
      </c>
      <c r="D199">
        <f>IFERROR(VLOOKUP(A199,lajit!B:D,3,0),"")</f>
        <v>53</v>
      </c>
      <c r="E199" s="136" t="s">
        <v>144</v>
      </c>
      <c r="F199" s="142">
        <v>7</v>
      </c>
      <c r="G199" s="142">
        <v>7</v>
      </c>
      <c r="H199">
        <f>IFERROR(VLOOKUP(E199,lajit!B:D,3,0),"")</f>
        <v>41</v>
      </c>
      <c r="I199" s="8" t="s">
        <v>355</v>
      </c>
      <c r="J199" s="22">
        <v>9</v>
      </c>
      <c r="K199" s="9">
        <v>9</v>
      </c>
      <c r="L199">
        <f>IFERROR(VLOOKUP(I199,lajit!B:D,3,0),"")</f>
        <v>41</v>
      </c>
      <c r="M199" s="163" t="s">
        <v>181</v>
      </c>
      <c r="N199" s="171">
        <v>10</v>
      </c>
      <c r="O199" s="171">
        <v>10</v>
      </c>
      <c r="P199">
        <f>IFERROR(VLOOKUP(M199,lajit!B:D,3,0),"")</f>
        <v>12</v>
      </c>
      <c r="Q199" s="8" t="s">
        <v>367</v>
      </c>
      <c r="R199" s="9">
        <v>4</v>
      </c>
      <c r="S199" s="9">
        <v>4</v>
      </c>
      <c r="T199">
        <f>IFERROR(VLOOKUP(Q199,lajit!B:D,3,0),"")</f>
        <v>131</v>
      </c>
      <c r="U199" s="8" t="s">
        <v>330</v>
      </c>
      <c r="V199">
        <v>9</v>
      </c>
      <c r="W199">
        <v>9</v>
      </c>
      <c r="X199">
        <f>IFERROR(VLOOKUP(U199,lajit!B:D,3,0),"")</f>
        <v>20</v>
      </c>
      <c r="Y199" s="183" t="s">
        <v>332</v>
      </c>
      <c r="Z199" s="9">
        <v>6</v>
      </c>
      <c r="AA199" s="9">
        <v>6</v>
      </c>
      <c r="AB199">
        <f>IFERROR(VLOOKUP(Y199,lajit!B:D,3,0),"")</f>
        <v>458</v>
      </c>
      <c r="AC199" s="8" t="s">
        <v>334</v>
      </c>
      <c r="AD199" s="9">
        <v>10</v>
      </c>
      <c r="AE199" s="9">
        <v>10</v>
      </c>
      <c r="AF199">
        <f>IFERROR(VLOOKUP(AC199,lajit!B:D,3,0),"")</f>
        <v>110</v>
      </c>
      <c r="AG199" s="200" t="s">
        <v>136</v>
      </c>
      <c r="AH199" s="207">
        <v>7</v>
      </c>
      <c r="AI199" s="207">
        <v>7</v>
      </c>
      <c r="AJ199">
        <f>IFERROR(VLOOKUP(AG199,lajit!B:D,3,0),"")</f>
        <v>173</v>
      </c>
      <c r="AK199" s="218" t="s">
        <v>367</v>
      </c>
      <c r="AL199" s="9">
        <v>5</v>
      </c>
      <c r="AM199" s="9">
        <v>5</v>
      </c>
      <c r="AN199">
        <f>IFERROR(VLOOKUP(AK199,lajit!B:D,3,0),"")</f>
        <v>131</v>
      </c>
      <c r="AO199" s="8" t="s">
        <v>159</v>
      </c>
      <c r="AP199" s="9">
        <v>6</v>
      </c>
      <c r="AQ199" s="9">
        <v>6</v>
      </c>
      <c r="AR199">
        <f>IFERROR(VLOOKUP(AO199,lajit!B:D,3,0),"")</f>
        <v>125</v>
      </c>
      <c r="AS199" s="8" t="s">
        <v>378</v>
      </c>
      <c r="AT199" s="9">
        <v>6</v>
      </c>
      <c r="AU199" s="9">
        <v>6</v>
      </c>
      <c r="AV199">
        <f>IFERROR(VLOOKUP(AS199,lajit!B:D,3,0),"")</f>
        <v>326</v>
      </c>
      <c r="AW199" s="8" t="s">
        <v>378</v>
      </c>
      <c r="AX199" s="9">
        <v>6</v>
      </c>
      <c r="AY199" s="9">
        <v>6</v>
      </c>
      <c r="AZ199">
        <f>IFERROR(VLOOKUP(AW199,lajit!B:D,3,0),"")</f>
        <v>326</v>
      </c>
      <c r="BA199" s="8" t="s">
        <v>4730</v>
      </c>
      <c r="BB199" s="9">
        <v>6</v>
      </c>
      <c r="BC199" s="9">
        <v>6</v>
      </c>
      <c r="BD199">
        <f>IFERROR(VLOOKUP(BA199,lajit!B:D,3,0),"")</f>
        <v>478</v>
      </c>
      <c r="BE199" s="126">
        <v>149</v>
      </c>
    </row>
    <row r="200" spans="1:57" ht="12.75" customHeight="1" x14ac:dyDescent="0.2">
      <c r="A200" s="41" t="s">
        <v>381</v>
      </c>
      <c r="B200" s="48">
        <f>IF(C200&lt;&gt;"",C200,"")</f>
        <v>3</v>
      </c>
      <c r="C200" s="48">
        <v>3</v>
      </c>
      <c r="D200">
        <f>IFERROR(VLOOKUP(A200,lajit!B:D,3,0),"")</f>
        <v>335</v>
      </c>
      <c r="E200" s="136" t="s">
        <v>187</v>
      </c>
      <c r="F200" s="142">
        <v>1</v>
      </c>
      <c r="G200" s="142">
        <v>1</v>
      </c>
      <c r="H200">
        <f>IFERROR(VLOOKUP(E200,lajit!B:D,3,0),"")</f>
        <v>134</v>
      </c>
      <c r="I200" s="149" t="s">
        <v>344</v>
      </c>
      <c r="J200" s="22"/>
      <c r="K200" s="9"/>
      <c r="L200" t="str">
        <f>IFERROR(VLOOKUP(I200,lajit!B:D,3,0),"")</f>
        <v/>
      </c>
      <c r="M200" s="163" t="s">
        <v>191</v>
      </c>
      <c r="N200" s="171">
        <v>3</v>
      </c>
      <c r="O200" s="171">
        <v>3</v>
      </c>
      <c r="P200">
        <f>IFERROR(VLOOKUP(M200,lajit!B:D,3,0),"")</f>
        <v>129</v>
      </c>
      <c r="Q200" s="8" t="s">
        <v>895</v>
      </c>
      <c r="R200" s="9">
        <v>2</v>
      </c>
      <c r="S200" s="9">
        <v>2</v>
      </c>
      <c r="T200">
        <f>IFERROR(VLOOKUP(Q200,lajit!B:D,3,0),"")</f>
        <v>37</v>
      </c>
      <c r="U200" s="8" t="s">
        <v>392</v>
      </c>
      <c r="V200">
        <v>3</v>
      </c>
      <c r="W200">
        <v>3</v>
      </c>
      <c r="X200">
        <f>IFERROR(VLOOKUP(U200,lajit!B:D,3,0),"")</f>
        <v>129</v>
      </c>
      <c r="Y200" s="183" t="s">
        <v>363</v>
      </c>
      <c r="Z200" s="9">
        <v>1</v>
      </c>
      <c r="AA200" s="9">
        <v>1</v>
      </c>
      <c r="AB200">
        <f>IFERROR(VLOOKUP(Y200,lajit!B:D,3,0),"")</f>
        <v>58</v>
      </c>
      <c r="AC200" s="8" t="s">
        <v>374</v>
      </c>
      <c r="AD200" s="9">
        <v>1</v>
      </c>
      <c r="AE200" s="9">
        <v>1</v>
      </c>
      <c r="AF200">
        <f>IFERROR(VLOOKUP(AC200,lajit!B:D,3,0),"")</f>
        <v>35</v>
      </c>
      <c r="AG200" s="200" t="s">
        <v>191</v>
      </c>
      <c r="AH200" s="207">
        <v>1</v>
      </c>
      <c r="AI200" s="207">
        <v>1</v>
      </c>
      <c r="AJ200">
        <f>IFERROR(VLOOKUP(AG200,lajit!B:D,3,0),"")</f>
        <v>129</v>
      </c>
      <c r="AK200" s="218" t="s">
        <v>361</v>
      </c>
      <c r="AL200" s="9">
        <v>1</v>
      </c>
      <c r="AM200" s="9">
        <v>1</v>
      </c>
      <c r="AN200">
        <f>IFERROR(VLOOKUP(AK200,lajit!B:D,3,0),"")</f>
        <v>433</v>
      </c>
      <c r="AO200" s="149" t="s">
        <v>344</v>
      </c>
      <c r="AP200" s="9"/>
      <c r="AQ200" s="9"/>
      <c r="AR200" t="str">
        <f>IFERROR(VLOOKUP(AO200,lajit!B:D,3,0),"")</f>
        <v/>
      </c>
      <c r="AS200" s="8" t="s">
        <v>358</v>
      </c>
      <c r="AT200" s="9">
        <v>1</v>
      </c>
      <c r="AU200" s="9">
        <v>1</v>
      </c>
      <c r="AV200">
        <f>IFERROR(VLOOKUP(AS200,lajit!B:D,3,0),"")</f>
        <v>268</v>
      </c>
      <c r="AW200" s="8" t="s">
        <v>395</v>
      </c>
      <c r="AX200" s="9">
        <v>1</v>
      </c>
      <c r="AY200" s="9">
        <v>1</v>
      </c>
      <c r="AZ200">
        <f>IFERROR(VLOOKUP(AW200,lajit!B:D,3,0),"")</f>
        <v>220</v>
      </c>
      <c r="BA200" s="8" t="s">
        <v>373</v>
      </c>
      <c r="BB200" s="9">
        <v>2</v>
      </c>
      <c r="BC200" s="9">
        <v>2</v>
      </c>
      <c r="BD200">
        <f>IFERROR(VLOOKUP(BA200,lajit!B:D,3,0),"")</f>
        <v>481</v>
      </c>
      <c r="BE200" s="126">
        <v>207</v>
      </c>
    </row>
    <row r="201" spans="1:57" ht="12.75" customHeight="1" x14ac:dyDescent="0.2">
      <c r="A201" s="41"/>
      <c r="B201" s="48">
        <f>IF(C201="",17,17-C201)</f>
        <v>17</v>
      </c>
      <c r="C201" s="48"/>
      <c r="D201" t="str">
        <f>IFERROR(VLOOKUP(A201,lajit!B:D,3,0),"")</f>
        <v/>
      </c>
      <c r="E201" s="136"/>
      <c r="F201" s="142"/>
      <c r="G201" s="142"/>
      <c r="H201" t="str">
        <f>IFERROR(VLOOKUP(E201,lajit!B:D,3,0),"")</f>
        <v/>
      </c>
      <c r="I201" s="8"/>
      <c r="J201" s="22"/>
      <c r="K201" s="9"/>
      <c r="L201" t="str">
        <f>IFERROR(VLOOKUP(I201,lajit!B:D,3,0),"")</f>
        <v/>
      </c>
      <c r="M201" s="163"/>
      <c r="N201" s="171"/>
      <c r="O201" s="171"/>
      <c r="P201" t="str">
        <f>IFERROR(VLOOKUP(M201,lajit!B:D,3,0),"")</f>
        <v/>
      </c>
      <c r="Q201" s="8"/>
      <c r="R201" s="9"/>
      <c r="S201" s="9"/>
      <c r="T201" t="str">
        <f>IFERROR(VLOOKUP(Q201,lajit!B:D,3,0),"")</f>
        <v/>
      </c>
      <c r="U201" s="8"/>
      <c r="X201" t="str">
        <f>IFERROR(VLOOKUP(U201,lajit!B:D,3,0),"")</f>
        <v/>
      </c>
      <c r="Y201" s="183"/>
      <c r="Z201" s="9"/>
      <c r="AA201" s="9"/>
      <c r="AB201" t="str">
        <f>IFERROR(VLOOKUP(Y201,lajit!B:D,3,0),"")</f>
        <v/>
      </c>
      <c r="AC201" s="8"/>
      <c r="AD201" s="9"/>
      <c r="AE201" s="9"/>
      <c r="AF201" t="str">
        <f>IFERROR(VLOOKUP(AC201,lajit!B:D,3,0),"")</f>
        <v/>
      </c>
      <c r="AG201" s="200"/>
      <c r="AH201" s="207"/>
      <c r="AI201" s="207"/>
      <c r="AJ201" t="str">
        <f>IFERROR(VLOOKUP(AG201,lajit!B:D,3,0),"")</f>
        <v/>
      </c>
      <c r="AK201" s="218"/>
      <c r="AL201" s="9"/>
      <c r="AM201" s="9"/>
      <c r="AN201" t="str">
        <f>IFERROR(VLOOKUP(AK201,lajit!B:D,3,0),"")</f>
        <v/>
      </c>
      <c r="AO201" s="8"/>
      <c r="AP201" s="9"/>
      <c r="AQ201" s="9"/>
      <c r="AR201" t="str">
        <f>IFERROR(VLOOKUP(AO201,lajit!B:D,3,0),"")</f>
        <v/>
      </c>
      <c r="AS201" s="8" t="s">
        <v>40</v>
      </c>
      <c r="AT201" s="9">
        <f>IF(AU201&gt;0,12-AU201,12)</f>
        <v>12</v>
      </c>
      <c r="AU201" s="9">
        <v>0</v>
      </c>
      <c r="AV201">
        <f>IFERROR(VLOOKUP(AS201,lajit!B:D,3,0),"")</f>
        <v>485</v>
      </c>
      <c r="AW201" s="8" t="s">
        <v>40</v>
      </c>
      <c r="AX201" s="9">
        <f>IF(AY201&gt;0,15-AY201,15)</f>
        <v>15</v>
      </c>
      <c r="AY201" s="9">
        <v>0</v>
      </c>
      <c r="AZ201">
        <f>IFERROR(VLOOKUP(AW201,lajit!B:D,3,0),"")</f>
        <v>485</v>
      </c>
      <c r="BA201" s="8" t="s">
        <v>40</v>
      </c>
      <c r="BB201" s="9">
        <f>IF(BC201&gt;0,15-BC201,15)</f>
        <v>15</v>
      </c>
      <c r="BC201" s="9">
        <v>0</v>
      </c>
      <c r="BD201">
        <f>IFERROR(VLOOKUP(BA201,lajit!B:D,3,0),"")</f>
        <v>485</v>
      </c>
      <c r="BE201" s="126">
        <v>85</v>
      </c>
    </row>
    <row r="202" spans="1:57" ht="12.75" customHeight="1" x14ac:dyDescent="0.25">
      <c r="A202" s="41"/>
      <c r="B202" s="48">
        <f>IF(C202="",17,17-C202)</f>
        <v>17</v>
      </c>
      <c r="C202" s="48"/>
      <c r="D202" t="str">
        <f>IFERROR(VLOOKUP(A202,lajit!B:D,3,0),"")</f>
        <v/>
      </c>
      <c r="E202" s="136"/>
      <c r="F202" s="142"/>
      <c r="G202" s="142"/>
      <c r="H202" t="str">
        <f>IFERROR(VLOOKUP(E202,lajit!B:D,3,0),"")</f>
        <v/>
      </c>
      <c r="I202" s="8"/>
      <c r="J202" s="22"/>
      <c r="K202" s="9"/>
      <c r="L202" t="str">
        <f>IFERROR(VLOOKUP(I202,lajit!B:D,3,0),"")</f>
        <v/>
      </c>
      <c r="M202" s="163"/>
      <c r="N202" s="171"/>
      <c r="O202" s="171"/>
      <c r="P202" t="str">
        <f>IFERROR(VLOOKUP(M202,lajit!B:D,3,0),"")</f>
        <v/>
      </c>
      <c r="Q202" s="8"/>
      <c r="R202" s="9"/>
      <c r="S202" s="9"/>
      <c r="T202" t="str">
        <f>IFERROR(VLOOKUP(Q202,lajit!B:D,3,0),"")</f>
        <v/>
      </c>
      <c r="U202" s="8"/>
      <c r="X202" t="str">
        <f>IFERROR(VLOOKUP(U202,lajit!B:D,3,0),"")</f>
        <v/>
      </c>
      <c r="Y202" s="183"/>
      <c r="Z202" s="9"/>
      <c r="AA202" s="9"/>
      <c r="AB202" t="str">
        <f>IFERROR(VLOOKUP(Y202,lajit!B:D,3,0),"")</f>
        <v/>
      </c>
      <c r="AC202" s="8"/>
      <c r="AD202" s="9"/>
      <c r="AE202" s="9"/>
      <c r="AF202" t="str">
        <f>IFERROR(VLOOKUP(AC202,lajit!B:D,3,0),"")</f>
        <v/>
      </c>
      <c r="AG202" s="200"/>
      <c r="AH202" s="207"/>
      <c r="AI202" s="207"/>
      <c r="AJ202" t="str">
        <f>IFERROR(VLOOKUP(AG202,lajit!B:D,3,0),"")</f>
        <v/>
      </c>
      <c r="AK202" s="218"/>
      <c r="AL202" s="9"/>
      <c r="AM202" s="9"/>
      <c r="AN202" t="str">
        <f>IFERROR(VLOOKUP(AK202,lajit!B:D,3,0),"")</f>
        <v/>
      </c>
      <c r="AO202" s="8"/>
      <c r="AP202" s="9"/>
      <c r="AQ202" s="9"/>
      <c r="AR202" t="str">
        <f>IFERROR(VLOOKUP(AO202,lajit!B:D,3,0),"")</f>
        <v/>
      </c>
      <c r="AS202" s="224" t="s">
        <v>317</v>
      </c>
      <c r="AT202" s="226"/>
      <c r="AU202" s="226"/>
      <c r="AV202" t="str">
        <f>IFERROR(VLOOKUP(AS202,lajit!B:D,3,0),"")</f>
        <v/>
      </c>
      <c r="AW202" s="224" t="s">
        <v>317</v>
      </c>
      <c r="AX202" s="226"/>
      <c r="AY202" s="226"/>
      <c r="AZ202" t="str">
        <f>IFERROR(VLOOKUP(AW202,lajit!B:D,3,0),"")</f>
        <v/>
      </c>
      <c r="BA202" s="224" t="s">
        <v>317</v>
      </c>
      <c r="BB202" s="226"/>
      <c r="BC202" s="226"/>
      <c r="BD202" t="str">
        <f>IFERROR(VLOOKUP(BA202,lajit!B:D,3,0),"")</f>
        <v/>
      </c>
      <c r="BE202" s="126">
        <v>86</v>
      </c>
    </row>
    <row r="203" spans="1:57" ht="12.75" customHeight="1" x14ac:dyDescent="0.2">
      <c r="A203" s="41" t="s">
        <v>97</v>
      </c>
      <c r="B203" s="48">
        <f>IF(C203="",17,17-C203)</f>
        <v>15</v>
      </c>
      <c r="C203" s="48">
        <v>2</v>
      </c>
      <c r="D203">
        <f>IFERROR(VLOOKUP(A203,lajit!B:D,3,0),"")</f>
        <v>16</v>
      </c>
      <c r="E203" s="136" t="s">
        <v>97</v>
      </c>
      <c r="F203" s="142">
        <f>IF(G203="",13,13-G203)</f>
        <v>13</v>
      </c>
      <c r="G203" s="142" t="s">
        <v>417</v>
      </c>
      <c r="H203">
        <f>IFERROR(VLOOKUP(E203,lajit!B:D,3,0),"")</f>
        <v>16</v>
      </c>
      <c r="I203" s="8" t="s">
        <v>97</v>
      </c>
      <c r="J203" s="22">
        <f>IF(K203="",11,11-K203)</f>
        <v>10</v>
      </c>
      <c r="K203" s="9">
        <v>1</v>
      </c>
      <c r="L203">
        <f>IFERROR(VLOOKUP(I203,lajit!B:D,3,0),"")</f>
        <v>16</v>
      </c>
      <c r="M203" s="163" t="s">
        <v>97</v>
      </c>
      <c r="N203" s="171">
        <f>IF(O203="",11,11-O203)</f>
        <v>11</v>
      </c>
      <c r="O203" s="171" t="s">
        <v>417</v>
      </c>
      <c r="P203">
        <f>IFERROR(VLOOKUP(M203,lajit!B:D,3,0),"")</f>
        <v>16</v>
      </c>
      <c r="Q203" s="8" t="s">
        <v>97</v>
      </c>
      <c r="R203" s="9">
        <f>IF(S203&lt;&gt;"",13-S203,13)</f>
        <v>13</v>
      </c>
      <c r="S203" s="9" t="s">
        <v>417</v>
      </c>
      <c r="T203">
        <f>IFERROR(VLOOKUP(Q203,lajit!B:D,3,0),"")</f>
        <v>16</v>
      </c>
      <c r="U203" s="8" t="s">
        <v>97</v>
      </c>
      <c r="V203">
        <f>IF(W203="",11,11-W203)</f>
        <v>10</v>
      </c>
      <c r="W203">
        <v>1</v>
      </c>
      <c r="X203">
        <f>IFERROR(VLOOKUP(U203,lajit!B:D,3,0),"")</f>
        <v>16</v>
      </c>
      <c r="Y203" s="183" t="s">
        <v>97</v>
      </c>
      <c r="Z203" s="191">
        <f>IF(AA203&gt;0,11-AA203,11)</f>
        <v>11</v>
      </c>
      <c r="AA203" s="9">
        <v>0</v>
      </c>
      <c r="AB203">
        <f>IFERROR(VLOOKUP(Y203,lajit!B:D,3,0),"")</f>
        <v>16</v>
      </c>
      <c r="AC203" s="8" t="s">
        <v>97</v>
      </c>
      <c r="AD203" s="9">
        <f>IF(AE203&gt;0,12-AE203,12)</f>
        <v>11</v>
      </c>
      <c r="AE203" s="9">
        <v>1</v>
      </c>
      <c r="AF203">
        <f>IFERROR(VLOOKUP(AC203,lajit!B:D,3,0),"")</f>
        <v>16</v>
      </c>
      <c r="AG203" s="200" t="s">
        <v>166</v>
      </c>
      <c r="AH203" s="207">
        <f>IF(AI203&gt;0,10-AI203,10)</f>
        <v>9</v>
      </c>
      <c r="AI203" s="207">
        <v>1</v>
      </c>
      <c r="AJ203">
        <f>IFERROR(VLOOKUP(AG203,lajit!B:D,3,0),"")</f>
        <v>1</v>
      </c>
      <c r="AK203" s="218" t="s">
        <v>166</v>
      </c>
      <c r="AL203" s="9">
        <f>IF(AM203&gt;0,13-AM203,13)</f>
        <v>11</v>
      </c>
      <c r="AM203" s="9">
        <v>2</v>
      </c>
      <c r="AN203">
        <f>IFERROR(VLOOKUP(AK203,lajit!B:D,3,0),"")</f>
        <v>1</v>
      </c>
      <c r="AO203" s="8" t="s">
        <v>166</v>
      </c>
      <c r="AP203" s="9">
        <f>IF(AQ203&gt;0,12-AQ203,12)</f>
        <v>12</v>
      </c>
      <c r="AQ203" s="9">
        <v>0</v>
      </c>
      <c r="AR203">
        <f>IFERROR(VLOOKUP(AO203,lajit!B:D,3,0),"")</f>
        <v>1</v>
      </c>
      <c r="AS203" s="4"/>
      <c r="AT203" s="9"/>
      <c r="AU203" s="9"/>
      <c r="AV203" t="str">
        <f>IFERROR(VLOOKUP(AS203,lajit!B:D,3,0),"")</f>
        <v/>
      </c>
      <c r="AW203" s="4"/>
      <c r="AX203" s="9"/>
      <c r="AY203" s="9"/>
      <c r="AZ203" t="str">
        <f>IFERROR(VLOOKUP(AW203,lajit!B:D,3,0),"")</f>
        <v/>
      </c>
      <c r="BA203" s="4"/>
      <c r="BB203" s="9"/>
      <c r="BC203" s="9"/>
      <c r="BD203" t="str">
        <f>IFERROR(VLOOKUP(BA203,lajit!B:D,3,0),"")</f>
        <v/>
      </c>
      <c r="BE203" s="126">
        <v>87</v>
      </c>
    </row>
    <row r="204" spans="1:57" ht="12.75" customHeight="1" x14ac:dyDescent="0.25">
      <c r="A204" s="41" t="s">
        <v>96</v>
      </c>
      <c r="B204" s="48">
        <f>IF(C204="",17,17-C204)</f>
        <v>15</v>
      </c>
      <c r="C204" s="48">
        <v>2</v>
      </c>
      <c r="D204">
        <f>IFERROR(VLOOKUP(A204,lajit!B:D,3,0),"")</f>
        <v>45</v>
      </c>
      <c r="E204" s="136" t="s">
        <v>96</v>
      </c>
      <c r="F204" s="142">
        <f>IF(G204="",13,13-G204)</f>
        <v>12</v>
      </c>
      <c r="G204" s="142">
        <v>1</v>
      </c>
      <c r="H204">
        <f>IFERROR(VLOOKUP(E204,lajit!B:D,3,0),"")</f>
        <v>45</v>
      </c>
      <c r="I204" s="8" t="s">
        <v>96</v>
      </c>
      <c r="J204" s="22">
        <f>IF(K204="",11,11-K204)</f>
        <v>10</v>
      </c>
      <c r="K204" s="9">
        <v>1</v>
      </c>
      <c r="L204">
        <f>IFERROR(VLOOKUP(I204,lajit!B:D,3,0),"")</f>
        <v>45</v>
      </c>
      <c r="M204" s="163" t="s">
        <v>96</v>
      </c>
      <c r="N204" s="171">
        <f>IF(O204="",11,11-O204)</f>
        <v>11</v>
      </c>
      <c r="O204" s="171" t="s">
        <v>417</v>
      </c>
      <c r="P204">
        <f>IFERROR(VLOOKUP(M204,lajit!B:D,3,0),"")</f>
        <v>45</v>
      </c>
      <c r="Q204" s="8" t="s">
        <v>96</v>
      </c>
      <c r="R204" s="9">
        <f>IF(S204&lt;&gt;"",13-S204,13)</f>
        <v>13</v>
      </c>
      <c r="S204" s="9" t="s">
        <v>417</v>
      </c>
      <c r="T204">
        <f>IFERROR(VLOOKUP(Q204,lajit!B:D,3,0),"")</f>
        <v>45</v>
      </c>
      <c r="U204" s="8" t="s">
        <v>96</v>
      </c>
      <c r="V204">
        <f>IF(W204="",11,11-W204)</f>
        <v>10</v>
      </c>
      <c r="W204">
        <v>1</v>
      </c>
      <c r="X204">
        <f>IFERROR(VLOOKUP(U204,lajit!B:D,3,0),"")</f>
        <v>45</v>
      </c>
      <c r="Y204" s="183" t="s">
        <v>96</v>
      </c>
      <c r="Z204" s="191">
        <f>IF(AA204&gt;0,11-AA204,11)</f>
        <v>10</v>
      </c>
      <c r="AA204" s="9">
        <v>1</v>
      </c>
      <c r="AB204">
        <f>IFERROR(VLOOKUP(Y204,lajit!B:D,3,0),"")</f>
        <v>45</v>
      </c>
      <c r="AC204" s="8" t="s">
        <v>90</v>
      </c>
      <c r="AD204" s="9">
        <f>IF(AE204&gt;0,12-AE204,12)</f>
        <v>10</v>
      </c>
      <c r="AE204" s="9">
        <v>2</v>
      </c>
      <c r="AF204">
        <f>IFERROR(VLOOKUP(AC204,lajit!B:D,3,0),"")</f>
        <v>27</v>
      </c>
      <c r="AG204" s="200" t="s">
        <v>97</v>
      </c>
      <c r="AH204" s="207">
        <f>IF(AI204&gt;0,10-AI204,10)</f>
        <v>9</v>
      </c>
      <c r="AI204" s="207">
        <v>1</v>
      </c>
      <c r="AJ204">
        <f>IFERROR(VLOOKUP(AG204,lajit!B:D,3,0),"")</f>
        <v>16</v>
      </c>
      <c r="AK204" s="218" t="s">
        <v>97</v>
      </c>
      <c r="AL204" s="9">
        <f>IF(AM204&gt;0,13-AM204,13)</f>
        <v>11</v>
      </c>
      <c r="AM204" s="9">
        <v>2</v>
      </c>
      <c r="AN204">
        <f>IFERROR(VLOOKUP(AK204,lajit!B:D,3,0),"")</f>
        <v>16</v>
      </c>
      <c r="AO204" s="8" t="s">
        <v>186</v>
      </c>
      <c r="AP204" s="9">
        <f>IF(AQ204&gt;0,12-AQ204,12)</f>
        <v>9</v>
      </c>
      <c r="AQ204" s="9">
        <v>3</v>
      </c>
      <c r="AR204">
        <f>IFERROR(VLOOKUP(AO204,lajit!B:D,3,0),"")</f>
        <v>10</v>
      </c>
      <c r="AS204" s="225" t="s">
        <v>5007</v>
      </c>
      <c r="AT204" s="227"/>
      <c r="AU204" s="227"/>
      <c r="AV204" t="str">
        <f>IFERROR(VLOOKUP(AS204,lajit!B:D,3,0),"")</f>
        <v/>
      </c>
      <c r="AW204" s="225" t="s">
        <v>5007</v>
      </c>
      <c r="AX204" s="227"/>
      <c r="AY204" s="227"/>
      <c r="AZ204" t="str">
        <f>IFERROR(VLOOKUP(AW204,lajit!B:D,3,0),"")</f>
        <v/>
      </c>
      <c r="BA204" s="225" t="s">
        <v>5007</v>
      </c>
      <c r="BB204" s="227"/>
      <c r="BC204" s="227"/>
      <c r="BD204" t="str">
        <f>IFERROR(VLOOKUP(BA204,lajit!B:D,3,0),"")</f>
        <v/>
      </c>
      <c r="BE204" s="126">
        <v>88</v>
      </c>
    </row>
    <row r="205" spans="1:57" ht="12.75" customHeight="1" x14ac:dyDescent="0.25">
      <c r="A205" s="41" t="s">
        <v>320</v>
      </c>
      <c r="B205" s="48" t="str">
        <f t="shared" ref="B205:B217" si="58">IF(C205&lt;&gt;"",C205,"")</f>
        <v/>
      </c>
      <c r="C205" s="48"/>
      <c r="D205" t="str">
        <f>IFERROR(VLOOKUP(A205,lajit!B:D,3,0),"")</f>
        <v/>
      </c>
      <c r="E205" s="136" t="s">
        <v>320</v>
      </c>
      <c r="F205" s="142"/>
      <c r="G205" s="142"/>
      <c r="H205" t="str">
        <f>IFERROR(VLOOKUP(E205,lajit!B:D,3,0),"")</f>
        <v/>
      </c>
      <c r="I205" s="8" t="s">
        <v>320</v>
      </c>
      <c r="J205" s="22"/>
      <c r="K205" s="9"/>
      <c r="L205" t="str">
        <f>IFERROR(VLOOKUP(I205,lajit!B:D,3,0),"")</f>
        <v/>
      </c>
      <c r="M205" s="163" t="s">
        <v>320</v>
      </c>
      <c r="N205" s="171"/>
      <c r="O205" s="171"/>
      <c r="P205" t="str">
        <f>IFERROR(VLOOKUP(M205,lajit!B:D,3,0),"")</f>
        <v/>
      </c>
      <c r="Q205" s="8" t="s">
        <v>320</v>
      </c>
      <c r="R205" s="9"/>
      <c r="S205" s="9"/>
      <c r="T205" t="str">
        <f>IFERROR(VLOOKUP(Q205,lajit!B:D,3,0),"")</f>
        <v/>
      </c>
      <c r="U205" s="8" t="s">
        <v>320</v>
      </c>
      <c r="X205" t="str">
        <f>IFERROR(VLOOKUP(U205,lajit!B:D,3,0),"")</f>
        <v/>
      </c>
      <c r="Y205" s="183" t="s">
        <v>320</v>
      </c>
      <c r="Z205" s="9"/>
      <c r="AA205" s="9"/>
      <c r="AB205" t="str">
        <f>IFERROR(VLOOKUP(Y205,lajit!B:D,3,0),"")</f>
        <v/>
      </c>
      <c r="AC205" s="8" t="s">
        <v>320</v>
      </c>
      <c r="AD205" s="9"/>
      <c r="AE205" s="9"/>
      <c r="AF205" t="str">
        <f>IFERROR(VLOOKUP(AC205,lajit!B:D,3,0),"")</f>
        <v/>
      </c>
      <c r="AG205" s="200" t="s">
        <v>320</v>
      </c>
      <c r="AH205" s="207"/>
      <c r="AI205" s="207"/>
      <c r="AJ205" t="str">
        <f>IFERROR(VLOOKUP(AG205,lajit!B:D,3,0),"")</f>
        <v/>
      </c>
      <c r="AK205" s="218" t="s">
        <v>320</v>
      </c>
      <c r="AL205" s="9"/>
      <c r="AM205" s="9"/>
      <c r="AN205" t="str">
        <f>IFERROR(VLOOKUP(AK205,lajit!B:D,3,0),"")</f>
        <v/>
      </c>
      <c r="AO205" s="8" t="s">
        <v>320</v>
      </c>
      <c r="AP205" s="9"/>
      <c r="AQ205" s="9"/>
      <c r="AR205" t="str">
        <f>IFERROR(VLOOKUP(AO205,lajit!B:D,3,0),"")</f>
        <v/>
      </c>
      <c r="AS205" s="224" t="s">
        <v>319</v>
      </c>
      <c r="AT205" s="226"/>
      <c r="AU205" s="226"/>
      <c r="AV205" t="str">
        <f>IFERROR(VLOOKUP(AS205,lajit!B:D,3,0),"")</f>
        <v/>
      </c>
      <c r="AW205" s="224" t="s">
        <v>319</v>
      </c>
      <c r="AX205" s="226"/>
      <c r="AY205" s="226"/>
      <c r="AZ205" t="str">
        <f>IFERROR(VLOOKUP(AW205,lajit!B:D,3,0),"")</f>
        <v/>
      </c>
      <c r="BA205" s="224" t="s">
        <v>319</v>
      </c>
      <c r="BB205" s="226"/>
      <c r="BC205" s="226"/>
      <c r="BD205" t="str">
        <f>IFERROR(VLOOKUP(BA205,lajit!B:D,3,0),"")</f>
        <v/>
      </c>
      <c r="BE205" s="126">
        <v>129</v>
      </c>
    </row>
    <row r="206" spans="1:57" ht="12.75" customHeight="1" x14ac:dyDescent="0.2">
      <c r="A206" s="41"/>
      <c r="B206" s="48" t="str">
        <f t="shared" si="58"/>
        <v/>
      </c>
      <c r="C206" s="48"/>
      <c r="D206" t="str">
        <f>IFERROR(VLOOKUP(A206,lajit!B:D,3,0),"")</f>
        <v/>
      </c>
      <c r="E206" s="136"/>
      <c r="F206" s="142"/>
      <c r="G206" s="142"/>
      <c r="H206" t="str">
        <f>IFERROR(VLOOKUP(E206,lajit!B:D,3,0),"")</f>
        <v/>
      </c>
      <c r="I206" s="8"/>
      <c r="J206" s="22"/>
      <c r="K206" s="9"/>
      <c r="L206" t="str">
        <f>IFERROR(VLOOKUP(I206,lajit!B:D,3,0),"")</f>
        <v/>
      </c>
      <c r="M206" s="163"/>
      <c r="N206" s="171"/>
      <c r="O206" s="171"/>
      <c r="P206" t="str">
        <f>IFERROR(VLOOKUP(M206,lajit!B:D,3,0),"")</f>
        <v/>
      </c>
      <c r="Q206" s="8"/>
      <c r="R206" s="9"/>
      <c r="S206" s="9"/>
      <c r="T206" t="str">
        <f>IFERROR(VLOOKUP(Q206,lajit!B:D,3,0),"")</f>
        <v/>
      </c>
      <c r="U206" s="8"/>
      <c r="X206" t="str">
        <f>IFERROR(VLOOKUP(U206,lajit!B:D,3,0),"")</f>
        <v/>
      </c>
      <c r="Y206" s="183"/>
      <c r="Z206" s="9"/>
      <c r="AA206" s="9"/>
      <c r="AB206" t="str">
        <f>IFERROR(VLOOKUP(Y206,lajit!B:D,3,0),"")</f>
        <v/>
      </c>
      <c r="AC206" s="8"/>
      <c r="AD206" s="9"/>
      <c r="AE206" s="9"/>
      <c r="AF206" t="str">
        <f>IFERROR(VLOOKUP(AC206,lajit!B:D,3,0),"")</f>
        <v/>
      </c>
      <c r="AG206" s="200"/>
      <c r="AH206" s="207"/>
      <c r="AI206" s="207"/>
      <c r="AJ206" t="str">
        <f>IFERROR(VLOOKUP(AG206,lajit!B:D,3,0),"")</f>
        <v/>
      </c>
      <c r="AK206" s="218"/>
      <c r="AL206" s="9"/>
      <c r="AM206" s="9"/>
      <c r="AN206" t="str">
        <f>IFERROR(VLOOKUP(AK206,lajit!B:D,3,0),"")</f>
        <v/>
      </c>
      <c r="AO206" s="8"/>
      <c r="AP206" s="9"/>
      <c r="AQ206" s="9"/>
      <c r="AR206" t="str">
        <f>IFERROR(VLOOKUP(AO206,lajit!B:D,3,0),"")</f>
        <v/>
      </c>
      <c r="AS206" s="8"/>
      <c r="AT206" s="9"/>
      <c r="AU206" s="9"/>
      <c r="AV206" t="str">
        <f>IFERROR(VLOOKUP(AS206,lajit!B:D,3,0),"")</f>
        <v/>
      </c>
      <c r="AW206" s="8"/>
      <c r="AX206" s="9"/>
      <c r="AY206" s="9"/>
      <c r="AZ206" t="str">
        <f>IFERROR(VLOOKUP(AW206,lajit!B:D,3,0),"")</f>
        <v/>
      </c>
      <c r="BA206" s="8"/>
      <c r="BB206" s="9"/>
      <c r="BC206" s="9"/>
      <c r="BD206" t="str">
        <f>IFERROR(VLOOKUP(BA206,lajit!B:D,3,0),"")</f>
        <v/>
      </c>
      <c r="BE206" s="126">
        <v>130</v>
      </c>
    </row>
    <row r="207" spans="1:57" ht="12.75" customHeight="1" x14ac:dyDescent="0.25">
      <c r="A207" s="41" t="s">
        <v>321</v>
      </c>
      <c r="B207" s="48" t="str">
        <f t="shared" si="58"/>
        <v/>
      </c>
      <c r="C207" s="48"/>
      <c r="D207" t="str">
        <f>IFERROR(VLOOKUP(A207,lajit!B:D,3,0),"")</f>
        <v/>
      </c>
      <c r="E207" s="136" t="s">
        <v>321</v>
      </c>
      <c r="F207" s="142"/>
      <c r="G207" s="142"/>
      <c r="H207" t="str">
        <f>IFERROR(VLOOKUP(E207,lajit!B:D,3,0),"")</f>
        <v/>
      </c>
      <c r="I207" s="8" t="s">
        <v>321</v>
      </c>
      <c r="J207" s="22"/>
      <c r="K207" s="9"/>
      <c r="L207" t="str">
        <f>IFERROR(VLOOKUP(I207,lajit!B:D,3,0),"")</f>
        <v/>
      </c>
      <c r="M207" s="163" t="s">
        <v>321</v>
      </c>
      <c r="N207" s="171"/>
      <c r="O207" s="171"/>
      <c r="P207" t="str">
        <f>IFERROR(VLOOKUP(M207,lajit!B:D,3,0),"")</f>
        <v/>
      </c>
      <c r="Q207" s="8" t="s">
        <v>321</v>
      </c>
      <c r="R207" s="9"/>
      <c r="S207" s="9"/>
      <c r="T207" t="str">
        <f>IFERROR(VLOOKUP(Q207,lajit!B:D,3,0),"")</f>
        <v/>
      </c>
      <c r="U207" s="8" t="s">
        <v>321</v>
      </c>
      <c r="X207" t="str">
        <f>IFERROR(VLOOKUP(U207,lajit!B:D,3,0),"")</f>
        <v/>
      </c>
      <c r="Y207" s="183" t="s">
        <v>321</v>
      </c>
      <c r="Z207" s="9"/>
      <c r="AA207" s="9"/>
      <c r="AB207" t="str">
        <f>IFERROR(VLOOKUP(Y207,lajit!B:D,3,0),"")</f>
        <v/>
      </c>
      <c r="AC207" s="8" t="s">
        <v>321</v>
      </c>
      <c r="AD207" s="9"/>
      <c r="AE207" s="9"/>
      <c r="AF207" t="str">
        <f>IFERROR(VLOOKUP(AC207,lajit!B:D,3,0),"")</f>
        <v/>
      </c>
      <c r="AG207" s="200" t="s">
        <v>321</v>
      </c>
      <c r="AH207" s="207"/>
      <c r="AI207" s="207"/>
      <c r="AJ207" t="str">
        <f>IFERROR(VLOOKUP(AG207,lajit!B:D,3,0),"")</f>
        <v/>
      </c>
      <c r="AK207" s="218" t="s">
        <v>321</v>
      </c>
      <c r="AL207" s="9"/>
      <c r="AM207" s="9"/>
      <c r="AN207" t="str">
        <f>IFERROR(VLOOKUP(AK207,lajit!B:D,3,0),"")</f>
        <v/>
      </c>
      <c r="AO207" s="8" t="s">
        <v>321</v>
      </c>
      <c r="AP207" s="9"/>
      <c r="AQ207" s="9"/>
      <c r="AR207" t="str">
        <f>IFERROR(VLOOKUP(AO207,lajit!B:D,3,0),"")</f>
        <v/>
      </c>
      <c r="AS207" s="224" t="s">
        <v>321</v>
      </c>
      <c r="AT207" s="226"/>
      <c r="AU207" s="226"/>
      <c r="AV207" t="str">
        <f>IFERROR(VLOOKUP(AS207,lajit!B:D,3,0),"")</f>
        <v/>
      </c>
      <c r="AW207" s="224" t="s">
        <v>321</v>
      </c>
      <c r="AX207" s="226"/>
      <c r="AY207" s="226"/>
      <c r="AZ207" t="str">
        <f>IFERROR(VLOOKUP(AW207,lajit!B:D,3,0),"")</f>
        <v/>
      </c>
      <c r="BA207" s="224" t="s">
        <v>321</v>
      </c>
      <c r="BB207" s="226"/>
      <c r="BC207" s="226"/>
      <c r="BD207" t="str">
        <f>IFERROR(VLOOKUP(BA207,lajit!B:D,3,0),"")</f>
        <v/>
      </c>
      <c r="BE207" s="126">
        <v>131</v>
      </c>
    </row>
    <row r="208" spans="1:57" ht="12.75" customHeight="1" x14ac:dyDescent="0.2">
      <c r="A208" s="41" t="s">
        <v>1632</v>
      </c>
      <c r="B208" s="48">
        <f t="shared" si="58"/>
        <v>1</v>
      </c>
      <c r="C208" s="48">
        <v>1</v>
      </c>
      <c r="D208" s="133">
        <f>IFERROR(VLOOKUP(A208,lajit!B:D,3,0),"")</f>
        <v>113.19999999999999</v>
      </c>
      <c r="E208" s="136"/>
      <c r="F208" s="142">
        <v>0</v>
      </c>
      <c r="G208" s="142">
        <v>0</v>
      </c>
      <c r="H208" t="str">
        <f>IFERROR(VLOOKUP(E208,lajit!B:D,3,0),"")</f>
        <v/>
      </c>
      <c r="I208" s="4"/>
      <c r="J208" s="158" t="s">
        <v>417</v>
      </c>
      <c r="K208" s="148" t="s">
        <v>417</v>
      </c>
      <c r="L208" t="str">
        <f>IFERROR(VLOOKUP(I208,lajit!B:D,3,0),"")</f>
        <v/>
      </c>
      <c r="M208" s="41" t="s">
        <v>4630</v>
      </c>
      <c r="N208" s="171">
        <v>1</v>
      </c>
      <c r="O208" s="171">
        <v>1</v>
      </c>
      <c r="P208">
        <f>IFERROR(VLOOKUP(M208,lajit!B:D,3,0),"")</f>
        <v>464.20000000000005</v>
      </c>
      <c r="Q208" s="8" t="s">
        <v>1577</v>
      </c>
      <c r="R208" s="9">
        <v>1</v>
      </c>
      <c r="S208" s="9">
        <v>1</v>
      </c>
      <c r="T208">
        <f>IFERROR(VLOOKUP(Q208,lajit!B:D,3,0),"")</f>
        <v>108.1</v>
      </c>
      <c r="U208" s="8" t="s">
        <v>570</v>
      </c>
      <c r="V208">
        <v>1</v>
      </c>
      <c r="W208">
        <v>1</v>
      </c>
      <c r="X208">
        <f>IFERROR(VLOOKUP(U208,lajit!B:D,3,0),"")</f>
        <v>9.7999999999999972</v>
      </c>
      <c r="Y208" s="183" t="s">
        <v>4771</v>
      </c>
      <c r="Z208" s="9">
        <v>1</v>
      </c>
      <c r="AA208" s="9">
        <v>1</v>
      </c>
      <c r="AB208">
        <f>IFERROR(VLOOKUP(Y208,lajit!B:D,3,0),"")</f>
        <v>484.1</v>
      </c>
      <c r="AC208" s="8" t="s">
        <v>1169</v>
      </c>
      <c r="AD208" s="9">
        <v>1</v>
      </c>
      <c r="AE208" s="9">
        <v>1</v>
      </c>
      <c r="AF208">
        <f>IFERROR(VLOOKUP(AC208,lajit!B:D,3,0),"")</f>
        <v>64.099999999999994</v>
      </c>
      <c r="AG208" s="200"/>
      <c r="AH208" s="207">
        <v>0</v>
      </c>
      <c r="AI208" s="207">
        <v>0</v>
      </c>
      <c r="AJ208" t="str">
        <f>IFERROR(VLOOKUP(AG208,lajit!B:D,3,0),"")</f>
        <v/>
      </c>
      <c r="AK208" s="218"/>
      <c r="AL208" s="9">
        <v>0</v>
      </c>
      <c r="AM208" s="9">
        <v>0</v>
      </c>
      <c r="AN208" t="str">
        <f>IFERROR(VLOOKUP(AK208,lajit!B:D,3,0),"")</f>
        <v/>
      </c>
      <c r="AO208" s="4"/>
      <c r="AP208" s="9">
        <v>0</v>
      </c>
      <c r="AQ208" s="9">
        <v>0</v>
      </c>
      <c r="AR208" t="str">
        <f>IFERROR(VLOOKUP(AO208,lajit!B:D,3,0),"")</f>
        <v/>
      </c>
      <c r="AS208" s="8"/>
      <c r="AT208" s="9">
        <v>0</v>
      </c>
      <c r="AU208" s="9">
        <v>0</v>
      </c>
      <c r="AV208" t="str">
        <f>IFERROR(VLOOKUP(AS208,lajit!B:D,3,0),"")</f>
        <v/>
      </c>
      <c r="AW208" s="8"/>
      <c r="AX208" s="9">
        <v>1</v>
      </c>
      <c r="AY208" s="9">
        <v>1</v>
      </c>
      <c r="AZ208" t="str">
        <f>IFERROR(VLOOKUP(AW208,lajit!B:D,3,0),"")</f>
        <v/>
      </c>
      <c r="BA208" s="8"/>
      <c r="BB208" s="9">
        <v>0</v>
      </c>
      <c r="BC208" s="9">
        <v>0</v>
      </c>
      <c r="BD208" t="str">
        <f>IFERROR(VLOOKUP(BA208,lajit!B:D,3,0),"")</f>
        <v/>
      </c>
      <c r="BE208" s="126">
        <v>134</v>
      </c>
    </row>
    <row r="209" spans="1:57" x14ac:dyDescent="0.2">
      <c r="A209" s="41" t="s">
        <v>4630</v>
      </c>
      <c r="B209" s="48">
        <f t="shared" si="58"/>
        <v>1</v>
      </c>
      <c r="C209" s="48">
        <v>1</v>
      </c>
      <c r="D209">
        <f>IFERROR(VLOOKUP(A209,lajit!B:D,3,0),"")</f>
        <v>464.20000000000005</v>
      </c>
      <c r="E209" s="136"/>
      <c r="F209" s="142">
        <v>0</v>
      </c>
      <c r="G209" s="142">
        <v>0</v>
      </c>
      <c r="H209" t="str">
        <f>IFERROR(VLOOKUP(E209,lajit!B:D,3,0),"")</f>
        <v/>
      </c>
      <c r="I209" s="151" t="s">
        <v>323</v>
      </c>
      <c r="J209" s="159"/>
      <c r="K209" s="153"/>
      <c r="L209" t="str">
        <f>IFERROR(VLOOKUP(I209,lajit!B:D,3,0),"")</f>
        <v/>
      </c>
      <c r="M209" s="163"/>
      <c r="N209" s="171">
        <v>0</v>
      </c>
      <c r="O209" s="171">
        <v>0</v>
      </c>
      <c r="P209" t="str">
        <f>IFERROR(VLOOKUP(M209,lajit!B:D,3,0),"")</f>
        <v/>
      </c>
      <c r="Q209" s="8"/>
      <c r="R209" s="9"/>
      <c r="S209" s="9" t="s">
        <v>417</v>
      </c>
      <c r="T209" t="str">
        <f>IFERROR(VLOOKUP(Q209,lajit!B:D,3,0),"")</f>
        <v/>
      </c>
      <c r="U209" s="8" t="s">
        <v>1650</v>
      </c>
      <c r="V209">
        <v>1</v>
      </c>
      <c r="W209">
        <v>1</v>
      </c>
      <c r="X209">
        <f>IFERROR(VLOOKUP(U209,lajit!B:D,3,0),"")</f>
        <v>115.1</v>
      </c>
      <c r="Y209" s="183"/>
      <c r="Z209" s="9">
        <v>0</v>
      </c>
      <c r="AA209" s="9">
        <v>0</v>
      </c>
      <c r="AB209" t="str">
        <f>IFERROR(VLOOKUP(Y209,lajit!B:D,3,0),"")</f>
        <v/>
      </c>
      <c r="AC209" s="8" t="s">
        <v>2736</v>
      </c>
      <c r="AD209" s="9">
        <v>1</v>
      </c>
      <c r="AE209" s="9">
        <v>1</v>
      </c>
      <c r="AF209">
        <f>IFERROR(VLOOKUP(AC209,lajit!B:D,3,0),"")</f>
        <v>252.1</v>
      </c>
      <c r="AG209" s="200"/>
      <c r="AH209" s="207">
        <v>0</v>
      </c>
      <c r="AI209" s="207">
        <v>0</v>
      </c>
      <c r="AJ209" t="str">
        <f>IFERROR(VLOOKUP(AG209,lajit!B:D,3,0),"")</f>
        <v/>
      </c>
      <c r="AK209" s="218"/>
      <c r="AL209" s="9">
        <v>0</v>
      </c>
      <c r="AM209" s="9">
        <v>0</v>
      </c>
      <c r="AN209" t="str">
        <f>IFERROR(VLOOKUP(AK209,lajit!B:D,3,0),"")</f>
        <v/>
      </c>
      <c r="AO209" s="151" t="s">
        <v>323</v>
      </c>
      <c r="AP209" s="28"/>
      <c r="AQ209" s="28"/>
      <c r="AR209" t="str">
        <f>IFERROR(VLOOKUP(AO209,lajit!B:D,3,0),"")</f>
        <v/>
      </c>
      <c r="AS209" s="8"/>
      <c r="AT209" s="9">
        <v>0</v>
      </c>
      <c r="AU209" s="9">
        <v>0</v>
      </c>
      <c r="AV209" t="str">
        <f>IFERROR(VLOOKUP(AS209,lajit!B:D,3,0),"")</f>
        <v/>
      </c>
      <c r="AW209" s="200" t="s">
        <v>1632</v>
      </c>
      <c r="AX209" s="9">
        <v>1</v>
      </c>
      <c r="AY209" s="9">
        <v>1</v>
      </c>
      <c r="AZ209">
        <f>IFERROR(VLOOKUP(AW209,lajit!B:D,3,0),"")</f>
        <v>113.19999999999999</v>
      </c>
      <c r="BA209" s="8"/>
      <c r="BB209" s="9">
        <v>0</v>
      </c>
      <c r="BC209" s="9">
        <v>0</v>
      </c>
      <c r="BD209" t="str">
        <f>IFERROR(VLOOKUP(BA209,lajit!B:D,3,0),"")</f>
        <v/>
      </c>
      <c r="BE209" s="126">
        <v>135</v>
      </c>
    </row>
    <row r="210" spans="1:57" ht="12.75" customHeight="1" x14ac:dyDescent="0.2">
      <c r="A210" s="41" t="s">
        <v>3124</v>
      </c>
      <c r="B210" s="48">
        <f t="shared" si="58"/>
        <v>1</v>
      </c>
      <c r="C210" s="48">
        <v>1</v>
      </c>
      <c r="D210">
        <f>IFERROR(VLOOKUP(A210,lajit!B:D,3,0),"")</f>
        <v>295.20000000000005</v>
      </c>
      <c r="E210" s="136"/>
      <c r="F210" s="142">
        <v>0</v>
      </c>
      <c r="G210" s="142">
        <v>0</v>
      </c>
      <c r="H210" t="str">
        <f>IFERROR(VLOOKUP(E210,lajit!B:D,3,0),"")</f>
        <v/>
      </c>
      <c r="I210" s="8"/>
      <c r="J210" s="159"/>
      <c r="K210" s="153"/>
      <c r="L210" t="str">
        <f>IFERROR(VLOOKUP(I210,lajit!B:D,3,0),"")</f>
        <v/>
      </c>
      <c r="M210" s="163"/>
      <c r="N210" s="171">
        <v>0</v>
      </c>
      <c r="O210" s="171">
        <v>0</v>
      </c>
      <c r="P210" t="str">
        <f>IFERROR(VLOOKUP(M210,lajit!B:D,3,0),"")</f>
        <v/>
      </c>
      <c r="Q210" s="8"/>
      <c r="R210" s="9"/>
      <c r="S210" s="9" t="s">
        <v>417</v>
      </c>
      <c r="T210" t="str">
        <f>IFERROR(VLOOKUP(Q210,lajit!B:D,3,0),"")</f>
        <v/>
      </c>
      <c r="U210" s="8"/>
      <c r="V210">
        <v>0</v>
      </c>
      <c r="W210">
        <v>0</v>
      </c>
      <c r="X210" t="str">
        <f>IFERROR(VLOOKUP(U210,lajit!B:D,3,0),"")</f>
        <v/>
      </c>
      <c r="Y210" s="183"/>
      <c r="Z210" s="9">
        <v>0</v>
      </c>
      <c r="AA210" s="9">
        <v>0</v>
      </c>
      <c r="AB210" t="str">
        <f>IFERROR(VLOOKUP(Y210,lajit!B:D,3,0),"")</f>
        <v/>
      </c>
      <c r="AC210" s="8" t="s">
        <v>1581</v>
      </c>
      <c r="AD210" s="9">
        <v>1</v>
      </c>
      <c r="AE210" s="9">
        <v>1</v>
      </c>
      <c r="AF210">
        <f>IFERROR(VLOOKUP(AC210,lajit!B:D,3,0),"")</f>
        <v>108.19999999999999</v>
      </c>
      <c r="AG210" s="200"/>
      <c r="AH210" s="207">
        <v>0</v>
      </c>
      <c r="AI210" s="207">
        <v>0</v>
      </c>
      <c r="AJ210" t="str">
        <f>IFERROR(VLOOKUP(AG210,lajit!B:D,3,0),"")</f>
        <v/>
      </c>
      <c r="AK210" s="218"/>
      <c r="AL210" s="9">
        <v>0</v>
      </c>
      <c r="AM210" s="9">
        <v>0</v>
      </c>
      <c r="AN210" t="str">
        <f>IFERROR(VLOOKUP(AK210,lajit!B:D,3,0),"")</f>
        <v/>
      </c>
      <c r="AO210" s="8"/>
      <c r="AP210" s="9"/>
      <c r="AQ210" s="9"/>
      <c r="AR210" t="str">
        <f>IFERROR(VLOOKUP(AO210,lajit!B:D,3,0),"")</f>
        <v/>
      </c>
      <c r="AS210" s="8"/>
      <c r="AT210" s="9">
        <v>0</v>
      </c>
      <c r="AU210" s="9">
        <v>0</v>
      </c>
      <c r="AV210" t="str">
        <f>IFERROR(VLOOKUP(AS210,lajit!B:D,3,0),"")</f>
        <v/>
      </c>
      <c r="AW210" s="8" t="s">
        <v>1173</v>
      </c>
      <c r="AX210" s="9">
        <v>1</v>
      </c>
      <c r="AY210" s="9">
        <v>1</v>
      </c>
      <c r="AZ210">
        <f>IFERROR(VLOOKUP(AW210,lajit!B:D,3,0),"")</f>
        <v>64.199999999999989</v>
      </c>
      <c r="BA210" s="8"/>
      <c r="BB210" s="9">
        <v>0</v>
      </c>
      <c r="BC210" s="9">
        <v>0</v>
      </c>
      <c r="BD210" t="str">
        <f>IFERROR(VLOOKUP(BA210,lajit!B:D,3,0),"")</f>
        <v/>
      </c>
      <c r="BE210" s="126">
        <v>136</v>
      </c>
    </row>
    <row r="211" spans="1:57" ht="15" customHeight="1" x14ac:dyDescent="0.25">
      <c r="A211" s="41" t="s">
        <v>2944</v>
      </c>
      <c r="B211" s="48">
        <f t="shared" si="58"/>
        <v>1</v>
      </c>
      <c r="C211" s="48">
        <v>1</v>
      </c>
      <c r="D211">
        <f>IFERROR(VLOOKUP(A211,lajit!B:D,3,0),"")</f>
        <v>274.10000000000002</v>
      </c>
      <c r="E211" s="136"/>
      <c r="F211" s="142">
        <v>0</v>
      </c>
      <c r="G211" s="142">
        <v>0</v>
      </c>
      <c r="H211" t="str">
        <f>IFERROR(VLOOKUP(E211,lajit!B:D,3,0),"")</f>
        <v/>
      </c>
      <c r="I211" s="8"/>
      <c r="J211" s="22"/>
      <c r="K211" s="9"/>
      <c r="L211" t="str">
        <f>IFERROR(VLOOKUP(I211,lajit!B:D,3,0),"")</f>
        <v/>
      </c>
      <c r="M211" s="163"/>
      <c r="N211" s="171">
        <v>0</v>
      </c>
      <c r="O211" s="171">
        <v>0</v>
      </c>
      <c r="P211" t="str">
        <f>IFERROR(VLOOKUP(M211,lajit!B:D,3,0),"")</f>
        <v/>
      </c>
      <c r="R211" s="9"/>
      <c r="S211" s="9" t="s">
        <v>417</v>
      </c>
      <c r="T211" t="str">
        <f>IFERROR(VLOOKUP(Q211,lajit!B:D,3,0),"")</f>
        <v/>
      </c>
      <c r="U211" s="8"/>
      <c r="V211">
        <v>0</v>
      </c>
      <c r="W211">
        <v>0</v>
      </c>
      <c r="X211" t="str">
        <f>IFERROR(VLOOKUP(U211,lajit!B:D,3,0),"")</f>
        <v/>
      </c>
      <c r="Y211" s="183"/>
      <c r="Z211" s="9">
        <v>0</v>
      </c>
      <c r="AA211" s="9">
        <v>0</v>
      </c>
      <c r="AB211" t="str">
        <f>IFERROR(VLOOKUP(Y211,lajit!B:D,3,0),"")</f>
        <v/>
      </c>
      <c r="AC211" s="8"/>
      <c r="AD211" s="9">
        <v>0</v>
      </c>
      <c r="AE211" s="9">
        <v>0</v>
      </c>
      <c r="AF211" t="str">
        <f>IFERROR(VLOOKUP(AC211,lajit!B:D,3,0),"")</f>
        <v/>
      </c>
      <c r="AG211" s="200"/>
      <c r="AH211" s="207">
        <v>0</v>
      </c>
      <c r="AI211" s="207">
        <v>0</v>
      </c>
      <c r="AJ211" t="str">
        <f>IFERROR(VLOOKUP(AG211,lajit!B:D,3,0),"")</f>
        <v/>
      </c>
      <c r="AK211" s="218"/>
      <c r="AL211" s="9">
        <v>0</v>
      </c>
      <c r="AM211" s="9">
        <v>0</v>
      </c>
      <c r="AN211" t="str">
        <f>IFERROR(VLOOKUP(AK211,lajit!B:D,3,0),"")</f>
        <v/>
      </c>
      <c r="AO211" s="8"/>
      <c r="AP211" s="9"/>
      <c r="AQ211" s="9"/>
      <c r="AR211" t="str">
        <f>IFERROR(VLOOKUP(AO211,lajit!B:D,3,0),"")</f>
        <v/>
      </c>
      <c r="AS211" s="4"/>
      <c r="AT211" s="9">
        <v>0</v>
      </c>
      <c r="AU211" s="9">
        <v>0</v>
      </c>
      <c r="AV211" t="str">
        <f>IFERROR(VLOOKUP(AS211,lajit!B:D,3,0),"")</f>
        <v/>
      </c>
      <c r="AW211" s="236" t="s">
        <v>2163</v>
      </c>
      <c r="AX211" s="9">
        <v>1</v>
      </c>
      <c r="AY211" s="9">
        <v>1</v>
      </c>
      <c r="AZ211">
        <f>IFERROR(VLOOKUP(AW211,lajit!B:D,3,0),"")</f>
        <v>183.1</v>
      </c>
      <c r="BA211" s="4"/>
      <c r="BB211" s="9">
        <v>0</v>
      </c>
      <c r="BC211" s="9">
        <v>0</v>
      </c>
      <c r="BD211" t="str">
        <f>IFERROR(VLOOKUP(BA211,lajit!B:D,3,0),"")</f>
        <v/>
      </c>
      <c r="BE211" s="126">
        <v>137</v>
      </c>
    </row>
    <row r="212" spans="1:57" ht="12.75" customHeight="1" x14ac:dyDescent="0.25">
      <c r="A212" s="41"/>
      <c r="B212" s="48">
        <f t="shared" si="58"/>
        <v>0</v>
      </c>
      <c r="C212" s="48">
        <v>0</v>
      </c>
      <c r="D212" t="str">
        <f>IFERROR(VLOOKUP(A212,lajit!B:D,3,0),"")</f>
        <v/>
      </c>
      <c r="E212" s="136"/>
      <c r="F212" s="142">
        <v>0</v>
      </c>
      <c r="G212" s="142">
        <v>0</v>
      </c>
      <c r="H212" t="str">
        <f>IFERROR(VLOOKUP(E212,lajit!B:D,3,0),"")</f>
        <v/>
      </c>
      <c r="I212" s="8" t="s">
        <v>324</v>
      </c>
      <c r="J212" s="22"/>
      <c r="K212" s="9"/>
      <c r="L212" t="str">
        <f>IFERROR(VLOOKUP(I212,lajit!B:D,3,0),"")</f>
        <v/>
      </c>
      <c r="M212" s="163"/>
      <c r="N212" s="171">
        <v>0</v>
      </c>
      <c r="O212" s="171">
        <v>0</v>
      </c>
      <c r="P212" t="str">
        <f>IFERROR(VLOOKUP(M212,lajit!B:D,3,0),"")</f>
        <v/>
      </c>
      <c r="Q212" s="8"/>
      <c r="R212" s="148"/>
      <c r="S212" s="9" t="s">
        <v>417</v>
      </c>
      <c r="T212" t="str">
        <f>IFERROR(VLOOKUP(Q212,lajit!B:D,3,0),"")</f>
        <v/>
      </c>
      <c r="U212" s="8"/>
      <c r="V212">
        <v>0</v>
      </c>
      <c r="W212">
        <v>0</v>
      </c>
      <c r="X212" t="str">
        <f>IFERROR(VLOOKUP(U212,lajit!B:D,3,0),"")</f>
        <v/>
      </c>
      <c r="Y212" s="183"/>
      <c r="Z212" s="9">
        <v>0</v>
      </c>
      <c r="AA212" s="9">
        <v>0</v>
      </c>
      <c r="AB212" t="str">
        <f>IFERROR(VLOOKUP(Y212,lajit!B:D,3,0),"")</f>
        <v/>
      </c>
      <c r="AC212" s="8"/>
      <c r="AD212" s="9">
        <v>0</v>
      </c>
      <c r="AE212" s="9">
        <v>0</v>
      </c>
      <c r="AF212" t="str">
        <f>IFERROR(VLOOKUP(AC212,lajit!B:D,3,0),"")</f>
        <v/>
      </c>
      <c r="AG212" s="200"/>
      <c r="AH212" s="207">
        <v>0</v>
      </c>
      <c r="AI212" s="207">
        <v>0</v>
      </c>
      <c r="AJ212" t="str">
        <f>IFERROR(VLOOKUP(AG212,lajit!B:D,3,0),"")</f>
        <v/>
      </c>
      <c r="AK212" s="218"/>
      <c r="AL212" s="9">
        <v>0</v>
      </c>
      <c r="AM212" s="9">
        <v>0</v>
      </c>
      <c r="AN212" t="str">
        <f>IFERROR(VLOOKUP(AK212,lajit!B:D,3,0),"")</f>
        <v/>
      </c>
      <c r="AO212" s="8" t="s">
        <v>324</v>
      </c>
      <c r="AP212" s="9"/>
      <c r="AQ212" s="9"/>
      <c r="AR212" t="str">
        <f>IFERROR(VLOOKUP(AO212,lajit!B:D,3,0),"")</f>
        <v/>
      </c>
      <c r="AS212" s="225" t="s">
        <v>323</v>
      </c>
      <c r="AT212" s="227"/>
      <c r="AU212" s="227"/>
      <c r="AV212" t="str">
        <f>IFERROR(VLOOKUP(AS212,lajit!B:D,3,0),"")</f>
        <v/>
      </c>
      <c r="AW212" s="225" t="s">
        <v>323</v>
      </c>
      <c r="AX212" s="227"/>
      <c r="AY212" s="227"/>
      <c r="AZ212" t="str">
        <f>IFERROR(VLOOKUP(AW212,lajit!B:D,3,0),"")</f>
        <v/>
      </c>
      <c r="BA212" s="225" t="s">
        <v>323</v>
      </c>
      <c r="BB212" s="227"/>
      <c r="BC212" s="227"/>
      <c r="BD212" t="str">
        <f>IFERROR(VLOOKUP(BA212,lajit!B:D,3,0),"")</f>
        <v/>
      </c>
      <c r="BE212" s="126">
        <v>138</v>
      </c>
    </row>
    <row r="213" spans="1:57" x14ac:dyDescent="0.2">
      <c r="A213" s="44"/>
      <c r="B213" s="48">
        <f t="shared" si="58"/>
        <v>0</v>
      </c>
      <c r="C213" s="50">
        <v>0</v>
      </c>
      <c r="D213" t="str">
        <f>IFERROR(VLOOKUP(A213,lajit!B:D,3,0),"")</f>
        <v/>
      </c>
      <c r="E213" s="139"/>
      <c r="F213" s="143">
        <v>0</v>
      </c>
      <c r="G213" s="143">
        <v>0</v>
      </c>
      <c r="H213" t="str">
        <f>IFERROR(VLOOKUP(E213,lajit!B:D,3,0),"")</f>
        <v/>
      </c>
      <c r="I213" s="8" t="s">
        <v>166</v>
      </c>
      <c r="J213" s="22">
        <v>10</v>
      </c>
      <c r="K213" s="9">
        <v>10</v>
      </c>
      <c r="L213">
        <f>IFERROR(VLOOKUP(I213,lajit!B:D,3,0),"")</f>
        <v>1</v>
      </c>
      <c r="M213" s="166"/>
      <c r="N213" s="172">
        <v>0</v>
      </c>
      <c r="O213" s="172">
        <v>0</v>
      </c>
      <c r="P213" t="str">
        <f>IFERROR(VLOOKUP(M213,lajit!B:D,3,0),"")</f>
        <v/>
      </c>
      <c r="Q213" s="4"/>
      <c r="R213" s="155"/>
      <c r="S213" s="148" t="s">
        <v>417</v>
      </c>
      <c r="T213" t="str">
        <f>IFERROR(VLOOKUP(Q213,lajit!B:D,3,0),"")</f>
        <v/>
      </c>
      <c r="U213" s="4"/>
      <c r="V213">
        <v>0</v>
      </c>
      <c r="W213">
        <v>0</v>
      </c>
      <c r="X213" t="str">
        <f>IFERROR(VLOOKUP(U213,lajit!B:D,3,0),"")</f>
        <v/>
      </c>
      <c r="Y213" s="187"/>
      <c r="Z213" s="148">
        <v>0</v>
      </c>
      <c r="AA213" s="148">
        <v>0</v>
      </c>
      <c r="AB213" t="str">
        <f>IFERROR(VLOOKUP(Y213,lajit!B:D,3,0),"")</f>
        <v/>
      </c>
      <c r="AC213" s="4"/>
      <c r="AD213" s="148">
        <v>0</v>
      </c>
      <c r="AE213" s="148">
        <v>0</v>
      </c>
      <c r="AF213" t="str">
        <f>IFERROR(VLOOKUP(AC213,lajit!B:D,3,0),"")</f>
        <v/>
      </c>
      <c r="AG213" s="203"/>
      <c r="AH213" s="207">
        <v>0</v>
      </c>
      <c r="AI213" s="207">
        <v>0</v>
      </c>
      <c r="AJ213" t="str">
        <f>IFERROR(VLOOKUP(AG213,lajit!B:D,3,0),"")</f>
        <v/>
      </c>
      <c r="AK213" s="221"/>
      <c r="AL213" s="9">
        <v>0</v>
      </c>
      <c r="AM213" s="9">
        <v>0</v>
      </c>
      <c r="AN213" t="str">
        <f>IFERROR(VLOOKUP(AK213,lajit!B:D,3,0),"")</f>
        <v/>
      </c>
      <c r="AO213" s="8" t="s">
        <v>133</v>
      </c>
      <c r="AP213" s="9">
        <v>10</v>
      </c>
      <c r="AQ213" s="9">
        <v>10</v>
      </c>
      <c r="AR213">
        <f>IFERROR(VLOOKUP(AO213,lajit!B:D,3,0),"")</f>
        <v>110</v>
      </c>
      <c r="AS213" s="4"/>
      <c r="AT213" s="9"/>
      <c r="AU213" s="9"/>
      <c r="AV213" t="str">
        <f>IFERROR(VLOOKUP(AS213,lajit!B:D,3,0),"")</f>
        <v/>
      </c>
      <c r="AW213" s="4"/>
      <c r="AX213" s="9"/>
      <c r="AY213" s="9"/>
      <c r="AZ213" t="str">
        <f>IFERROR(VLOOKUP(AW213,lajit!B:D,3,0),"")</f>
        <v/>
      </c>
      <c r="BA213" s="4"/>
      <c r="BB213" s="9"/>
      <c r="BC213" s="9"/>
      <c r="BD213" t="str">
        <f>IFERROR(VLOOKUP(BA213,lajit!B:D,3,0),"")</f>
        <v/>
      </c>
      <c r="BE213" s="126">
        <v>139</v>
      </c>
    </row>
    <row r="214" spans="1:57" ht="12.75" customHeight="1" x14ac:dyDescent="0.25">
      <c r="A214" s="45" t="s">
        <v>323</v>
      </c>
      <c r="B214" s="48" t="str">
        <f t="shared" si="58"/>
        <v/>
      </c>
      <c r="C214" s="47"/>
      <c r="D214" t="str">
        <f>IFERROR(VLOOKUP(A214,lajit!B:D,3,0),"")</f>
        <v/>
      </c>
      <c r="E214" s="135" t="s">
        <v>323</v>
      </c>
      <c r="F214" s="141"/>
      <c r="G214" s="141"/>
      <c r="H214" t="str">
        <f>IFERROR(VLOOKUP(E214,lajit!B:D,3,0),"")</f>
        <v/>
      </c>
      <c r="I214" s="8" t="s">
        <v>328</v>
      </c>
      <c r="J214" s="22">
        <v>6</v>
      </c>
      <c r="K214" s="9">
        <v>6</v>
      </c>
      <c r="L214">
        <f>IFERROR(VLOOKUP(I214,lajit!B:D,3,0),"")</f>
        <v>4</v>
      </c>
      <c r="M214" s="168" t="s">
        <v>323</v>
      </c>
      <c r="N214" s="180"/>
      <c r="O214" s="180"/>
      <c r="P214" t="str">
        <f>IFERROR(VLOOKUP(M214,lajit!B:D,3,0),"")</f>
        <v/>
      </c>
      <c r="Q214" s="151" t="s">
        <v>323</v>
      </c>
      <c r="R214" s="153"/>
      <c r="S214" s="155"/>
      <c r="T214" t="str">
        <f>IFERROR(VLOOKUP(Q214,lajit!B:D,3,0),"")</f>
        <v/>
      </c>
      <c r="U214" s="151" t="s">
        <v>323</v>
      </c>
      <c r="X214" t="str">
        <f>IFERROR(VLOOKUP(U214,lajit!B:D,3,0),"")</f>
        <v/>
      </c>
      <c r="Y214" s="188" t="s">
        <v>323</v>
      </c>
      <c r="Z214" s="153"/>
      <c r="AA214" s="153"/>
      <c r="AB214" t="str">
        <f>IFERROR(VLOOKUP(Y214,lajit!B:D,3,0),"")</f>
        <v/>
      </c>
      <c r="AC214" s="151" t="s">
        <v>323</v>
      </c>
      <c r="AD214" s="155"/>
      <c r="AE214" s="155"/>
      <c r="AF214" t="str">
        <f>IFERROR(VLOOKUP(AC214,lajit!B:D,3,0),"")</f>
        <v/>
      </c>
      <c r="AG214" s="204" t="s">
        <v>323</v>
      </c>
      <c r="AH214" s="206"/>
      <c r="AI214" s="206"/>
      <c r="AJ214" t="str">
        <f>IFERROR(VLOOKUP(AG214,lajit!B:D,3,0),"")</f>
        <v/>
      </c>
      <c r="AK214" s="222" t="s">
        <v>323</v>
      </c>
      <c r="AL214" s="223"/>
      <c r="AM214" s="223"/>
      <c r="AN214" t="str">
        <f>IFERROR(VLOOKUP(AK214,lajit!B:D,3,0),"")</f>
        <v/>
      </c>
      <c r="AO214" s="8" t="s">
        <v>149</v>
      </c>
      <c r="AP214" s="9">
        <v>8</v>
      </c>
      <c r="AQ214" s="9">
        <v>8</v>
      </c>
      <c r="AR214">
        <f>IFERROR(VLOOKUP(AO214,lajit!B:D,3,0),"")</f>
        <v>333</v>
      </c>
      <c r="AS214" s="225" t="s">
        <v>5008</v>
      </c>
      <c r="AT214" s="226"/>
      <c r="AU214" s="226"/>
      <c r="AV214" t="str">
        <f>IFERROR(VLOOKUP(AS214,lajit!B:D,3,0),"")</f>
        <v/>
      </c>
      <c r="AW214" s="225" t="s">
        <v>5008</v>
      </c>
      <c r="AX214" s="226"/>
      <c r="AY214" s="226"/>
      <c r="AZ214" t="str">
        <f>IFERROR(VLOOKUP(AW214,lajit!B:D,3,0),"")</f>
        <v/>
      </c>
      <c r="BA214" s="225" t="s">
        <v>5008</v>
      </c>
      <c r="BB214" s="226"/>
      <c r="BC214" s="226"/>
      <c r="BD214" t="str">
        <f>IFERROR(VLOOKUP(BA214,lajit!B:D,3,0),"")</f>
        <v/>
      </c>
      <c r="BE214" s="126">
        <v>140</v>
      </c>
    </row>
    <row r="215" spans="1:57" ht="12.75" customHeight="1" x14ac:dyDescent="0.25">
      <c r="A215" s="41" t="s">
        <v>390</v>
      </c>
      <c r="B215" s="48">
        <f t="shared" si="58"/>
        <v>1</v>
      </c>
      <c r="C215" s="48">
        <v>1</v>
      </c>
      <c r="D215">
        <f>IFERROR(VLOOKUP(A215,lajit!B:D,3,0),"")</f>
        <v>438</v>
      </c>
      <c r="E215" s="136" t="s">
        <v>180</v>
      </c>
      <c r="F215" s="142">
        <v>3</v>
      </c>
      <c r="G215" s="142">
        <v>3</v>
      </c>
      <c r="H215">
        <f>IFERROR(VLOOKUP(E215,lajit!B:D,3,0),"")</f>
        <v>113</v>
      </c>
      <c r="I215" s="8" t="s">
        <v>3322</v>
      </c>
      <c r="J215" s="22">
        <v>1</v>
      </c>
      <c r="K215" s="9">
        <v>1</v>
      </c>
      <c r="L215">
        <f>IFERROR(VLOOKUP(I215,lajit!B:D,3,0),"")</f>
        <v>319</v>
      </c>
      <c r="M215" s="163" t="s">
        <v>184</v>
      </c>
      <c r="N215" s="174">
        <v>1</v>
      </c>
      <c r="O215" s="174">
        <v>1</v>
      </c>
      <c r="P215">
        <f>IFERROR(VLOOKUP(M215,lajit!B:D,3,0),"")</f>
        <v>202</v>
      </c>
      <c r="Q215" s="8" t="s">
        <v>3317</v>
      </c>
      <c r="R215" s="153">
        <v>1</v>
      </c>
      <c r="S215" s="153">
        <v>1</v>
      </c>
      <c r="T215">
        <f>IFERROR(VLOOKUP(Q215,lajit!B:D,3,0),"")</f>
        <v>318</v>
      </c>
      <c r="U215" s="8" t="s">
        <v>366</v>
      </c>
      <c r="V215">
        <v>1</v>
      </c>
      <c r="W215">
        <v>1</v>
      </c>
      <c r="X215">
        <f>IFERROR(VLOOKUP(U215,lajit!B:D,3,0),"")</f>
        <v>469</v>
      </c>
      <c r="Y215" s="183" t="s">
        <v>377</v>
      </c>
      <c r="Z215" s="9">
        <v>1</v>
      </c>
      <c r="AA215" s="9">
        <v>1</v>
      </c>
      <c r="AB215">
        <f>IFERROR(VLOOKUP(Y215,lajit!B:D,3,0),"")</f>
        <v>54</v>
      </c>
      <c r="AC215" s="8" t="s">
        <v>375</v>
      </c>
      <c r="AD215" s="153">
        <v>2</v>
      </c>
      <c r="AE215" s="153">
        <v>2</v>
      </c>
      <c r="AF215">
        <f>IFERROR(VLOOKUP(AC215,lajit!B:D,3,0),"")</f>
        <v>113</v>
      </c>
      <c r="AG215" s="205"/>
      <c r="AH215" s="212"/>
      <c r="AI215" s="212"/>
      <c r="AJ215" t="str">
        <f>IFERROR(VLOOKUP(AG215,lajit!B:D,3,0),"")</f>
        <v/>
      </c>
      <c r="AK215" s="218" t="s">
        <v>1486</v>
      </c>
      <c r="AL215" s="9">
        <v>1</v>
      </c>
      <c r="AM215" s="9">
        <v>1</v>
      </c>
      <c r="AN215">
        <f>IFERROR(VLOOKUP(AK215,lajit!B:D,3,0),"")</f>
        <v>97</v>
      </c>
      <c r="AO215" s="8" t="s">
        <v>1395</v>
      </c>
      <c r="AP215" s="9">
        <v>1</v>
      </c>
      <c r="AQ215" s="9">
        <v>1</v>
      </c>
      <c r="AR215">
        <f>IFERROR(VLOOKUP(AO215,lajit!B:D,3,0),"")</f>
        <v>89</v>
      </c>
      <c r="AS215" s="4"/>
      <c r="AT215" s="9"/>
      <c r="AU215" s="9"/>
      <c r="AW215" s="4"/>
      <c r="AX215" s="9"/>
      <c r="AY215" s="9"/>
      <c r="BA215" s="225" t="s">
        <v>397</v>
      </c>
      <c r="BB215" s="226"/>
      <c r="BC215" s="226"/>
      <c r="BD215" t="str">
        <f>IFERROR(VLOOKUP(BA215,lajit!B:D,3,0),"")</f>
        <v/>
      </c>
      <c r="BE215" s="126">
        <v>220</v>
      </c>
    </row>
    <row r="216" spans="1:57" ht="18" customHeight="1" x14ac:dyDescent="0.25">
      <c r="A216" s="41" t="s">
        <v>391</v>
      </c>
      <c r="B216" s="48">
        <f t="shared" si="58"/>
        <v>1</v>
      </c>
      <c r="C216" s="48">
        <v>1</v>
      </c>
      <c r="D216">
        <f>IFERROR(VLOOKUP(A216,lajit!B:D,3,0),"")</f>
        <v>378</v>
      </c>
      <c r="E216" s="136" t="s">
        <v>203</v>
      </c>
      <c r="F216" s="142">
        <v>3</v>
      </c>
      <c r="G216" s="142">
        <v>3</v>
      </c>
      <c r="H216">
        <f>IFERROR(VLOOKUP(E216,lajit!B:D,3,0),"")</f>
        <v>174</v>
      </c>
      <c r="I216" s="149" t="s">
        <v>344</v>
      </c>
      <c r="J216" s="22"/>
      <c r="K216" s="9"/>
      <c r="M216" s="163" t="s">
        <v>200</v>
      </c>
      <c r="N216" s="171">
        <v>1</v>
      </c>
      <c r="O216" s="171">
        <v>1</v>
      </c>
      <c r="P216">
        <f>IFERROR(VLOOKUP(M216,lajit!B:D,3,0),"")</f>
        <v>228</v>
      </c>
      <c r="Q216" s="8" t="s">
        <v>2263</v>
      </c>
      <c r="R216" s="9">
        <v>2</v>
      </c>
      <c r="S216" s="9">
        <v>2</v>
      </c>
      <c r="T216">
        <f>IFERROR(VLOOKUP(Q216,lajit!B:D,3,0),"")</f>
        <v>199</v>
      </c>
      <c r="U216" s="8" t="s">
        <v>388</v>
      </c>
      <c r="V216">
        <v>2</v>
      </c>
      <c r="W216">
        <v>2</v>
      </c>
      <c r="X216">
        <f>IFERROR(VLOOKUP(U216,lajit!B:D,3,0),"")</f>
        <v>411</v>
      </c>
      <c r="Y216" s="183" t="s">
        <v>895</v>
      </c>
      <c r="Z216" s="9">
        <v>2</v>
      </c>
      <c r="AA216" s="9">
        <v>2</v>
      </c>
      <c r="AB216">
        <f>IFERROR(VLOOKUP(Y216,lajit!B:D,3,0),"")</f>
        <v>37</v>
      </c>
      <c r="AC216" s="8" t="s">
        <v>2409</v>
      </c>
      <c r="AD216" s="153">
        <v>1</v>
      </c>
      <c r="AE216" s="153">
        <v>1</v>
      </c>
      <c r="AF216">
        <f>IFERROR(VLOOKUP(AC216,lajit!B:D,3,0),"")</f>
        <v>215</v>
      </c>
      <c r="AG216" s="200" t="s">
        <v>187</v>
      </c>
      <c r="AH216" s="207">
        <v>1</v>
      </c>
      <c r="AI216" s="207">
        <v>1</v>
      </c>
      <c r="AJ216">
        <f>IFERROR(VLOOKUP(AG216,lajit!B:D,3,0),"")</f>
        <v>134</v>
      </c>
      <c r="AK216" s="218" t="s">
        <v>3516</v>
      </c>
      <c r="AL216" s="9">
        <v>1</v>
      </c>
      <c r="AM216" s="9">
        <v>1</v>
      </c>
      <c r="AN216">
        <f>IFERROR(VLOOKUP(AK216,lajit!B:D,3,0),"")</f>
        <v>337</v>
      </c>
      <c r="AO216" s="8" t="s">
        <v>237</v>
      </c>
      <c r="AP216" s="9">
        <v>1</v>
      </c>
      <c r="AQ216" s="9">
        <v>1</v>
      </c>
      <c r="AR216">
        <f>IFERROR(VLOOKUP(AO216,lajit!B:D,3,0),"")</f>
        <v>97</v>
      </c>
      <c r="AS216" s="4"/>
      <c r="AT216" s="9"/>
      <c r="AU216" s="9"/>
      <c r="AW216" s="4"/>
      <c r="AX216" s="9"/>
      <c r="AY216" s="9"/>
      <c r="BA216" s="225" t="s">
        <v>398</v>
      </c>
      <c r="BB216" s="227"/>
      <c r="BC216" s="227"/>
      <c r="BD216" t="str">
        <f>IFERROR(VLOOKUP(BA216,lajit!B:D,3,0),"")</f>
        <v/>
      </c>
      <c r="BE216" s="126">
        <v>221</v>
      </c>
    </row>
    <row r="217" spans="1:57" ht="18" customHeight="1" x14ac:dyDescent="0.2">
      <c r="A217" s="41" t="s">
        <v>392</v>
      </c>
      <c r="B217" s="48">
        <f t="shared" si="58"/>
        <v>2</v>
      </c>
      <c r="C217" s="48">
        <v>2</v>
      </c>
      <c r="D217">
        <f>IFERROR(VLOOKUP(A217,lajit!B:D,3,0),"")</f>
        <v>129</v>
      </c>
      <c r="E217" s="136" t="s">
        <v>269</v>
      </c>
      <c r="F217" s="142">
        <v>1</v>
      </c>
      <c r="G217" s="142">
        <v>1</v>
      </c>
      <c r="H217">
        <f>IFERROR(VLOOKUP(E217,lajit!B:D,3,0),"")</f>
        <v>319</v>
      </c>
      <c r="I217" s="8" t="s">
        <v>397</v>
      </c>
      <c r="J217" s="22"/>
      <c r="K217" s="9"/>
      <c r="M217" s="163" t="s">
        <v>235</v>
      </c>
      <c r="N217" s="171">
        <v>1</v>
      </c>
      <c r="O217" s="171">
        <v>1</v>
      </c>
      <c r="P217">
        <f>IFERROR(VLOOKUP(M217,lajit!B:D,3,0),"")</f>
        <v>114</v>
      </c>
      <c r="Q217" s="8" t="s">
        <v>375</v>
      </c>
      <c r="R217" s="9">
        <v>3</v>
      </c>
      <c r="S217" s="9">
        <v>3</v>
      </c>
      <c r="T217">
        <f>IFERROR(VLOOKUP(Q217,lajit!B:D,3,0),"")</f>
        <v>113</v>
      </c>
      <c r="U217" s="8" t="s">
        <v>385</v>
      </c>
      <c r="V217">
        <v>2</v>
      </c>
      <c r="W217">
        <v>2</v>
      </c>
      <c r="X217">
        <f>IFERROR(VLOOKUP(U217,lajit!B:D,3,0),"")</f>
        <v>117</v>
      </c>
      <c r="Y217" s="183" t="s">
        <v>4694</v>
      </c>
      <c r="Z217" s="9">
        <v>1</v>
      </c>
      <c r="AA217" s="9">
        <v>1</v>
      </c>
      <c r="AB217">
        <f>IFERROR(VLOOKUP(Y217,lajit!B:D,3,0),"")</f>
        <v>473</v>
      </c>
      <c r="AC217" s="8"/>
      <c r="AD217" s="153">
        <v>0</v>
      </c>
      <c r="AE217" s="153">
        <v>0</v>
      </c>
      <c r="AF217" t="str">
        <f>IFERROR(VLOOKUP(AC217,lajit!B:D,3,0),"")</f>
        <v/>
      </c>
      <c r="AG217" s="200" t="s">
        <v>255</v>
      </c>
      <c r="AH217" s="207">
        <v>1</v>
      </c>
      <c r="AI217" s="207">
        <v>1</v>
      </c>
      <c r="AJ217">
        <f>IFERROR(VLOOKUP(AG217,lajit!B:D,3,0),"")</f>
        <v>379</v>
      </c>
      <c r="AK217" s="218" t="s">
        <v>364</v>
      </c>
      <c r="AL217" s="9">
        <v>1</v>
      </c>
      <c r="AM217" s="9">
        <v>1</v>
      </c>
      <c r="AN217">
        <f>IFERROR(VLOOKUP(AK217,lajit!B:D,3,0),"")</f>
        <v>151</v>
      </c>
      <c r="AO217" s="8" t="s">
        <v>195</v>
      </c>
      <c r="AP217" s="9">
        <v>1</v>
      </c>
      <c r="AQ217" s="9">
        <v>1</v>
      </c>
      <c r="AR217">
        <f>IFERROR(VLOOKUP(AO217,lajit!B:D,3,0),"")</f>
        <v>469</v>
      </c>
      <c r="AS217" s="8"/>
      <c r="AT217" s="9"/>
      <c r="AU217" s="9"/>
      <c r="AW217" s="8"/>
      <c r="AX217" s="9"/>
      <c r="AY217" s="9"/>
      <c r="BA217" s="4" t="s">
        <v>5010</v>
      </c>
      <c r="BB217" s="9"/>
      <c r="BC217" s="9"/>
      <c r="BD217" t="str">
        <f>IFERROR(VLOOKUP(BA217,lajit!B:D,3,0),"")</f>
        <v/>
      </c>
      <c r="BE217" s="126">
        <v>222</v>
      </c>
    </row>
    <row r="218" spans="1:57" ht="12.75" customHeight="1" x14ac:dyDescent="0.2">
      <c r="A218" s="41" t="s">
        <v>314</v>
      </c>
      <c r="B218" s="46" t="s">
        <v>1</v>
      </c>
      <c r="C218" s="46" t="s">
        <v>1</v>
      </c>
      <c r="E218" s="136" t="s">
        <v>4971</v>
      </c>
      <c r="F218" s="140" t="s">
        <v>1</v>
      </c>
      <c r="G218" s="140" t="s">
        <v>1</v>
      </c>
      <c r="I218" s="8" t="s">
        <v>4989</v>
      </c>
      <c r="J218" s="22" t="s">
        <v>1</v>
      </c>
      <c r="K218" s="9" t="s">
        <v>1</v>
      </c>
      <c r="M218" s="163" t="s">
        <v>4991</v>
      </c>
      <c r="N218" s="169" t="s">
        <v>1</v>
      </c>
      <c r="O218" s="169" t="s">
        <v>1</v>
      </c>
      <c r="Q218" s="8" t="s">
        <v>4995</v>
      </c>
      <c r="R218" s="28" t="s">
        <v>1</v>
      </c>
      <c r="S218" s="28" t="s">
        <v>1</v>
      </c>
      <c r="U218" s="8" t="s">
        <v>4996</v>
      </c>
      <c r="V218" t="s">
        <v>1</v>
      </c>
      <c r="W218" t="s">
        <v>1</v>
      </c>
      <c r="Y218" s="183" t="s">
        <v>4997</v>
      </c>
      <c r="Z218" s="9" t="s">
        <v>1</v>
      </c>
      <c r="AA218" s="9" t="s">
        <v>1</v>
      </c>
      <c r="AC218" s="8" t="s">
        <v>4999</v>
      </c>
      <c r="AD218" s="155" t="s">
        <v>1</v>
      </c>
      <c r="AE218" s="155" t="s">
        <v>1</v>
      </c>
      <c r="AG218" s="200" t="s">
        <v>5001</v>
      </c>
      <c r="AH218" s="206" t="s">
        <v>1</v>
      </c>
      <c r="AI218" s="206" t="s">
        <v>1</v>
      </c>
      <c r="AK218" s="218" t="s">
        <v>5002</v>
      </c>
      <c r="AL218" s="223" t="s">
        <v>1</v>
      </c>
      <c r="AM218" s="223" t="s">
        <v>1</v>
      </c>
      <c r="AO218" s="8" t="s">
        <v>5003</v>
      </c>
      <c r="AP218" s="28" t="s">
        <v>1</v>
      </c>
      <c r="AQ218" s="28" t="s">
        <v>1</v>
      </c>
      <c r="AS218" s="235" t="s">
        <v>5004</v>
      </c>
      <c r="AT218" s="1" t="s">
        <v>1</v>
      </c>
      <c r="AU218" s="1" t="s">
        <v>1</v>
      </c>
      <c r="AW218" s="235" t="s">
        <v>5009</v>
      </c>
      <c r="AX218" s="1" t="s">
        <v>1</v>
      </c>
      <c r="AY218" s="1" t="s">
        <v>1</v>
      </c>
      <c r="BA218" s="237" t="s">
        <v>5011</v>
      </c>
      <c r="BB218" s="28" t="s">
        <v>1</v>
      </c>
      <c r="BC218" s="28" t="s">
        <v>1</v>
      </c>
      <c r="BE218" s="126">
        <v>1</v>
      </c>
    </row>
    <row r="219" spans="1:57" ht="12.75" customHeight="1" x14ac:dyDescent="0.25">
      <c r="A219" s="160" t="s">
        <v>315</v>
      </c>
      <c r="B219" s="46"/>
      <c r="C219" s="46"/>
      <c r="E219" s="161" t="s">
        <v>4972</v>
      </c>
      <c r="F219" s="140"/>
      <c r="G219" s="140"/>
      <c r="I219" s="154" t="s">
        <v>4990</v>
      </c>
      <c r="J219" s="22"/>
      <c r="K219" s="9"/>
      <c r="M219" s="178" t="s">
        <v>4992</v>
      </c>
      <c r="N219" s="169"/>
      <c r="O219" s="169"/>
      <c r="Q219" s="8"/>
      <c r="R219" s="9"/>
      <c r="S219" s="28"/>
      <c r="U219" s="8"/>
      <c r="Y219" s="183"/>
      <c r="Z219" s="9"/>
      <c r="AA219" s="9"/>
      <c r="AC219" s="154" t="s">
        <v>5000</v>
      </c>
      <c r="AD219" s="155"/>
      <c r="AE219" s="155"/>
      <c r="AG219" s="200"/>
      <c r="AH219" s="206"/>
      <c r="AI219" s="206"/>
      <c r="AK219" s="218"/>
      <c r="AL219" s="223"/>
      <c r="AM219" s="223"/>
      <c r="AO219" s="8"/>
      <c r="AP219" s="28"/>
      <c r="AQ219" s="28"/>
      <c r="AS219" s="231"/>
      <c r="AT219" s="1"/>
      <c r="AU219" s="1"/>
      <c r="AW219" s="231"/>
      <c r="AX219" s="1"/>
      <c r="AY219" s="1"/>
      <c r="BA219" s="228"/>
      <c r="BB219" s="28"/>
      <c r="BC219" s="28"/>
      <c r="BE219" s="126">
        <v>2</v>
      </c>
    </row>
    <row r="220" spans="1:57" ht="18" x14ac:dyDescent="0.25">
      <c r="A220" s="41" t="s">
        <v>41</v>
      </c>
      <c r="B220" s="48">
        <f>IF(C220="",17,17-C220)</f>
        <v>17</v>
      </c>
      <c r="C220" s="48" t="s">
        <v>417</v>
      </c>
      <c r="D220">
        <f>IFERROR(VLOOKUP(A220,lajit!B:D,3,0),"")</f>
        <v>3</v>
      </c>
      <c r="E220" s="136" t="s">
        <v>41</v>
      </c>
      <c r="F220" s="142">
        <f>IF(G220="",13,13-G220)</f>
        <v>13</v>
      </c>
      <c r="G220" s="142" t="s">
        <v>417</v>
      </c>
      <c r="H220">
        <f>IFERROR(VLOOKUP(E220,lajit!B:D,3,0),"")</f>
        <v>3</v>
      </c>
      <c r="I220" s="8" t="s">
        <v>41</v>
      </c>
      <c r="J220" s="22">
        <f>IF(K220="",11,11-K220)</f>
        <v>11</v>
      </c>
      <c r="K220" s="28" t="s">
        <v>417</v>
      </c>
      <c r="L220">
        <f>IFERROR(VLOOKUP(I220,lajit!B:D,3,0),"")</f>
        <v>3</v>
      </c>
      <c r="M220" s="163" t="s">
        <v>41</v>
      </c>
      <c r="N220" s="171">
        <f>IF(O220="",11,11-O220)</f>
        <v>11</v>
      </c>
      <c r="O220" s="171" t="s">
        <v>417</v>
      </c>
      <c r="P220">
        <f>IFERROR(VLOOKUP(M220,lajit!B:D,3,0),"")</f>
        <v>3</v>
      </c>
      <c r="Q220" s="8" t="s">
        <v>41</v>
      </c>
      <c r="R220" s="9">
        <f>IF(S220&lt;&gt;"",13-S220,13)</f>
        <v>13</v>
      </c>
      <c r="S220" s="9" t="s">
        <v>417</v>
      </c>
      <c r="T220">
        <f>IFERROR(VLOOKUP(Q220,lajit!B:D,3,0),"")</f>
        <v>3</v>
      </c>
      <c r="U220" s="8" t="s">
        <v>41</v>
      </c>
      <c r="V220">
        <f>IF(W220="",11,11-W220)</f>
        <v>11</v>
      </c>
      <c r="W220" t="s">
        <v>417</v>
      </c>
      <c r="X220">
        <f>IFERROR(VLOOKUP(U220,lajit!B:D,3,0),"")</f>
        <v>3</v>
      </c>
      <c r="Y220" s="183" t="s">
        <v>41</v>
      </c>
      <c r="Z220" s="191">
        <f>IF(AA220&gt;0,11-AA220,11)</f>
        <v>11</v>
      </c>
      <c r="AA220" s="191">
        <v>0</v>
      </c>
      <c r="AB220">
        <f>IFERROR(VLOOKUP(Y220,lajit!B:D,3,0),"")</f>
        <v>3</v>
      </c>
      <c r="AC220" s="8" t="s">
        <v>41</v>
      </c>
      <c r="AD220" s="153">
        <f>IF(AE220&gt;0,12-AE220,12)</f>
        <v>12</v>
      </c>
      <c r="AE220" s="153">
        <v>0</v>
      </c>
      <c r="AF220">
        <f>IFERROR(VLOOKUP(AC220,lajit!B:D,3,0),"")</f>
        <v>3</v>
      </c>
      <c r="AG220" s="200" t="s">
        <v>41</v>
      </c>
      <c r="AH220" s="207">
        <f>IF(AI220&gt;0,10-AI220,10)</f>
        <v>10</v>
      </c>
      <c r="AI220" s="207">
        <v>0</v>
      </c>
      <c r="AJ220">
        <f>IFERROR(VLOOKUP(AG220,lajit!B:D,3,0),"")</f>
        <v>3</v>
      </c>
      <c r="AK220" s="218" t="s">
        <v>41</v>
      </c>
      <c r="AL220" s="9">
        <f>IF(AM220&gt;0,13-AM220,13)</f>
        <v>13</v>
      </c>
      <c r="AM220" s="9">
        <v>0</v>
      </c>
      <c r="AN220">
        <f>IFERROR(VLOOKUP(AK220,lajit!B:D,3,0),"")</f>
        <v>3</v>
      </c>
      <c r="AO220" s="8" t="s">
        <v>41</v>
      </c>
      <c r="AP220" s="9">
        <f>IF(AQ220&gt;0,12-AQ220,12)</f>
        <v>12</v>
      </c>
      <c r="AQ220" s="9">
        <v>0</v>
      </c>
      <c r="AR220">
        <f>IFERROR(VLOOKUP(AO220,lajit!B:D,3,0),"")</f>
        <v>3</v>
      </c>
      <c r="AS220" s="230" t="s">
        <v>5005</v>
      </c>
      <c r="AT220" s="232"/>
      <c r="AU220" s="232"/>
      <c r="AW220" s="230" t="s">
        <v>5005</v>
      </c>
      <c r="AX220" s="232"/>
      <c r="AY220" s="232"/>
      <c r="BA220" s="225" t="s">
        <v>5005</v>
      </c>
      <c r="BB220" s="227"/>
      <c r="BC220" s="227"/>
      <c r="BE220" s="126">
        <v>3</v>
      </c>
    </row>
    <row r="221" spans="1:57" ht="18" customHeight="1" x14ac:dyDescent="0.2">
      <c r="A221" s="41" t="s">
        <v>67</v>
      </c>
      <c r="B221" s="48">
        <f>IF(C221="",17,17-C221)</f>
        <v>15</v>
      </c>
      <c r="C221" s="48">
        <v>2</v>
      </c>
      <c r="D221">
        <f>IFERROR(VLOOKUP(A221,lajit!B:D,3,0),"")</f>
        <v>8</v>
      </c>
      <c r="E221" s="136" t="s">
        <v>67</v>
      </c>
      <c r="F221" s="142">
        <f>IF(G221="",13,13-G221)</f>
        <v>12</v>
      </c>
      <c r="G221" s="142">
        <v>1</v>
      </c>
      <c r="H221">
        <f>IFERROR(VLOOKUP(E221,lajit!B:D,3,0),"")</f>
        <v>8</v>
      </c>
      <c r="I221" s="8" t="s">
        <v>67</v>
      </c>
      <c r="J221" s="22">
        <f>IF(K221="",11,11-K221)</f>
        <v>11</v>
      </c>
      <c r="K221" s="9" t="s">
        <v>417</v>
      </c>
      <c r="L221">
        <f>IFERROR(VLOOKUP(I221,lajit!B:D,3,0),"")</f>
        <v>8</v>
      </c>
      <c r="M221" s="163" t="s">
        <v>67</v>
      </c>
      <c r="N221" s="171">
        <f>IF(O221="",11,11-O221)</f>
        <v>11</v>
      </c>
      <c r="O221" s="171" t="s">
        <v>417</v>
      </c>
      <c r="P221">
        <f>IFERROR(VLOOKUP(M221,lajit!B:D,3,0),"")</f>
        <v>8</v>
      </c>
      <c r="Q221" s="8" t="s">
        <v>67</v>
      </c>
      <c r="R221" s="9">
        <f>IF(S221&lt;&gt;"",13-S221,13)</f>
        <v>13</v>
      </c>
      <c r="S221" s="9" t="s">
        <v>417</v>
      </c>
      <c r="T221">
        <f>IFERROR(VLOOKUP(Q221,lajit!B:D,3,0),"")</f>
        <v>8</v>
      </c>
      <c r="U221" s="8" t="s">
        <v>67</v>
      </c>
      <c r="V221">
        <f>IF(W221="",11,11-W221)</f>
        <v>11</v>
      </c>
      <c r="W221" t="s">
        <v>417</v>
      </c>
      <c r="X221">
        <f>IFERROR(VLOOKUP(U221,lajit!B:D,3,0),"")</f>
        <v>8</v>
      </c>
      <c r="Y221" s="183" t="s">
        <v>67</v>
      </c>
      <c r="Z221" s="191">
        <f>IF(AA221&gt;0,11-AA221,11)</f>
        <v>11</v>
      </c>
      <c r="AA221" s="9">
        <v>0</v>
      </c>
      <c r="AB221">
        <f>IFERROR(VLOOKUP(Y221,lajit!B:D,3,0),"")</f>
        <v>8</v>
      </c>
      <c r="AC221" s="8" t="s">
        <v>67</v>
      </c>
      <c r="AD221" s="153">
        <f>IF(AE221&gt;0,12-AE221,12)</f>
        <v>11</v>
      </c>
      <c r="AE221" s="153">
        <v>1</v>
      </c>
      <c r="AF221">
        <f>IFERROR(VLOOKUP(AC221,lajit!B:D,3,0),"")</f>
        <v>8</v>
      </c>
      <c r="AG221" s="200" t="s">
        <v>67</v>
      </c>
      <c r="AH221" s="207">
        <f>IF(AI221&gt;0,10-AI221,10)</f>
        <v>9</v>
      </c>
      <c r="AI221" s="207">
        <v>1</v>
      </c>
      <c r="AJ221">
        <f>IFERROR(VLOOKUP(AG221,lajit!B:D,3,0),"")</f>
        <v>8</v>
      </c>
      <c r="AK221" s="218" t="s">
        <v>67</v>
      </c>
      <c r="AL221" s="9">
        <f>IF(AM221&gt;0,13-AM221,13)</f>
        <v>12</v>
      </c>
      <c r="AM221" s="9">
        <v>1</v>
      </c>
      <c r="AN221">
        <f>IFERROR(VLOOKUP(AK221,lajit!B:D,3,0),"")</f>
        <v>8</v>
      </c>
      <c r="AO221" s="8" t="s">
        <v>67</v>
      </c>
      <c r="AP221" s="9">
        <f>IF(AQ221&gt;0,12-AQ221,12)</f>
        <v>12</v>
      </c>
      <c r="AQ221" s="9">
        <v>0</v>
      </c>
      <c r="AR221">
        <f>IFERROR(VLOOKUP(AO221,lajit!B:D,3,0),"")</f>
        <v>8</v>
      </c>
      <c r="BA221" s="8"/>
      <c r="BB221" s="9"/>
      <c r="BC221" s="9"/>
      <c r="BE221" s="126">
        <v>4</v>
      </c>
    </row>
    <row r="222" spans="1:57" ht="12.75" customHeight="1" x14ac:dyDescent="0.25">
      <c r="A222" s="41" t="s">
        <v>31</v>
      </c>
      <c r="B222" s="48">
        <f>IF(C222="",17,17-C222)</f>
        <v>15</v>
      </c>
      <c r="C222" s="48">
        <v>2</v>
      </c>
      <c r="D222">
        <f>IFERROR(VLOOKUP(A222,lajit!B:D,3,0),"")</f>
        <v>18</v>
      </c>
      <c r="E222" s="136" t="s">
        <v>31</v>
      </c>
      <c r="F222" s="142">
        <f>IF(G222="",13,13-G222)</f>
        <v>13</v>
      </c>
      <c r="G222" s="142" t="s">
        <v>417</v>
      </c>
      <c r="H222">
        <f>IFERROR(VLOOKUP(E222,lajit!B:D,3,0),"")</f>
        <v>18</v>
      </c>
      <c r="I222" s="4" t="s">
        <v>31</v>
      </c>
      <c r="J222" s="159">
        <f>IF(K222="",11,11-K222)</f>
        <v>11</v>
      </c>
      <c r="K222" s="153" t="s">
        <v>417</v>
      </c>
      <c r="L222">
        <f>IFERROR(VLOOKUP(I222,lajit!B:D,3,0),"")</f>
        <v>18</v>
      </c>
      <c r="M222" s="163" t="s">
        <v>31</v>
      </c>
      <c r="N222" s="171">
        <f>IF(O222="",11,11-O222)</f>
        <v>11</v>
      </c>
      <c r="O222" s="171" t="s">
        <v>417</v>
      </c>
      <c r="P222">
        <f>IFERROR(VLOOKUP(M222,lajit!B:D,3,0),"")</f>
        <v>18</v>
      </c>
      <c r="Q222" s="8" t="s">
        <v>31</v>
      </c>
      <c r="R222" s="9">
        <f>IF(S222&lt;&gt;"",13-S222,13)</f>
        <v>13</v>
      </c>
      <c r="S222" s="9" t="s">
        <v>417</v>
      </c>
      <c r="T222">
        <f>IFERROR(VLOOKUP(Q222,lajit!B:D,3,0),"")</f>
        <v>18</v>
      </c>
      <c r="U222" s="8" t="s">
        <v>31</v>
      </c>
      <c r="V222">
        <f>IF(W222="",11,11-W222)</f>
        <v>11</v>
      </c>
      <c r="W222" t="s">
        <v>417</v>
      </c>
      <c r="X222">
        <f>IFERROR(VLOOKUP(U222,lajit!B:D,3,0),"")</f>
        <v>18</v>
      </c>
      <c r="Y222" s="183" t="s">
        <v>31</v>
      </c>
      <c r="Z222" s="191">
        <f>IF(AA222&gt;0,11-AA222,11)</f>
        <v>11</v>
      </c>
      <c r="AA222" s="9">
        <v>0</v>
      </c>
      <c r="AB222">
        <f>IFERROR(VLOOKUP(Y222,lajit!B:D,3,0),"")</f>
        <v>18</v>
      </c>
      <c r="AC222" s="8" t="s">
        <v>31</v>
      </c>
      <c r="AD222" s="153">
        <f>IF(AE222&gt;0,12-AE222,12)</f>
        <v>11</v>
      </c>
      <c r="AE222" s="153">
        <v>1</v>
      </c>
      <c r="AF222">
        <f>IFERROR(VLOOKUP(AC222,lajit!B:D,3,0),"")</f>
        <v>18</v>
      </c>
      <c r="AG222" s="200" t="s">
        <v>31</v>
      </c>
      <c r="AH222" s="207">
        <f>IF(AI222&gt;0,10-AI222,10)</f>
        <v>10</v>
      </c>
      <c r="AI222" s="207">
        <v>0</v>
      </c>
      <c r="AJ222">
        <f>IFERROR(VLOOKUP(AG222,lajit!B:D,3,0),"")</f>
        <v>18</v>
      </c>
      <c r="AK222" s="218" t="s">
        <v>31</v>
      </c>
      <c r="AL222" s="9">
        <f>IF(AM222&gt;0,13-AM222,13)</f>
        <v>12</v>
      </c>
      <c r="AM222" s="9">
        <v>1</v>
      </c>
      <c r="AN222">
        <f>IFERROR(VLOOKUP(AK222,lajit!B:D,3,0),"")</f>
        <v>18</v>
      </c>
      <c r="AO222" s="8" t="s">
        <v>31</v>
      </c>
      <c r="AP222" s="9">
        <f>IF(AQ222&gt;0,12-AQ222,12)</f>
        <v>12</v>
      </c>
      <c r="AQ222" s="9">
        <v>0</v>
      </c>
      <c r="AR222">
        <f>IFERROR(VLOOKUP(AO222,lajit!B:D,3,0),"")</f>
        <v>18</v>
      </c>
      <c r="AS222" s="230" t="s">
        <v>5006</v>
      </c>
      <c r="AT222" s="232"/>
      <c r="AU222" s="232"/>
      <c r="AW222" s="230" t="s">
        <v>5006</v>
      </c>
      <c r="AX222" s="232"/>
      <c r="AY222" s="232"/>
      <c r="BA222" s="230" t="s">
        <v>5006</v>
      </c>
      <c r="BB222" s="232"/>
      <c r="BC222" s="232"/>
      <c r="BE222" s="126">
        <v>5</v>
      </c>
    </row>
    <row r="223" spans="1:57" x14ac:dyDescent="0.2">
      <c r="A223" s="41" t="s">
        <v>393</v>
      </c>
      <c r="B223" s="48">
        <f t="shared" ref="B223:B230" si="59">IF(C223&lt;&gt;"",C223,"")</f>
        <v>2</v>
      </c>
      <c r="C223" s="48">
        <v>2</v>
      </c>
      <c r="D223">
        <f>IFERROR(VLOOKUP(A223,lajit!B:D,3,0),"")</f>
        <v>218</v>
      </c>
      <c r="E223" s="136" t="s">
        <v>209</v>
      </c>
      <c r="F223" s="142">
        <v>1</v>
      </c>
      <c r="G223" s="142">
        <v>1</v>
      </c>
      <c r="H223">
        <f>IFERROR(VLOOKUP(E223,lajit!B:D,3,0),"")</f>
        <v>5</v>
      </c>
      <c r="I223" s="8" t="s">
        <v>398</v>
      </c>
      <c r="J223" s="159"/>
      <c r="K223" s="153"/>
      <c r="M223" s="163" t="s">
        <v>240</v>
      </c>
      <c r="N223" s="171">
        <v>2</v>
      </c>
      <c r="O223" s="171">
        <v>2</v>
      </c>
      <c r="P223">
        <f>IFERROR(VLOOKUP(M223,lajit!B:D,3,0),"")</f>
        <v>411</v>
      </c>
      <c r="Q223" s="8" t="s">
        <v>1404</v>
      </c>
      <c r="R223" s="9">
        <v>2</v>
      </c>
      <c r="S223" s="9">
        <v>2</v>
      </c>
      <c r="T223">
        <f>IFERROR(VLOOKUP(Q223,lajit!B:D,3,0),"")</f>
        <v>90</v>
      </c>
      <c r="U223" s="8" t="s">
        <v>3996</v>
      </c>
      <c r="V223">
        <v>1</v>
      </c>
      <c r="W223">
        <v>1</v>
      </c>
      <c r="X223">
        <f>IFERROR(VLOOKUP(U223,lajit!B:D,3,0),"")</f>
        <v>394</v>
      </c>
      <c r="Y223" s="183" t="s">
        <v>385</v>
      </c>
      <c r="Z223" s="9">
        <v>1</v>
      </c>
      <c r="AA223" s="9">
        <v>1</v>
      </c>
      <c r="AB223">
        <f>IFERROR(VLOOKUP(Y223,lajit!B:D,3,0),"")</f>
        <v>117</v>
      </c>
      <c r="AC223" s="8"/>
      <c r="AD223" s="153">
        <v>0</v>
      </c>
      <c r="AE223" s="153">
        <v>0</v>
      </c>
      <c r="AF223" t="str">
        <f>IFERROR(VLOOKUP(AC223,lajit!B:D,3,0),"")</f>
        <v/>
      </c>
      <c r="AG223" s="200" t="s">
        <v>249</v>
      </c>
      <c r="AH223" s="207">
        <v>2</v>
      </c>
      <c r="AI223" s="207">
        <v>2</v>
      </c>
      <c r="AJ223">
        <f>IFERROR(VLOOKUP(AG223,lajit!B:D,3,0),"")</f>
        <v>394</v>
      </c>
      <c r="AK223" s="218" t="s">
        <v>3099</v>
      </c>
      <c r="AL223" s="9">
        <v>1</v>
      </c>
      <c r="AM223" s="9">
        <v>1</v>
      </c>
      <c r="AN223">
        <f>IFERROR(VLOOKUP(AK223,lajit!B:D,3,0),"")</f>
        <v>293</v>
      </c>
      <c r="AO223" s="8"/>
      <c r="AP223" s="9">
        <v>0</v>
      </c>
      <c r="AQ223" s="9">
        <v>0</v>
      </c>
      <c r="AR223" t="str">
        <f>IFERROR(VLOOKUP(AO223,lajit!B:D,3,0),"")</f>
        <v/>
      </c>
      <c r="BE223" s="126">
        <v>223</v>
      </c>
    </row>
    <row r="224" spans="1:57" x14ac:dyDescent="0.2">
      <c r="A224" s="41" t="s">
        <v>394</v>
      </c>
      <c r="B224" s="48">
        <f t="shared" si="59"/>
        <v>1</v>
      </c>
      <c r="C224" s="48">
        <v>1</v>
      </c>
      <c r="D224">
        <f>IFERROR(VLOOKUP(A224,lajit!B:D,3,0),"")</f>
        <v>179</v>
      </c>
      <c r="E224" s="136" t="s">
        <v>150</v>
      </c>
      <c r="F224" s="142">
        <v>2</v>
      </c>
      <c r="G224" s="142">
        <v>2</v>
      </c>
      <c r="H224">
        <f>IFERROR(VLOOKUP(E224,lajit!B:D,3,0),"")</f>
        <v>195</v>
      </c>
      <c r="M224" s="163" t="s">
        <v>221</v>
      </c>
      <c r="N224" s="171">
        <v>3</v>
      </c>
      <c r="O224" s="171">
        <v>3</v>
      </c>
      <c r="P224">
        <f>IFERROR(VLOOKUP(M224,lajit!B:D,3,0),"")</f>
        <v>6</v>
      </c>
      <c r="Q224" s="8" t="s">
        <v>335</v>
      </c>
      <c r="R224" s="9">
        <v>2</v>
      </c>
      <c r="S224" s="9">
        <v>2</v>
      </c>
      <c r="T224">
        <f>IFERROR(VLOOKUP(Q224,lajit!B:D,3,0),"")</f>
        <v>295</v>
      </c>
      <c r="U224" s="8" t="s">
        <v>3099</v>
      </c>
      <c r="V224">
        <v>1</v>
      </c>
      <c r="W224">
        <v>1</v>
      </c>
      <c r="X224">
        <f>IFERROR(VLOOKUP(U224,lajit!B:D,3,0),"")</f>
        <v>293</v>
      </c>
      <c r="Y224" s="183" t="s">
        <v>2409</v>
      </c>
      <c r="Z224" s="9">
        <v>1</v>
      </c>
      <c r="AA224" s="9">
        <v>1</v>
      </c>
      <c r="AB224">
        <f>IFERROR(VLOOKUP(Y224,lajit!B:D,3,0),"")</f>
        <v>215</v>
      </c>
      <c r="AC224" s="8" t="s">
        <v>377</v>
      </c>
      <c r="AD224" s="153">
        <v>1</v>
      </c>
      <c r="AE224" s="153">
        <v>1</v>
      </c>
      <c r="AF224">
        <f>IFERROR(VLOOKUP(AC224,lajit!B:D,3,0),"")</f>
        <v>54</v>
      </c>
      <c r="AG224" s="200" t="s">
        <v>142</v>
      </c>
      <c r="AH224" s="207">
        <v>1</v>
      </c>
      <c r="AI224" s="207">
        <v>1</v>
      </c>
      <c r="AJ224">
        <f>IFERROR(VLOOKUP(AG224,lajit!B:D,3,0),"")</f>
        <v>109</v>
      </c>
      <c r="AK224" s="218" t="s">
        <v>1983</v>
      </c>
      <c r="AL224" s="9">
        <v>2</v>
      </c>
      <c r="AM224" s="9">
        <v>2</v>
      </c>
      <c r="AN224">
        <f>IFERROR(VLOOKUP(AK224,lajit!B:D,3,0),"")</f>
        <v>157</v>
      </c>
      <c r="AO224" s="149" t="s">
        <v>344</v>
      </c>
      <c r="AP224" s="9"/>
      <c r="AQ224" s="9"/>
      <c r="AR224" t="str">
        <f>IFERROR(VLOOKUP(AO224,lajit!B:D,3,0),"")</f>
        <v/>
      </c>
      <c r="BE224" s="126">
        <v>224</v>
      </c>
    </row>
    <row r="225" spans="1:57" x14ac:dyDescent="0.2">
      <c r="A225" s="41" t="s">
        <v>395</v>
      </c>
      <c r="B225" s="48">
        <f t="shared" si="59"/>
        <v>1</v>
      </c>
      <c r="C225" s="48">
        <v>1</v>
      </c>
      <c r="D225">
        <f>IFERROR(VLOOKUP(A225,lajit!B:D,3,0),"")</f>
        <v>220</v>
      </c>
      <c r="E225" s="136" t="s">
        <v>185</v>
      </c>
      <c r="F225" s="142">
        <v>2</v>
      </c>
      <c r="G225" s="142">
        <v>2</v>
      </c>
      <c r="H225">
        <f>IFERROR(VLOOKUP(E225,lajit!B:D,3,0),"")</f>
        <v>273</v>
      </c>
      <c r="M225" s="163" t="s">
        <v>256</v>
      </c>
      <c r="N225" s="171">
        <v>1</v>
      </c>
      <c r="O225" s="171">
        <v>1</v>
      </c>
      <c r="P225">
        <f>IFERROR(VLOOKUP(M225,lajit!B:D,3,0),"")</f>
        <v>425</v>
      </c>
      <c r="Q225" s="8" t="s">
        <v>368</v>
      </c>
      <c r="R225" s="9">
        <v>2</v>
      </c>
      <c r="S225" s="9">
        <v>2</v>
      </c>
      <c r="T225">
        <f>IFERROR(VLOOKUP(Q225,lajit!B:D,3,0),"")</f>
        <v>130</v>
      </c>
      <c r="U225" s="8" t="s">
        <v>1058</v>
      </c>
      <c r="V225">
        <v>1</v>
      </c>
      <c r="W225">
        <v>1</v>
      </c>
      <c r="X225">
        <f>IFERROR(VLOOKUP(U225,lajit!B:D,3,0),"")</f>
        <v>52</v>
      </c>
      <c r="Y225" s="183" t="s">
        <v>373</v>
      </c>
      <c r="Z225" s="9">
        <v>1</v>
      </c>
      <c r="AA225" s="9">
        <v>1</v>
      </c>
      <c r="AB225">
        <f>IFERROR(VLOOKUP(Y225,lajit!B:D,3,0),"")</f>
        <v>481</v>
      </c>
      <c r="AC225" s="8"/>
      <c r="AD225" s="153">
        <v>0</v>
      </c>
      <c r="AE225" s="153">
        <v>0</v>
      </c>
      <c r="AF225" t="str">
        <f>IFERROR(VLOOKUP(AC225,lajit!B:D,3,0),"")</f>
        <v/>
      </c>
      <c r="AG225" s="200" t="s">
        <v>3516</v>
      </c>
      <c r="AH225" s="207">
        <v>1</v>
      </c>
      <c r="AI225" s="207">
        <v>1</v>
      </c>
      <c r="AJ225">
        <f>IFERROR(VLOOKUP(AG225,lajit!B:D,3,0),"")</f>
        <v>337</v>
      </c>
      <c r="AK225" s="218" t="s">
        <v>3996</v>
      </c>
      <c r="AL225" s="9">
        <v>1</v>
      </c>
      <c r="AM225" s="9">
        <v>1</v>
      </c>
      <c r="AN225">
        <f>IFERROR(VLOOKUP(AK225,lajit!B:D,3,0),"")</f>
        <v>394</v>
      </c>
      <c r="AO225" s="176"/>
      <c r="AP225" s="9"/>
      <c r="AQ225" s="9"/>
      <c r="AR225" t="str">
        <f>IFERROR(VLOOKUP(AO225,lajit!B:D,3,0),"")</f>
        <v/>
      </c>
      <c r="BE225" s="126">
        <v>225</v>
      </c>
    </row>
    <row r="226" spans="1:57" x14ac:dyDescent="0.2">
      <c r="A226" s="41" t="s">
        <v>396</v>
      </c>
      <c r="B226" s="48">
        <f t="shared" si="59"/>
        <v>1</v>
      </c>
      <c r="C226" s="48">
        <v>1</v>
      </c>
      <c r="D226">
        <f>IFERROR(VLOOKUP(A226,lajit!B:D,3,0),"")</f>
        <v>265</v>
      </c>
      <c r="E226" s="136" t="s">
        <v>210</v>
      </c>
      <c r="F226" s="142">
        <v>1</v>
      </c>
      <c r="G226" s="142">
        <v>1</v>
      </c>
      <c r="H226">
        <f>IFERROR(VLOOKUP(E226,lajit!B:D,3,0),"")</f>
        <v>37</v>
      </c>
      <c r="M226" s="163" t="s">
        <v>206</v>
      </c>
      <c r="N226" s="171">
        <v>2</v>
      </c>
      <c r="O226" s="171">
        <v>2</v>
      </c>
      <c r="P226">
        <f>IFERROR(VLOOKUP(M226,lajit!B:D,3,0),"")</f>
        <v>179</v>
      </c>
      <c r="Q226" s="8" t="s">
        <v>380</v>
      </c>
      <c r="R226" s="9">
        <v>2</v>
      </c>
      <c r="S226" s="9">
        <v>2</v>
      </c>
      <c r="T226">
        <f>IFERROR(VLOOKUP(Q226,lajit!B:D,3,0),"")</f>
        <v>168</v>
      </c>
      <c r="U226" s="8" t="s">
        <v>2077</v>
      </c>
      <c r="V226">
        <v>1</v>
      </c>
      <c r="W226">
        <v>1</v>
      </c>
      <c r="X226">
        <f>IFERROR(VLOOKUP(U226,lajit!B:D,3,0),"")</f>
        <v>170</v>
      </c>
      <c r="Y226" s="189" t="s">
        <v>3016</v>
      </c>
      <c r="Z226" s="9">
        <v>1</v>
      </c>
      <c r="AA226" s="9">
        <v>1</v>
      </c>
      <c r="AB226">
        <f>IFERROR(VLOOKUP(Y226,lajit!B:D,3,0),"")</f>
        <v>282</v>
      </c>
      <c r="AC226" s="8"/>
      <c r="AD226" s="153">
        <v>0</v>
      </c>
      <c r="AE226" s="153">
        <v>0</v>
      </c>
      <c r="AF226" t="str">
        <f>IFERROR(VLOOKUP(AC226,lajit!B:D,3,0),"")</f>
        <v/>
      </c>
      <c r="AG226" s="200" t="s">
        <v>377</v>
      </c>
      <c r="AH226" s="213">
        <v>1</v>
      </c>
      <c r="AI226" s="213">
        <v>1</v>
      </c>
      <c r="AJ226">
        <f>IFERROR(VLOOKUP(AG226,lajit!B:D,3,0),"")</f>
        <v>54</v>
      </c>
      <c r="AK226" s="218" t="s">
        <v>358</v>
      </c>
      <c r="AL226" s="9">
        <v>1</v>
      </c>
      <c r="AM226" s="9">
        <v>1</v>
      </c>
      <c r="AN226">
        <f>IFERROR(VLOOKUP(AK226,lajit!B:D,3,0),"")</f>
        <v>268</v>
      </c>
      <c r="AO226" s="4" t="s">
        <v>397</v>
      </c>
      <c r="AP226" s="9"/>
      <c r="AQ226" s="9"/>
      <c r="AR226" t="str">
        <f>IFERROR(VLOOKUP(AO226,lajit!B:D,3,0),"")</f>
        <v/>
      </c>
      <c r="BE226" s="126">
        <v>226</v>
      </c>
    </row>
    <row r="227" spans="1:57" x14ac:dyDescent="0.2">
      <c r="A227" s="43" t="s">
        <v>344</v>
      </c>
      <c r="B227" s="48" t="str">
        <f t="shared" si="59"/>
        <v/>
      </c>
      <c r="C227" s="48"/>
      <c r="E227" s="136" t="s">
        <v>249</v>
      </c>
      <c r="F227" s="142">
        <v>1</v>
      </c>
      <c r="G227" s="142">
        <v>1</v>
      </c>
      <c r="H227">
        <f>IFERROR(VLOOKUP(E227,lajit!B:D,3,0),"")</f>
        <v>394</v>
      </c>
      <c r="M227" s="163" t="s">
        <v>189</v>
      </c>
      <c r="N227" s="171">
        <v>1</v>
      </c>
      <c r="O227" s="171">
        <v>1</v>
      </c>
      <c r="P227">
        <f>IFERROR(VLOOKUP(M227,lajit!B:D,3,0),"")</f>
        <v>318</v>
      </c>
      <c r="Q227" s="8" t="s">
        <v>501</v>
      </c>
      <c r="R227" s="9">
        <v>1</v>
      </c>
      <c r="S227" s="9">
        <v>1</v>
      </c>
      <c r="T227">
        <f>IFERROR(VLOOKUP(Q227,lajit!B:D,3,0),"")</f>
        <v>7</v>
      </c>
      <c r="U227" s="8"/>
      <c r="X227" t="str">
        <f>IFERROR(VLOOKUP(U227,lajit!B:D,3,0),"")</f>
        <v/>
      </c>
      <c r="Y227" s="183" t="s">
        <v>4751</v>
      </c>
      <c r="Z227" s="9">
        <v>1</v>
      </c>
      <c r="AA227" s="9">
        <v>1</v>
      </c>
      <c r="AB227">
        <f>IFERROR(VLOOKUP(Y227,lajit!B:D,3,0),"")</f>
        <v>482</v>
      </c>
      <c r="AC227" s="8"/>
      <c r="AD227" s="153">
        <v>0</v>
      </c>
      <c r="AE227" s="153">
        <v>0</v>
      </c>
      <c r="AF227" t="str">
        <f>IFERROR(VLOOKUP(AC227,lajit!B:D,3,0),"")</f>
        <v/>
      </c>
      <c r="AG227" s="202" t="s">
        <v>344</v>
      </c>
      <c r="AH227" s="213"/>
      <c r="AI227" s="213"/>
      <c r="AJ227" t="str">
        <f>IFERROR(VLOOKUP(AG227,lajit!B:D,3,0),"")</f>
        <v/>
      </c>
      <c r="AK227" s="218" t="s">
        <v>369</v>
      </c>
      <c r="AL227" s="9">
        <v>1</v>
      </c>
      <c r="AM227" s="9">
        <v>1</v>
      </c>
      <c r="AN227">
        <f>IFERROR(VLOOKUP(AK227,lajit!B:D,3,0),"")</f>
        <v>162</v>
      </c>
      <c r="AO227" s="8" t="s">
        <v>398</v>
      </c>
      <c r="AP227" s="28"/>
      <c r="AQ227" s="28"/>
      <c r="AR227" t="str">
        <f>IFERROR(VLOOKUP(AO227,lajit!B:D,3,0),"")</f>
        <v/>
      </c>
      <c r="BE227" s="126">
        <v>227</v>
      </c>
    </row>
    <row r="228" spans="1:57" x14ac:dyDescent="0.2">
      <c r="A228" s="44" t="s">
        <v>397</v>
      </c>
      <c r="B228" s="48" t="str">
        <f t="shared" si="59"/>
        <v/>
      </c>
      <c r="C228" s="50"/>
      <c r="E228" s="136" t="s">
        <v>143</v>
      </c>
      <c r="F228" s="142">
        <v>2</v>
      </c>
      <c r="G228" s="142">
        <v>2</v>
      </c>
      <c r="H228">
        <f>IFERROR(VLOOKUP(E228,lajit!B:D,3,0),"")</f>
        <v>335</v>
      </c>
      <c r="M228" s="163" t="s">
        <v>204</v>
      </c>
      <c r="N228" s="171">
        <v>1</v>
      </c>
      <c r="O228" s="171">
        <v>1</v>
      </c>
      <c r="P228">
        <f>IFERROR(VLOOKUP(M228,lajit!B:D,3,0),"")</f>
        <v>2</v>
      </c>
      <c r="Q228" s="8" t="s">
        <v>396</v>
      </c>
      <c r="R228" s="9">
        <v>2</v>
      </c>
      <c r="S228" s="9">
        <v>2</v>
      </c>
      <c r="T228">
        <f>IFERROR(VLOOKUP(Q228,lajit!B:D,3,0),"")</f>
        <v>265</v>
      </c>
      <c r="U228" s="149" t="s">
        <v>344</v>
      </c>
      <c r="X228" t="str">
        <f>IFERROR(VLOOKUP(U228,lajit!B:D,3,0),"")</f>
        <v/>
      </c>
      <c r="Y228" s="183"/>
      <c r="Z228" s="193"/>
      <c r="AA228" s="193"/>
      <c r="AB228" t="str">
        <f>IFERROR(VLOOKUP(Y228,lajit!B:D,3,0),"")</f>
        <v/>
      </c>
      <c r="AC228" s="8"/>
      <c r="AD228" s="153">
        <v>0</v>
      </c>
      <c r="AE228" s="153">
        <v>0</v>
      </c>
      <c r="AF228" t="str">
        <f>IFERROR(VLOOKUP(AC228,lajit!B:D,3,0),"")</f>
        <v/>
      </c>
      <c r="AG228" s="203" t="s">
        <v>397</v>
      </c>
      <c r="AH228" s="213"/>
      <c r="AI228" s="213"/>
      <c r="AJ228" t="str">
        <f>IFERROR(VLOOKUP(AG228,lajit!B:D,3,0),"")</f>
        <v/>
      </c>
      <c r="AK228" s="220" t="s">
        <v>344</v>
      </c>
      <c r="AN228" t="str">
        <f>IFERROR(VLOOKUP(AK228,lajit!B:D,3,0),"")</f>
        <v/>
      </c>
      <c r="BE228" s="126">
        <v>228</v>
      </c>
    </row>
    <row r="229" spans="1:57" x14ac:dyDescent="0.2">
      <c r="A229" s="41" t="s">
        <v>398</v>
      </c>
      <c r="B229" s="48" t="str">
        <f t="shared" si="59"/>
        <v/>
      </c>
      <c r="C229" s="48"/>
      <c r="E229" s="136" t="s">
        <v>221</v>
      </c>
      <c r="F229" s="142">
        <v>1</v>
      </c>
      <c r="G229" s="142">
        <v>1</v>
      </c>
      <c r="H229">
        <f>IFERROR(VLOOKUP(E229,lajit!B:D,3,0),"")</f>
        <v>6</v>
      </c>
      <c r="M229" s="163" t="s">
        <v>231</v>
      </c>
      <c r="N229" s="171">
        <v>1</v>
      </c>
      <c r="O229" s="171">
        <v>1</v>
      </c>
      <c r="P229">
        <f>IFERROR(VLOOKUP(M229,lajit!B:D,3,0),"")</f>
        <v>378</v>
      </c>
      <c r="Q229" s="8" t="s">
        <v>3099</v>
      </c>
      <c r="R229" s="9">
        <v>1</v>
      </c>
      <c r="S229" s="9">
        <v>1</v>
      </c>
      <c r="T229">
        <f>IFERROR(VLOOKUP(Q229,lajit!B:D,3,0),"")</f>
        <v>293</v>
      </c>
      <c r="U229" s="4" t="s">
        <v>4993</v>
      </c>
      <c r="X229" t="str">
        <f>IFERROR(VLOOKUP(U229,lajit!B:D,3,0),"")</f>
        <v/>
      </c>
      <c r="Y229" s="185" t="s">
        <v>344</v>
      </c>
      <c r="Z229" s="9"/>
      <c r="AA229" s="9"/>
      <c r="AB229" t="str">
        <f>IFERROR(VLOOKUP(Y229,lajit!B:D,3,0),"")</f>
        <v/>
      </c>
      <c r="AC229" s="8"/>
      <c r="AD229" s="153">
        <v>0</v>
      </c>
      <c r="AE229" s="153">
        <v>0</v>
      </c>
      <c r="AF229" t="str">
        <f>IFERROR(VLOOKUP(AC229,lajit!B:D,3,0),"")</f>
        <v/>
      </c>
      <c r="AG229" s="200" t="s">
        <v>398</v>
      </c>
      <c r="AH229" s="207"/>
      <c r="AI229" s="207"/>
      <c r="AJ229" t="str">
        <f>IFERROR(VLOOKUP(AG229,lajit!B:D,3,0),"")</f>
        <v/>
      </c>
      <c r="AK229" s="221" t="s">
        <v>4993</v>
      </c>
      <c r="AL229" s="153"/>
      <c r="AM229" s="153"/>
      <c r="AN229" t="str">
        <f>IFERROR(VLOOKUP(AK229,lajit!B:D,3,0),"")</f>
        <v/>
      </c>
      <c r="BE229" s="126">
        <v>229</v>
      </c>
    </row>
    <row r="230" spans="1:57" x14ac:dyDescent="0.2">
      <c r="A230" s="40" t="s">
        <v>399</v>
      </c>
      <c r="B230" s="48" t="str">
        <f t="shared" si="59"/>
        <v/>
      </c>
      <c r="C230" s="46"/>
      <c r="E230" s="136" t="s">
        <v>213</v>
      </c>
      <c r="F230" s="142">
        <v>1</v>
      </c>
      <c r="G230" s="142">
        <v>1</v>
      </c>
      <c r="H230">
        <f>IFERROR(VLOOKUP(E230,lajit!B:D,3,0),"")</f>
        <v>462</v>
      </c>
      <c r="M230" s="163" t="s">
        <v>1395</v>
      </c>
      <c r="N230" s="171">
        <v>1</v>
      </c>
      <c r="O230" s="171">
        <v>1</v>
      </c>
      <c r="P230">
        <f>IFERROR(VLOOKUP(M230,lajit!B:D,3,0),"")</f>
        <v>89</v>
      </c>
      <c r="Q230" s="8" t="s">
        <v>373</v>
      </c>
      <c r="R230" s="9">
        <v>1</v>
      </c>
      <c r="S230" s="9">
        <v>1</v>
      </c>
      <c r="T230">
        <f>IFERROR(VLOOKUP(Q230,lajit!B:D,3,0),"")</f>
        <v>481</v>
      </c>
      <c r="U230" s="151"/>
      <c r="X230" t="str">
        <f>IFERROR(VLOOKUP(U230,lajit!B:D,3,0),"")</f>
        <v/>
      </c>
      <c r="Y230" s="190" t="s">
        <v>4998</v>
      </c>
      <c r="Z230" s="9"/>
      <c r="AA230" s="9"/>
      <c r="AB230" t="str">
        <f>IFERROR(VLOOKUP(Y230,lajit!B:D,3,0),"")</f>
        <v/>
      </c>
      <c r="AC230" s="8"/>
      <c r="AD230" s="153">
        <v>0</v>
      </c>
      <c r="AE230" s="153">
        <v>0</v>
      </c>
      <c r="AF230" t="str">
        <f>IFERROR(VLOOKUP(AC230,lajit!B:D,3,0),"")</f>
        <v/>
      </c>
      <c r="AK230" s="222"/>
      <c r="AL230" s="153"/>
      <c r="AM230" s="153"/>
      <c r="AN230" t="str">
        <f>IFERROR(VLOOKUP(AK230,lajit!B:D,3,0),"")</f>
        <v/>
      </c>
      <c r="BE230" s="126">
        <v>230</v>
      </c>
    </row>
    <row r="231" spans="1:57" x14ac:dyDescent="0.2">
      <c r="E231" s="136" t="s">
        <v>197</v>
      </c>
      <c r="F231" s="142">
        <v>2</v>
      </c>
      <c r="G231" s="142">
        <v>2</v>
      </c>
      <c r="H231">
        <f>IFERROR(VLOOKUP(E231,lajit!B:D,3,0),"")</f>
        <v>366</v>
      </c>
      <c r="M231" s="163" t="s">
        <v>195</v>
      </c>
      <c r="N231" s="171">
        <v>1</v>
      </c>
      <c r="O231" s="171">
        <v>1</v>
      </c>
      <c r="P231">
        <f>IFERROR(VLOOKUP(M231,lajit!B:D,3,0),"")</f>
        <v>469</v>
      </c>
      <c r="Q231" s="8" t="s">
        <v>4182</v>
      </c>
      <c r="R231" s="9">
        <v>1</v>
      </c>
      <c r="S231" s="9">
        <v>1</v>
      </c>
      <c r="T231">
        <f>IFERROR(VLOOKUP(Q231,lajit!B:D,3,0),"")</f>
        <v>416</v>
      </c>
      <c r="U231" s="150"/>
      <c r="X231" t="str">
        <f>IFERROR(VLOOKUP(U231,lajit!B:D,3,0),"")</f>
        <v/>
      </c>
      <c r="Y231" s="183" t="s">
        <v>398</v>
      </c>
      <c r="Z231" s="9"/>
      <c r="AA231" s="9"/>
      <c r="AB231" t="str">
        <f>IFERROR(VLOOKUP(Y231,lajit!B:D,3,0),"")</f>
        <v/>
      </c>
      <c r="AC231" s="8"/>
      <c r="AD231" s="153">
        <v>0</v>
      </c>
      <c r="AE231" s="153">
        <v>0</v>
      </c>
      <c r="AF231" t="str">
        <f>IFERROR(VLOOKUP(AC231,lajit!B:D,3,0),"")</f>
        <v/>
      </c>
      <c r="AK231" s="222"/>
      <c r="AL231" s="153"/>
      <c r="AM231" s="153"/>
      <c r="BE231" s="126">
        <v>231</v>
      </c>
    </row>
    <row r="232" spans="1:57" x14ac:dyDescent="0.2">
      <c r="A232" s="3" t="s">
        <v>400</v>
      </c>
      <c r="D232" s="145" t="s">
        <v>4988</v>
      </c>
      <c r="E232" s="136" t="s">
        <v>198</v>
      </c>
      <c r="F232" s="142">
        <v>1</v>
      </c>
      <c r="G232" s="142">
        <v>1</v>
      </c>
      <c r="H232">
        <f>IFERROR(VLOOKUP(E232,lajit!B:D,3,0),"")</f>
        <v>373</v>
      </c>
      <c r="M232" s="163" t="s">
        <v>198</v>
      </c>
      <c r="N232" s="171">
        <v>1</v>
      </c>
      <c r="O232" s="171">
        <v>1</v>
      </c>
      <c r="P232">
        <f>IFERROR(VLOOKUP(M232,lajit!B:D,3,0),"")</f>
        <v>373</v>
      </c>
      <c r="Q232" s="8" t="s">
        <v>389</v>
      </c>
      <c r="R232" s="9">
        <v>1</v>
      </c>
      <c r="S232" s="9">
        <v>1</v>
      </c>
      <c r="T232">
        <f>IFERROR(VLOOKUP(Q232,lajit!B:D,3,0),"")</f>
        <v>202</v>
      </c>
      <c r="U232" s="8" t="s">
        <v>324</v>
      </c>
      <c r="X232" t="str">
        <f>IFERROR(VLOOKUP(U232,lajit!B:D,3,0),"")</f>
        <v/>
      </c>
      <c r="Z232" s="194"/>
      <c r="AA232" s="194"/>
      <c r="AC232" s="8"/>
      <c r="AD232" s="153">
        <v>0</v>
      </c>
      <c r="AE232" s="153">
        <v>0</v>
      </c>
      <c r="AF232" t="str">
        <f>IFERROR(VLOOKUP(AC232,lajit!B:D,3,0),"")</f>
        <v/>
      </c>
      <c r="BE232" s="126">
        <v>232</v>
      </c>
    </row>
    <row r="233" spans="1:57" x14ac:dyDescent="0.2">
      <c r="A233" s="3" t="s">
        <v>401</v>
      </c>
      <c r="D233" s="145" t="s">
        <v>4988</v>
      </c>
      <c r="E233" s="136" t="s">
        <v>263</v>
      </c>
      <c r="F233" s="142">
        <v>1</v>
      </c>
      <c r="G233" s="142">
        <v>1</v>
      </c>
      <c r="H233">
        <f>IFERROR(VLOOKUP(E233,lajit!B:D,3,0),"")</f>
        <v>337</v>
      </c>
      <c r="M233" s="163" t="s">
        <v>178</v>
      </c>
      <c r="N233" s="171">
        <v>1</v>
      </c>
      <c r="O233" s="171">
        <v>1</v>
      </c>
      <c r="P233">
        <f>IFERROR(VLOOKUP(M233,lajit!B:D,3,0),"")</f>
        <v>162</v>
      </c>
      <c r="Q233" s="8" t="s">
        <v>366</v>
      </c>
      <c r="R233" s="9">
        <v>2</v>
      </c>
      <c r="S233" s="9">
        <v>2</v>
      </c>
      <c r="T233">
        <f>IFERROR(VLOOKUP(Q233,lajit!B:D,3,0),"")</f>
        <v>469</v>
      </c>
      <c r="U233" s="8"/>
      <c r="V233">
        <v>0</v>
      </c>
      <c r="W233">
        <v>0</v>
      </c>
      <c r="X233" t="str">
        <f>IFERROR(VLOOKUP(U233,lajit!B:D,3,0),"")</f>
        <v/>
      </c>
      <c r="AC233" s="8"/>
      <c r="AD233" s="153">
        <v>0</v>
      </c>
      <c r="AE233" s="153">
        <v>0</v>
      </c>
      <c r="AF233" t="str">
        <f>IFERROR(VLOOKUP(AC233,lajit!B:D,3,0),"")</f>
        <v/>
      </c>
      <c r="BE233" s="126">
        <v>233</v>
      </c>
    </row>
    <row r="234" spans="1:57" x14ac:dyDescent="0.2">
      <c r="A234" s="3" t="s">
        <v>402</v>
      </c>
      <c r="D234" s="145" t="s">
        <v>4988</v>
      </c>
      <c r="E234" s="136" t="s">
        <v>206</v>
      </c>
      <c r="F234" s="142">
        <v>1</v>
      </c>
      <c r="G234" s="142">
        <v>1</v>
      </c>
      <c r="H234">
        <f>IFERROR(VLOOKUP(E234,lajit!B:D,3,0),"")</f>
        <v>179</v>
      </c>
      <c r="M234" s="163" t="s">
        <v>2474</v>
      </c>
      <c r="N234" s="171">
        <v>1</v>
      </c>
      <c r="O234" s="171">
        <v>1</v>
      </c>
      <c r="P234">
        <f>IFERROR(VLOOKUP(M234,lajit!B:D,3,0),"")</f>
        <v>225</v>
      </c>
      <c r="Q234" s="8" t="s">
        <v>2097</v>
      </c>
      <c r="R234" s="9">
        <v>1</v>
      </c>
      <c r="S234" s="9">
        <v>1</v>
      </c>
      <c r="T234">
        <f>IFERROR(VLOOKUP(Q234,lajit!B:D,3,0),"")</f>
        <v>174</v>
      </c>
      <c r="U234" s="8"/>
      <c r="V234">
        <v>0</v>
      </c>
      <c r="W234">
        <v>0</v>
      </c>
      <c r="X234" t="str">
        <f>IFERROR(VLOOKUP(U234,lajit!B:D,3,0),"")</f>
        <v/>
      </c>
      <c r="AC234" s="8"/>
      <c r="AD234" s="153">
        <v>0</v>
      </c>
      <c r="AE234" s="153">
        <v>0</v>
      </c>
      <c r="AF234" t="str">
        <f>IFERROR(VLOOKUP(AC234,lajit!B:D,3,0),"")</f>
        <v/>
      </c>
      <c r="BE234" s="126">
        <v>234</v>
      </c>
    </row>
    <row r="235" spans="1:57" x14ac:dyDescent="0.2">
      <c r="A235" s="3" t="s">
        <v>403</v>
      </c>
      <c r="D235" s="145" t="s">
        <v>4988</v>
      </c>
      <c r="E235" s="136" t="s">
        <v>220</v>
      </c>
      <c r="F235" s="142">
        <v>1</v>
      </c>
      <c r="G235" s="142">
        <v>1</v>
      </c>
      <c r="H235">
        <f>IFERROR(VLOOKUP(E235,lajit!B:D,3,0),"")</f>
        <v>416</v>
      </c>
      <c r="M235" s="163" t="s">
        <v>215</v>
      </c>
      <c r="N235" s="171">
        <v>1</v>
      </c>
      <c r="O235" s="171">
        <v>1</v>
      </c>
      <c r="P235">
        <f>IFERROR(VLOOKUP(M235,lajit!B:D,3,0),"")</f>
        <v>367</v>
      </c>
      <c r="Q235" s="8" t="s">
        <v>2158</v>
      </c>
      <c r="R235" s="9">
        <v>1</v>
      </c>
      <c r="S235" s="9">
        <v>1</v>
      </c>
      <c r="T235">
        <f>IFERROR(VLOOKUP(Q235,lajit!B:D,3,0),"")</f>
        <v>183</v>
      </c>
      <c r="U235" s="149" t="s">
        <v>344</v>
      </c>
      <c r="X235" t="str">
        <f>IFERROR(VLOOKUP(U235,lajit!B:D,3,0),"")</f>
        <v/>
      </c>
      <c r="AC235" s="8"/>
      <c r="AD235" s="153">
        <v>0</v>
      </c>
      <c r="AE235" s="153">
        <v>0</v>
      </c>
      <c r="AF235" t="str">
        <f>IFERROR(VLOOKUP(AC235,lajit!B:D,3,0),"")</f>
        <v/>
      </c>
      <c r="BE235" s="126">
        <v>235</v>
      </c>
    </row>
    <row r="236" spans="1:57" x14ac:dyDescent="0.2">
      <c r="A236" s="3" t="s">
        <v>404</v>
      </c>
      <c r="D236" s="145" t="s">
        <v>4988</v>
      </c>
      <c r="E236" s="138" t="s">
        <v>344</v>
      </c>
      <c r="F236" s="142"/>
      <c r="G236" s="142"/>
      <c r="H236" t="str">
        <f>IFERROR(VLOOKUP(E236,lajit!B:D,3,0),"")</f>
        <v/>
      </c>
      <c r="M236" s="165" t="s">
        <v>344</v>
      </c>
      <c r="N236" s="174"/>
      <c r="O236" s="174"/>
      <c r="P236" t="str">
        <f>IFERROR(VLOOKUP(M236,lajit!B:D,3,0),"")</f>
        <v/>
      </c>
      <c r="Q236" s="149" t="s">
        <v>344</v>
      </c>
      <c r="R236" s="153"/>
      <c r="S236" s="153"/>
      <c r="T236" t="str">
        <f>IFERROR(VLOOKUP(Q236,lajit!B:D,3,0),"")</f>
        <v/>
      </c>
      <c r="U236" s="4" t="s">
        <v>397</v>
      </c>
      <c r="X236" t="str">
        <f>IFERROR(VLOOKUP(U236,lajit!B:D,3,0),"")</f>
        <v/>
      </c>
      <c r="AC236" s="149" t="s">
        <v>344</v>
      </c>
      <c r="AD236" s="153">
        <v>8</v>
      </c>
      <c r="AE236" s="153">
        <v>8</v>
      </c>
      <c r="AF236" t="str">
        <f>IFERROR(VLOOKUP(AC236,lajit!B:D,3,0),"")</f>
        <v/>
      </c>
      <c r="BE236" s="126">
        <v>236</v>
      </c>
    </row>
    <row r="237" spans="1:57" x14ac:dyDescent="0.2">
      <c r="A237" s="3" t="s">
        <v>405</v>
      </c>
      <c r="D237" s="145" t="s">
        <v>4988</v>
      </c>
      <c r="E237" s="139" t="s">
        <v>4973</v>
      </c>
      <c r="F237" s="143"/>
      <c r="G237" s="143"/>
      <c r="H237" t="str">
        <f>IFERROR(VLOOKUP(E237,lajit!B:D,3,0),"")</f>
        <v/>
      </c>
      <c r="M237" s="166" t="s">
        <v>4993</v>
      </c>
      <c r="N237" s="174"/>
      <c r="O237" s="174"/>
      <c r="P237" t="str">
        <f>IFERROR(VLOOKUP(M237,lajit!B:D,3,0),"")</f>
        <v/>
      </c>
      <c r="Q237" s="4" t="s">
        <v>4993</v>
      </c>
      <c r="R237" s="153"/>
      <c r="S237" s="153"/>
      <c r="T237" t="str">
        <f>IFERROR(VLOOKUP(Q237,lajit!B:D,3,0),"")</f>
        <v/>
      </c>
      <c r="U237" s="8" t="s">
        <v>398</v>
      </c>
      <c r="X237" t="str">
        <f>IFERROR(VLOOKUP(U237,lajit!B:D,3,0),"")</f>
        <v/>
      </c>
      <c r="AC237" s="4" t="s">
        <v>4993</v>
      </c>
      <c r="AD237" s="153"/>
      <c r="AE237" s="153"/>
      <c r="AF237" t="str">
        <f>IFERROR(VLOOKUP(AC237,lajit!B:D,3,0),"")</f>
        <v/>
      </c>
      <c r="BE237" s="126">
        <v>237</v>
      </c>
    </row>
    <row r="238" spans="1:57" x14ac:dyDescent="0.2">
      <c r="A238" s="3" t="s">
        <v>406</v>
      </c>
      <c r="D238" s="145" t="s">
        <v>4988</v>
      </c>
      <c r="E238" s="136" t="s">
        <v>398</v>
      </c>
      <c r="F238" s="142"/>
      <c r="G238" s="142"/>
      <c r="H238" t="str">
        <f>IFERROR(VLOOKUP(E238,lajit!B:D,3,0),"")</f>
        <v/>
      </c>
      <c r="M238" s="168"/>
      <c r="N238" s="174"/>
      <c r="O238" s="174"/>
      <c r="P238" t="str">
        <f>IFERROR(VLOOKUP(M238,lajit!B:D,3,0),"")</f>
        <v/>
      </c>
      <c r="Q238" s="151"/>
      <c r="R238" s="152"/>
      <c r="S238" s="153"/>
      <c r="T238" t="str">
        <f>IFERROR(VLOOKUP(Q238,lajit!B:D,3,0),"")</f>
        <v/>
      </c>
      <c r="AC238" s="151"/>
      <c r="AD238" s="153"/>
      <c r="AE238" s="153"/>
      <c r="AF238" t="str">
        <f>IFERROR(VLOOKUP(AC238,lajit!B:D,3,0),"")</f>
        <v/>
      </c>
      <c r="BE238" s="126">
        <v>238</v>
      </c>
    </row>
    <row r="239" spans="1:57" x14ac:dyDescent="0.2">
      <c r="A239" s="3" t="s">
        <v>407</v>
      </c>
      <c r="D239" s="145" t="s">
        <v>4988</v>
      </c>
      <c r="E239" s="135"/>
      <c r="F239" s="144"/>
      <c r="G239" s="144"/>
      <c r="H239" t="str">
        <f>IFERROR(VLOOKUP(E239,lajit!B:D,3,0),"")</f>
        <v/>
      </c>
      <c r="M239" s="167"/>
      <c r="N239" s="173"/>
      <c r="O239" s="173"/>
      <c r="P239" t="str">
        <f>IFERROR(VLOOKUP(M239,lajit!B:D,3,0),"")</f>
        <v/>
      </c>
      <c r="Q239" s="150"/>
      <c r="R239" s="9"/>
      <c r="S239" s="152"/>
      <c r="T239" t="str">
        <f>IFERROR(VLOOKUP(Q239,lajit!B:D,3,0),"")</f>
        <v/>
      </c>
      <c r="AC239" s="150"/>
      <c r="AD239" s="152"/>
      <c r="AE239" s="152"/>
      <c r="AF239" t="str">
        <f>IFERROR(VLOOKUP(AC239,lajit!B:D,3,0),"")</f>
        <v/>
      </c>
      <c r="BE239" s="126">
        <v>239</v>
      </c>
    </row>
    <row r="240" spans="1:57" x14ac:dyDescent="0.2">
      <c r="A240" s="3" t="s">
        <v>408</v>
      </c>
      <c r="D240" s="145" t="s">
        <v>4988</v>
      </c>
      <c r="E240" s="136" t="s">
        <v>324</v>
      </c>
      <c r="F240" s="142"/>
      <c r="G240" s="142"/>
      <c r="H240" t="str">
        <f>IFERROR(VLOOKUP(E240,lajit!B:D,3,0),"")</f>
        <v/>
      </c>
      <c r="M240" s="163" t="s">
        <v>324</v>
      </c>
      <c r="N240" s="171"/>
      <c r="O240" s="171"/>
      <c r="P240" t="str">
        <f>IFERROR(VLOOKUP(M240,lajit!B:D,3,0),"")</f>
        <v/>
      </c>
      <c r="Q240" s="8" t="s">
        <v>324</v>
      </c>
      <c r="R240" s="9"/>
      <c r="S240" s="9"/>
      <c r="T240" t="str">
        <f>IFERROR(VLOOKUP(Q240,lajit!B:D,3,0),"")</f>
        <v/>
      </c>
      <c r="AC240" s="8" t="s">
        <v>324</v>
      </c>
      <c r="AD240" s="9"/>
      <c r="AE240" s="9"/>
      <c r="AF240" t="str">
        <f>IFERROR(VLOOKUP(AC240,lajit!B:D,3,0),"")</f>
        <v/>
      </c>
      <c r="BE240" s="126">
        <v>240</v>
      </c>
    </row>
    <row r="241" spans="1:57" x14ac:dyDescent="0.2">
      <c r="A241" s="3" t="s">
        <v>409</v>
      </c>
      <c r="D241" s="145" t="s">
        <v>4988</v>
      </c>
      <c r="E241" s="136" t="s">
        <v>676</v>
      </c>
      <c r="F241" s="142">
        <v>1</v>
      </c>
      <c r="G241" s="142">
        <v>1</v>
      </c>
      <c r="H241">
        <f>IFERROR(VLOOKUP(E241,lajit!B:D,3,0),"")</f>
        <v>17</v>
      </c>
      <c r="M241" s="163" t="s">
        <v>260</v>
      </c>
      <c r="N241" s="171">
        <v>1</v>
      </c>
      <c r="O241" s="171">
        <v>1</v>
      </c>
      <c r="P241">
        <f>IFERROR(VLOOKUP(M241,lajit!B:D,3,0),"")</f>
        <v>213</v>
      </c>
      <c r="Q241" s="8"/>
      <c r="R241" s="9">
        <v>0</v>
      </c>
      <c r="S241" s="9" t="s">
        <v>417</v>
      </c>
      <c r="T241" t="str">
        <f>IFERROR(VLOOKUP(Q241,lajit!B:D,3,0),"")</f>
        <v/>
      </c>
      <c r="AC241" s="8"/>
      <c r="AD241" s="9">
        <v>0</v>
      </c>
      <c r="AE241" s="9">
        <v>0</v>
      </c>
      <c r="AF241" t="str">
        <f>IFERROR(VLOOKUP(AC241,lajit!B:D,3,0),"")</f>
        <v/>
      </c>
      <c r="BE241" s="126">
        <v>241</v>
      </c>
    </row>
    <row r="242" spans="1:57" x14ac:dyDescent="0.2">
      <c r="A242" s="3" t="s">
        <v>410</v>
      </c>
      <c r="D242" s="145" t="s">
        <v>4988</v>
      </c>
      <c r="E242" s="136"/>
      <c r="F242" s="142">
        <v>0</v>
      </c>
      <c r="G242" s="142">
        <v>0</v>
      </c>
      <c r="H242" t="str">
        <f>IFERROR(VLOOKUP(A242,lajit!B:D,3,0),"")</f>
        <v/>
      </c>
      <c r="M242" s="163"/>
      <c r="N242" s="171">
        <v>0</v>
      </c>
      <c r="O242" s="171">
        <v>0</v>
      </c>
      <c r="Q242" s="8"/>
      <c r="R242" s="9">
        <v>0</v>
      </c>
      <c r="S242" s="9" t="s">
        <v>417</v>
      </c>
      <c r="T242" t="str">
        <f>IFERROR(VLOOKUP(Q242,lajit!B:D,3,0),"")</f>
        <v/>
      </c>
      <c r="AC242" s="8"/>
      <c r="AD242" s="9">
        <v>0</v>
      </c>
      <c r="AE242" s="9">
        <v>0</v>
      </c>
      <c r="AF242" t="str">
        <f>IFERROR(VLOOKUP(AC242,lajit!B:D,3,0),"")</f>
        <v/>
      </c>
      <c r="BE242" s="126">
        <v>242</v>
      </c>
    </row>
    <row r="243" spans="1:57" x14ac:dyDescent="0.2">
      <c r="A243" s="3" t="s">
        <v>411</v>
      </c>
      <c r="D243" s="145" t="s">
        <v>4988</v>
      </c>
      <c r="E243" s="136"/>
      <c r="F243" s="142">
        <v>0</v>
      </c>
      <c r="G243" s="142">
        <v>0</v>
      </c>
      <c r="H243" t="str">
        <f>IFERROR(VLOOKUP(A243,lajit!B:D,3,0),"")</f>
        <v/>
      </c>
      <c r="M243" s="165" t="s">
        <v>344</v>
      </c>
      <c r="N243" s="171"/>
      <c r="O243" s="171"/>
      <c r="Q243" s="8"/>
      <c r="R243" s="9">
        <v>0</v>
      </c>
      <c r="S243" s="9" t="s">
        <v>417</v>
      </c>
      <c r="T243" t="str">
        <f>IFERROR(VLOOKUP(Q243,lajit!B:D,3,0),"")</f>
        <v/>
      </c>
      <c r="AC243" s="149" t="s">
        <v>344</v>
      </c>
      <c r="AD243" s="9"/>
      <c r="AE243" s="9"/>
      <c r="AF243" t="str">
        <f>IFERROR(VLOOKUP(AC243,lajit!B:D,3,0),"")</f>
        <v/>
      </c>
      <c r="BE243" s="126">
        <v>243</v>
      </c>
    </row>
    <row r="244" spans="1:57" x14ac:dyDescent="0.2">
      <c r="A244" s="3" t="s">
        <v>412</v>
      </c>
      <c r="D244" s="145" t="s">
        <v>4988</v>
      </c>
      <c r="E244" s="138" t="s">
        <v>344</v>
      </c>
      <c r="F244" s="142"/>
      <c r="G244" s="142"/>
      <c r="H244" t="str">
        <f>IFERROR(VLOOKUP(A244,lajit!B:D,3,0),"")</f>
        <v/>
      </c>
      <c r="M244" s="166" t="s">
        <v>397</v>
      </c>
      <c r="N244" s="172"/>
      <c r="O244" s="172"/>
      <c r="Q244" s="8"/>
      <c r="R244" s="9">
        <v>0</v>
      </c>
      <c r="S244" s="9" t="s">
        <v>417</v>
      </c>
      <c r="T244" t="str">
        <f>IFERROR(VLOOKUP(Q244,lajit!B:D,3,0),"")</f>
        <v/>
      </c>
      <c r="AC244" s="4" t="s">
        <v>397</v>
      </c>
      <c r="AD244" s="148"/>
      <c r="AE244" s="148"/>
      <c r="AF244" t="str">
        <f>IFERROR(VLOOKUP(AC244,lajit!B:D,3,0),"")</f>
        <v/>
      </c>
      <c r="BE244" s="126">
        <v>244</v>
      </c>
    </row>
    <row r="245" spans="1:57" x14ac:dyDescent="0.2">
      <c r="A245" s="3" t="s">
        <v>413</v>
      </c>
      <c r="D245" s="145" t="s">
        <v>4988</v>
      </c>
      <c r="E245" s="139" t="s">
        <v>397</v>
      </c>
      <c r="F245" s="143"/>
      <c r="G245" s="143"/>
      <c r="H245" t="str">
        <f>IFERROR(VLOOKUP(A245,lajit!B:D,3,0),"")</f>
        <v/>
      </c>
      <c r="M245" s="163" t="s">
        <v>398</v>
      </c>
      <c r="N245" s="171"/>
      <c r="O245" s="171"/>
      <c r="Q245" s="149" t="s">
        <v>344</v>
      </c>
      <c r="R245" s="148"/>
      <c r="S245" s="9"/>
      <c r="T245" t="str">
        <f>IFERROR(VLOOKUP(Q245,lajit!B:D,3,0),"")</f>
        <v/>
      </c>
      <c r="AC245" s="8" t="s">
        <v>398</v>
      </c>
      <c r="AD245" s="9"/>
      <c r="AE245" s="9"/>
      <c r="AF245" t="str">
        <f>IFERROR(VLOOKUP(AC245,lajit!B:D,3,0),"")</f>
        <v/>
      </c>
      <c r="BE245" s="126">
        <v>245</v>
      </c>
    </row>
    <row r="246" spans="1:57" x14ac:dyDescent="0.2">
      <c r="A246" s="3" t="s">
        <v>414</v>
      </c>
      <c r="D246" s="145" t="s">
        <v>4988</v>
      </c>
      <c r="E246" s="136" t="s">
        <v>398</v>
      </c>
      <c r="F246" s="142"/>
      <c r="G246" s="142"/>
      <c r="H246" t="str">
        <f>IFERROR(VLOOKUP(A246,lajit!B:D,3,0),"")</f>
        <v/>
      </c>
      <c r="Q246" s="4" t="s">
        <v>397</v>
      </c>
      <c r="R246" s="9"/>
      <c r="S246" s="148"/>
      <c r="T246" t="str">
        <f>IFERROR(VLOOKUP(Q246,lajit!B:D,3,0),"")</f>
        <v/>
      </c>
      <c r="BE246" s="126">
        <v>246</v>
      </c>
    </row>
    <row r="247" spans="1:57" x14ac:dyDescent="0.2">
      <c r="A247" s="3" t="s">
        <v>415</v>
      </c>
      <c r="D247" s="145" t="s">
        <v>4988</v>
      </c>
      <c r="F247" s="142"/>
      <c r="G247" s="142"/>
      <c r="H247" t="str">
        <f>IFERROR(VLOOKUP(A247,lajit!B:D,3,0),"")</f>
        <v/>
      </c>
      <c r="Q247" s="8" t="s">
        <v>398</v>
      </c>
      <c r="S247" s="9"/>
      <c r="T247" t="str">
        <f>IFERROR(VLOOKUP(Q247,lajit!B:D,3,0),"")</f>
        <v/>
      </c>
      <c r="BE247" s="126">
        <v>247</v>
      </c>
    </row>
    <row r="248" spans="1:57" x14ac:dyDescent="0.2">
      <c r="A248" s="3" t="s">
        <v>416</v>
      </c>
      <c r="D248" s="145" t="s">
        <v>4988</v>
      </c>
      <c r="E248" s="3" t="s">
        <v>4974</v>
      </c>
      <c r="BE248" s="126">
        <v>248</v>
      </c>
    </row>
    <row r="249" spans="1:57" x14ac:dyDescent="0.2">
      <c r="E249" s="3" t="s">
        <v>4975</v>
      </c>
      <c r="BE249" s="126">
        <v>249</v>
      </c>
    </row>
    <row r="250" spans="1:57" x14ac:dyDescent="0.2">
      <c r="E250" s="3" t="s">
        <v>4976</v>
      </c>
      <c r="BE250" s="126">
        <v>250</v>
      </c>
    </row>
    <row r="251" spans="1:57" x14ac:dyDescent="0.2">
      <c r="E251" s="3" t="s">
        <v>4977</v>
      </c>
      <c r="BE251" s="126">
        <v>251</v>
      </c>
    </row>
    <row r="252" spans="1:57" x14ac:dyDescent="0.2">
      <c r="E252" s="3" t="s">
        <v>4978</v>
      </c>
      <c r="BE252" s="126">
        <v>252</v>
      </c>
    </row>
    <row r="253" spans="1:57" x14ac:dyDescent="0.2">
      <c r="E253" s="3" t="s">
        <v>4979</v>
      </c>
      <c r="BE253" s="126">
        <v>253</v>
      </c>
    </row>
    <row r="254" spans="1:57" x14ac:dyDescent="0.2">
      <c r="E254" s="3" t="s">
        <v>4980</v>
      </c>
      <c r="BE254" s="126">
        <v>254</v>
      </c>
    </row>
    <row r="255" spans="1:57" x14ac:dyDescent="0.2">
      <c r="E255" s="3" t="s">
        <v>4981</v>
      </c>
      <c r="BE255" s="126">
        <v>255</v>
      </c>
    </row>
    <row r="256" spans="1:57" x14ac:dyDescent="0.2">
      <c r="E256" s="3" t="s">
        <v>4982</v>
      </c>
      <c r="BE256" s="126">
        <v>256</v>
      </c>
    </row>
    <row r="257" spans="5:57" x14ac:dyDescent="0.2">
      <c r="E257" s="3" t="s">
        <v>4983</v>
      </c>
      <c r="BE257" s="126">
        <v>257</v>
      </c>
    </row>
    <row r="258" spans="5:57" x14ac:dyDescent="0.2">
      <c r="E258" s="3" t="s">
        <v>4984</v>
      </c>
      <c r="BE258" s="126">
        <v>258</v>
      </c>
    </row>
    <row r="259" spans="5:57" x14ac:dyDescent="0.2">
      <c r="E259" s="3" t="s">
        <v>4985</v>
      </c>
      <c r="BE259" s="126">
        <v>259</v>
      </c>
    </row>
    <row r="260" spans="5:57" x14ac:dyDescent="0.2">
      <c r="E260" s="3" t="s">
        <v>4986</v>
      </c>
      <c r="BE260" s="126">
        <v>260</v>
      </c>
    </row>
    <row r="261" spans="5:57" x14ac:dyDescent="0.2">
      <c r="E261" s="3" t="s">
        <v>4987</v>
      </c>
      <c r="BE261" s="126">
        <v>261</v>
      </c>
    </row>
    <row r="262" spans="5:57" x14ac:dyDescent="0.2">
      <c r="BE262" s="126">
        <v>262</v>
      </c>
    </row>
    <row r="263" spans="5:57" x14ac:dyDescent="0.2">
      <c r="BE263" s="126">
        <v>263</v>
      </c>
    </row>
    <row r="264" spans="5:57" x14ac:dyDescent="0.2">
      <c r="BE264" s="126">
        <v>264</v>
      </c>
    </row>
    <row r="265" spans="5:57" x14ac:dyDescent="0.2">
      <c r="BE265" s="126">
        <v>265</v>
      </c>
    </row>
    <row r="266" spans="5:57" x14ac:dyDescent="0.2">
      <c r="BE266" s="126">
        <v>266</v>
      </c>
    </row>
    <row r="267" spans="5:57" x14ac:dyDescent="0.2">
      <c r="BE267" s="126">
        <v>267</v>
      </c>
    </row>
    <row r="268" spans="5:57" x14ac:dyDescent="0.2">
      <c r="BE268" s="126">
        <v>268</v>
      </c>
    </row>
    <row r="269" spans="5:57" x14ac:dyDescent="0.2">
      <c r="BE269" s="126">
        <v>269</v>
      </c>
    </row>
    <row r="270" spans="5:57" x14ac:dyDescent="0.2">
      <c r="BE270" s="126">
        <v>270</v>
      </c>
    </row>
    <row r="271" spans="5:57" x14ac:dyDescent="0.2">
      <c r="BE271" s="126">
        <v>271</v>
      </c>
    </row>
    <row r="272" spans="5:57" x14ac:dyDescent="0.2">
      <c r="BE272" s="126">
        <v>272</v>
      </c>
    </row>
    <row r="273" spans="57:57" x14ac:dyDescent="0.2">
      <c r="BE273" s="126">
        <v>273</v>
      </c>
    </row>
    <row r="274" spans="57:57" x14ac:dyDescent="0.2">
      <c r="BE274" s="126">
        <v>274</v>
      </c>
    </row>
    <row r="275" spans="57:57" x14ac:dyDescent="0.2">
      <c r="BE275" s="126">
        <v>275</v>
      </c>
    </row>
    <row r="276" spans="57:57" x14ac:dyDescent="0.2">
      <c r="BE276" s="126">
        <v>276</v>
      </c>
    </row>
    <row r="277" spans="57:57" x14ac:dyDescent="0.2">
      <c r="BE277" s="126">
        <v>277</v>
      </c>
    </row>
    <row r="278" spans="57:57" x14ac:dyDescent="0.2">
      <c r="BE278" s="126">
        <v>278</v>
      </c>
    </row>
    <row r="279" spans="57:57" x14ac:dyDescent="0.2">
      <c r="BE279" s="126">
        <v>279</v>
      </c>
    </row>
    <row r="280" spans="57:57" x14ac:dyDescent="0.2">
      <c r="BE280" s="126">
        <v>280</v>
      </c>
    </row>
    <row r="281" spans="57:57" x14ac:dyDescent="0.2">
      <c r="BE281" s="126">
        <v>281</v>
      </c>
    </row>
    <row r="282" spans="57:57" x14ac:dyDescent="0.2">
      <c r="BE282" s="126">
        <v>282</v>
      </c>
    </row>
    <row r="283" spans="57:57" x14ac:dyDescent="0.2">
      <c r="BE283" s="126">
        <v>283</v>
      </c>
    </row>
    <row r="284" spans="57:57" x14ac:dyDescent="0.2">
      <c r="BE284" s="126">
        <v>284</v>
      </c>
    </row>
    <row r="285" spans="57:57" x14ac:dyDescent="0.2">
      <c r="BE285" s="126">
        <v>285</v>
      </c>
    </row>
    <row r="286" spans="57:57" x14ac:dyDescent="0.2">
      <c r="BE286" s="126">
        <v>286</v>
      </c>
    </row>
    <row r="287" spans="57:57" x14ac:dyDescent="0.2">
      <c r="BE287" s="126">
        <v>287</v>
      </c>
    </row>
    <row r="288" spans="57:57" x14ac:dyDescent="0.2">
      <c r="BE288" s="126">
        <v>288</v>
      </c>
    </row>
    <row r="289" spans="57:57" x14ac:dyDescent="0.2">
      <c r="BE289" s="126">
        <v>289</v>
      </c>
    </row>
    <row r="290" spans="57:57" x14ac:dyDescent="0.2">
      <c r="BE290" s="126">
        <v>290</v>
      </c>
    </row>
    <row r="291" spans="57:57" x14ac:dyDescent="0.2">
      <c r="BE291" s="126">
        <v>291</v>
      </c>
    </row>
    <row r="292" spans="57:57" x14ac:dyDescent="0.2">
      <c r="BE292" s="126">
        <v>292</v>
      </c>
    </row>
    <row r="293" spans="57:57" x14ac:dyDescent="0.2">
      <c r="BE293" s="126">
        <v>293</v>
      </c>
    </row>
    <row r="294" spans="57:57" x14ac:dyDescent="0.2">
      <c r="BE294" s="126">
        <v>294</v>
      </c>
    </row>
    <row r="295" spans="57:57" x14ac:dyDescent="0.2">
      <c r="BE295" s="126">
        <v>295</v>
      </c>
    </row>
    <row r="296" spans="57:57" x14ac:dyDescent="0.2">
      <c r="BE296" s="126">
        <v>296</v>
      </c>
    </row>
    <row r="297" spans="57:57" x14ac:dyDescent="0.2">
      <c r="BE297" s="126">
        <v>297</v>
      </c>
    </row>
    <row r="298" spans="57:57" x14ac:dyDescent="0.2">
      <c r="BE298" s="126">
        <v>298</v>
      </c>
    </row>
    <row r="299" spans="57:57" x14ac:dyDescent="0.2">
      <c r="BE299" s="126">
        <v>299</v>
      </c>
    </row>
    <row r="300" spans="57:57" x14ac:dyDescent="0.2">
      <c r="BE300" s="126">
        <v>300</v>
      </c>
    </row>
    <row r="301" spans="57:57" x14ac:dyDescent="0.2">
      <c r="BE301" s="126">
        <v>301</v>
      </c>
    </row>
    <row r="302" spans="57:57" x14ac:dyDescent="0.2">
      <c r="BE302" s="126">
        <v>302</v>
      </c>
    </row>
    <row r="303" spans="57:57" x14ac:dyDescent="0.2">
      <c r="BE303" s="126">
        <v>303</v>
      </c>
    </row>
    <row r="304" spans="57:57" x14ac:dyDescent="0.2">
      <c r="BE304" s="126">
        <v>304</v>
      </c>
    </row>
    <row r="305" spans="57:57" x14ac:dyDescent="0.2">
      <c r="BE305" s="126">
        <v>305</v>
      </c>
    </row>
    <row r="306" spans="57:57" x14ac:dyDescent="0.2">
      <c r="BE306" s="126">
        <v>306</v>
      </c>
    </row>
    <row r="307" spans="57:57" x14ac:dyDescent="0.2">
      <c r="BE307" s="126">
        <v>307</v>
      </c>
    </row>
    <row r="308" spans="57:57" x14ac:dyDescent="0.2">
      <c r="BE308" s="126">
        <v>308</v>
      </c>
    </row>
    <row r="309" spans="57:57" x14ac:dyDescent="0.2">
      <c r="BE309" s="126">
        <v>309</v>
      </c>
    </row>
    <row r="310" spans="57:57" x14ac:dyDescent="0.2">
      <c r="BE310" s="126">
        <v>310</v>
      </c>
    </row>
    <row r="311" spans="57:57" x14ac:dyDescent="0.2">
      <c r="BE311" s="126">
        <v>311</v>
      </c>
    </row>
    <row r="312" spans="57:57" x14ac:dyDescent="0.2">
      <c r="BE312" s="126">
        <v>312</v>
      </c>
    </row>
    <row r="313" spans="57:57" x14ac:dyDescent="0.2">
      <c r="BE313" s="126">
        <v>313</v>
      </c>
    </row>
    <row r="314" spans="57:57" x14ac:dyDescent="0.2">
      <c r="BE314" s="126">
        <v>314</v>
      </c>
    </row>
    <row r="315" spans="57:57" x14ac:dyDescent="0.2">
      <c r="BE315" s="126">
        <v>315</v>
      </c>
    </row>
    <row r="316" spans="57:57" x14ac:dyDescent="0.2">
      <c r="BE316" s="126">
        <v>316</v>
      </c>
    </row>
    <row r="317" spans="57:57" x14ac:dyDescent="0.2">
      <c r="BE317" s="126">
        <v>317</v>
      </c>
    </row>
    <row r="318" spans="57:57" x14ac:dyDescent="0.2">
      <c r="BE318" s="126">
        <v>318</v>
      </c>
    </row>
    <row r="319" spans="57:57" x14ac:dyDescent="0.2">
      <c r="BE319" s="126">
        <v>319</v>
      </c>
    </row>
    <row r="320" spans="57:57" x14ac:dyDescent="0.2">
      <c r="BE320" s="126">
        <v>320</v>
      </c>
    </row>
    <row r="321" spans="57:57" x14ac:dyDescent="0.2">
      <c r="BE321" s="126">
        <v>321</v>
      </c>
    </row>
    <row r="322" spans="57:57" x14ac:dyDescent="0.2">
      <c r="BE322" s="126">
        <v>322</v>
      </c>
    </row>
    <row r="323" spans="57:57" x14ac:dyDescent="0.2">
      <c r="BE323" s="126">
        <v>323</v>
      </c>
    </row>
    <row r="324" spans="57:57" x14ac:dyDescent="0.2">
      <c r="BE324" s="126">
        <v>324</v>
      </c>
    </row>
    <row r="325" spans="57:57" x14ac:dyDescent="0.2">
      <c r="BE325" s="126">
        <v>325</v>
      </c>
    </row>
    <row r="326" spans="57:57" x14ac:dyDescent="0.2">
      <c r="BE326" s="126">
        <v>326</v>
      </c>
    </row>
    <row r="327" spans="57:57" x14ac:dyDescent="0.2">
      <c r="BE327" s="126">
        <v>327</v>
      </c>
    </row>
    <row r="328" spans="57:57" x14ac:dyDescent="0.2">
      <c r="BE328" s="126">
        <v>328</v>
      </c>
    </row>
    <row r="329" spans="57:57" x14ac:dyDescent="0.2">
      <c r="BE329" s="126">
        <v>329</v>
      </c>
    </row>
    <row r="330" spans="57:57" x14ac:dyDescent="0.2">
      <c r="BE330" s="126">
        <v>330</v>
      </c>
    </row>
    <row r="331" spans="57:57" x14ac:dyDescent="0.2">
      <c r="BE331" s="126">
        <v>331</v>
      </c>
    </row>
    <row r="332" spans="57:57" x14ac:dyDescent="0.2">
      <c r="BE332" s="126">
        <v>332</v>
      </c>
    </row>
    <row r="333" spans="57:57" x14ac:dyDescent="0.2">
      <c r="BE333" s="126">
        <v>333</v>
      </c>
    </row>
    <row r="334" spans="57:57" x14ac:dyDescent="0.2">
      <c r="BE334" s="126">
        <v>334</v>
      </c>
    </row>
    <row r="335" spans="57:57" x14ac:dyDescent="0.2">
      <c r="BE335" s="126">
        <v>335</v>
      </c>
    </row>
    <row r="336" spans="57:57" x14ac:dyDescent="0.2">
      <c r="BE336" s="126">
        <v>336</v>
      </c>
    </row>
    <row r="337" spans="57:57" x14ac:dyDescent="0.2">
      <c r="BE337" s="126">
        <v>337</v>
      </c>
    </row>
    <row r="338" spans="57:57" x14ac:dyDescent="0.2">
      <c r="BE338" s="126">
        <v>338</v>
      </c>
    </row>
    <row r="339" spans="57:57" x14ac:dyDescent="0.2">
      <c r="BE339" s="126">
        <v>339</v>
      </c>
    </row>
    <row r="340" spans="57:57" x14ac:dyDescent="0.2">
      <c r="BE340" s="126">
        <v>340</v>
      </c>
    </row>
    <row r="341" spans="57:57" x14ac:dyDescent="0.2">
      <c r="BE341" s="126">
        <v>341</v>
      </c>
    </row>
    <row r="342" spans="57:57" x14ac:dyDescent="0.2">
      <c r="BE342" s="126">
        <v>342</v>
      </c>
    </row>
    <row r="343" spans="57:57" x14ac:dyDescent="0.2">
      <c r="BE343" s="126">
        <v>343</v>
      </c>
    </row>
    <row r="344" spans="57:57" x14ac:dyDescent="0.2">
      <c r="BE344" s="126">
        <v>344</v>
      </c>
    </row>
    <row r="345" spans="57:57" x14ac:dyDescent="0.2">
      <c r="BE345" s="126">
        <v>345</v>
      </c>
    </row>
    <row r="346" spans="57:57" x14ac:dyDescent="0.2">
      <c r="BE346" s="126">
        <v>346</v>
      </c>
    </row>
    <row r="347" spans="57:57" x14ac:dyDescent="0.2">
      <c r="BE347" s="126">
        <v>347</v>
      </c>
    </row>
    <row r="348" spans="57:57" x14ac:dyDescent="0.2">
      <c r="BE348" s="126">
        <v>348</v>
      </c>
    </row>
    <row r="349" spans="57:57" x14ac:dyDescent="0.2">
      <c r="BE349" s="126">
        <v>349</v>
      </c>
    </row>
    <row r="350" spans="57:57" x14ac:dyDescent="0.2">
      <c r="BE350" s="126">
        <v>350</v>
      </c>
    </row>
    <row r="351" spans="57:57" x14ac:dyDescent="0.2">
      <c r="BE351" s="126">
        <v>351</v>
      </c>
    </row>
    <row r="352" spans="57:57" x14ac:dyDescent="0.2">
      <c r="BE352" s="126">
        <v>352</v>
      </c>
    </row>
    <row r="353" spans="57:57" x14ac:dyDescent="0.2">
      <c r="BE353" s="126">
        <v>353</v>
      </c>
    </row>
    <row r="354" spans="57:57" x14ac:dyDescent="0.2">
      <c r="BE354" s="126">
        <v>354</v>
      </c>
    </row>
    <row r="355" spans="57:57" x14ac:dyDescent="0.2">
      <c r="BE355" s="126">
        <v>355</v>
      </c>
    </row>
    <row r="356" spans="57:57" x14ac:dyDescent="0.2">
      <c r="BE356" s="126">
        <v>356</v>
      </c>
    </row>
    <row r="357" spans="57:57" x14ac:dyDescent="0.2">
      <c r="BE357" s="126">
        <v>357</v>
      </c>
    </row>
    <row r="358" spans="57:57" x14ac:dyDescent="0.2">
      <c r="BE358" s="126">
        <v>358</v>
      </c>
    </row>
    <row r="359" spans="57:57" x14ac:dyDescent="0.2">
      <c r="BE359" s="126">
        <v>359</v>
      </c>
    </row>
    <row r="360" spans="57:57" x14ac:dyDescent="0.2">
      <c r="BE360" s="126">
        <v>360</v>
      </c>
    </row>
    <row r="361" spans="57:57" x14ac:dyDescent="0.2">
      <c r="BE361" s="126">
        <v>361</v>
      </c>
    </row>
    <row r="362" spans="57:57" x14ac:dyDescent="0.2">
      <c r="BE362" s="126">
        <v>362</v>
      </c>
    </row>
    <row r="363" spans="57:57" x14ac:dyDescent="0.2">
      <c r="BE363" s="126">
        <v>363</v>
      </c>
    </row>
    <row r="364" spans="57:57" x14ac:dyDescent="0.2">
      <c r="BE364" s="126">
        <v>364</v>
      </c>
    </row>
    <row r="365" spans="57:57" x14ac:dyDescent="0.2">
      <c r="BE365" s="126">
        <v>365</v>
      </c>
    </row>
    <row r="366" spans="57:57" x14ac:dyDescent="0.2">
      <c r="BE366" s="126">
        <v>366</v>
      </c>
    </row>
    <row r="367" spans="57:57" x14ac:dyDescent="0.2">
      <c r="BE367" s="126">
        <v>367</v>
      </c>
    </row>
    <row r="368" spans="57:57" x14ac:dyDescent="0.2">
      <c r="BE368" s="126">
        <v>368</v>
      </c>
    </row>
    <row r="369" spans="57:57" x14ac:dyDescent="0.2">
      <c r="BE369" s="126">
        <v>369</v>
      </c>
    </row>
    <row r="370" spans="57:57" x14ac:dyDescent="0.2">
      <c r="BE370" s="126">
        <v>370</v>
      </c>
    </row>
    <row r="371" spans="57:57" x14ac:dyDescent="0.2">
      <c r="BE371" s="126">
        <v>371</v>
      </c>
    </row>
    <row r="372" spans="57:57" x14ac:dyDescent="0.2">
      <c r="BE372" s="126">
        <v>372</v>
      </c>
    </row>
    <row r="373" spans="57:57" x14ac:dyDescent="0.2">
      <c r="BE373" s="126">
        <v>373</v>
      </c>
    </row>
    <row r="374" spans="57:57" x14ac:dyDescent="0.2">
      <c r="BE374" s="126">
        <v>374</v>
      </c>
    </row>
    <row r="375" spans="57:57" x14ac:dyDescent="0.2">
      <c r="BE375" s="126">
        <v>375</v>
      </c>
    </row>
    <row r="376" spans="57:57" x14ac:dyDescent="0.2">
      <c r="BE376" s="126">
        <v>376</v>
      </c>
    </row>
    <row r="377" spans="57:57" x14ac:dyDescent="0.2">
      <c r="BE377" s="126">
        <v>377</v>
      </c>
    </row>
    <row r="378" spans="57:57" x14ac:dyDescent="0.2">
      <c r="BE378" s="126">
        <v>378</v>
      </c>
    </row>
    <row r="379" spans="57:57" x14ac:dyDescent="0.2">
      <c r="BE379" s="126">
        <v>379</v>
      </c>
    </row>
    <row r="380" spans="57:57" x14ac:dyDescent="0.2">
      <c r="BE380" s="126">
        <v>380</v>
      </c>
    </row>
    <row r="381" spans="57:57" x14ac:dyDescent="0.2">
      <c r="BE381" s="126">
        <v>381</v>
      </c>
    </row>
    <row r="382" spans="57:57" x14ac:dyDescent="0.2">
      <c r="BE382" s="126">
        <v>382</v>
      </c>
    </row>
    <row r="383" spans="57:57" x14ac:dyDescent="0.2">
      <c r="BE383" s="126">
        <v>383</v>
      </c>
    </row>
    <row r="384" spans="57:57" x14ac:dyDescent="0.2">
      <c r="BE384" s="126">
        <v>384</v>
      </c>
    </row>
    <row r="385" spans="57:57" x14ac:dyDescent="0.2">
      <c r="BE385" s="126">
        <v>385</v>
      </c>
    </row>
    <row r="386" spans="57:57" x14ac:dyDescent="0.2">
      <c r="BE386" s="126">
        <v>386</v>
      </c>
    </row>
    <row r="387" spans="57:57" x14ac:dyDescent="0.2">
      <c r="BE387" s="126">
        <v>387</v>
      </c>
    </row>
    <row r="388" spans="57:57" x14ac:dyDescent="0.2">
      <c r="BE388" s="126">
        <v>388</v>
      </c>
    </row>
    <row r="389" spans="57:57" x14ac:dyDescent="0.2">
      <c r="BE389" s="126">
        <v>389</v>
      </c>
    </row>
    <row r="390" spans="57:57" x14ac:dyDescent="0.2">
      <c r="BE390" s="126">
        <v>390</v>
      </c>
    </row>
    <row r="391" spans="57:57" x14ac:dyDescent="0.2">
      <c r="BE391" s="126">
        <v>391</v>
      </c>
    </row>
    <row r="392" spans="57:57" x14ac:dyDescent="0.2">
      <c r="BE392" s="126">
        <v>392</v>
      </c>
    </row>
    <row r="393" spans="57:57" x14ac:dyDescent="0.2">
      <c r="BE393" s="126">
        <v>393</v>
      </c>
    </row>
    <row r="394" spans="57:57" x14ac:dyDescent="0.2">
      <c r="BE394" s="126">
        <v>394</v>
      </c>
    </row>
    <row r="395" spans="57:57" x14ac:dyDescent="0.2">
      <c r="BE395" s="126">
        <v>395</v>
      </c>
    </row>
    <row r="396" spans="57:57" x14ac:dyDescent="0.2">
      <c r="BE396" s="126">
        <v>396</v>
      </c>
    </row>
    <row r="397" spans="57:57" x14ac:dyDescent="0.2">
      <c r="BE397" s="126">
        <v>397</v>
      </c>
    </row>
    <row r="398" spans="57:57" x14ac:dyDescent="0.2">
      <c r="BE398" s="126">
        <v>398</v>
      </c>
    </row>
    <row r="399" spans="57:57" x14ac:dyDescent="0.2">
      <c r="BE399" s="126">
        <v>399</v>
      </c>
    </row>
    <row r="400" spans="57:57" x14ac:dyDescent="0.2">
      <c r="BE400" s="126">
        <v>400</v>
      </c>
    </row>
  </sheetData>
  <conditionalFormatting sqref="B144:C163 B168:C187 B192:C211 B216:C226">
    <cfRule type="cellIs" dxfId="37" priority="59" stopIfTrue="1" operator="equal">
      <formula>1</formula>
    </cfRule>
  </conditionalFormatting>
  <conditionalFormatting sqref="F3:G83">
    <cfRule type="cellIs" dxfId="36" priority="47" stopIfTrue="1" operator="equal">
      <formula>1</formula>
    </cfRule>
  </conditionalFormatting>
  <conditionalFormatting sqref="F87:G128">
    <cfRule type="cellIs" dxfId="35" priority="45" stopIfTrue="1" operator="equal">
      <formula>1</formula>
    </cfRule>
  </conditionalFormatting>
  <conditionalFormatting sqref="F144:G164">
    <cfRule type="cellIs" dxfId="34" priority="49" stopIfTrue="1" operator="equal">
      <formula>1</formula>
    </cfRule>
  </conditionalFormatting>
  <conditionalFormatting sqref="F168:G188">
    <cfRule type="cellIs" dxfId="33" priority="48" stopIfTrue="1" operator="equal">
      <formula>1</formula>
    </cfRule>
  </conditionalFormatting>
  <conditionalFormatting sqref="F192:G212">
    <cfRule type="cellIs" dxfId="32" priority="50" stopIfTrue="1" operator="equal">
      <formula>1</formula>
    </cfRule>
  </conditionalFormatting>
  <conditionalFormatting sqref="F216:G236">
    <cfRule type="cellIs" dxfId="31" priority="51" stopIfTrue="1" operator="equal">
      <formula>1</formula>
    </cfRule>
  </conditionalFormatting>
  <conditionalFormatting sqref="F241:G242">
    <cfRule type="cellIs" dxfId="30" priority="44" stopIfTrue="1" operator="equal">
      <formula>1</formula>
    </cfRule>
  </conditionalFormatting>
  <conditionalFormatting sqref="N3:O82">
    <cfRule type="cellIs" dxfId="29" priority="31" stopIfTrue="1" operator="equal">
      <formula>10</formula>
    </cfRule>
  </conditionalFormatting>
  <conditionalFormatting sqref="N87:O126">
    <cfRule type="cellIs" dxfId="28" priority="29" stopIfTrue="1" operator="equal">
      <formula>10</formula>
    </cfRule>
  </conditionalFormatting>
  <conditionalFormatting sqref="N144:O163">
    <cfRule type="cellIs" dxfId="27" priority="32" stopIfTrue="1" operator="equal">
      <formula>1</formula>
    </cfRule>
  </conditionalFormatting>
  <conditionalFormatting sqref="N168:O187">
    <cfRule type="cellIs" dxfId="26" priority="33" stopIfTrue="1" operator="equal">
      <formula>1</formula>
    </cfRule>
  </conditionalFormatting>
  <conditionalFormatting sqref="N192:O211">
    <cfRule type="cellIs" dxfId="25" priority="36" stopIfTrue="1" operator="equal">
      <formula>1</formula>
    </cfRule>
  </conditionalFormatting>
  <conditionalFormatting sqref="N216:O235">
    <cfRule type="cellIs" dxfId="24" priority="35" stopIfTrue="1" operator="equal">
      <formula>1</formula>
    </cfRule>
  </conditionalFormatting>
  <conditionalFormatting sqref="N241:O242">
    <cfRule type="cellIs" dxfId="23" priority="34" stopIfTrue="1" operator="equal">
      <formula>1</formula>
    </cfRule>
  </conditionalFormatting>
  <conditionalFormatting sqref="AL144:AM228">
    <cfRule type="cellIs" dxfId="22" priority="27" operator="equal">
      <formula>1</formula>
    </cfRule>
  </conditionalFormatting>
  <conditionalFormatting sqref="AP139:AQ158">
    <cfRule type="cellIs" dxfId="21" priority="19" stopIfTrue="1" operator="equal">
      <formula>1</formula>
    </cfRule>
  </conditionalFormatting>
  <conditionalFormatting sqref="AP163:AQ182">
    <cfRule type="cellIs" dxfId="20" priority="20" stopIfTrue="1" operator="equal">
      <formula>1</formula>
    </cfRule>
  </conditionalFormatting>
  <conditionalFormatting sqref="AP187:AQ206">
    <cfRule type="cellIs" dxfId="19" priority="21" stopIfTrue="1" operator="equal">
      <formula>1</formula>
    </cfRule>
  </conditionalFormatting>
  <conditionalFormatting sqref="AP211:AQ222">
    <cfRule type="cellIs" dxfId="18" priority="22" stopIfTrue="1" operator="equal">
      <formula>1</formula>
    </cfRule>
  </conditionalFormatting>
  <conditionalFormatting sqref="AT141:AT215">
    <cfRule type="cellIs" dxfId="17" priority="17" operator="equal">
      <formula>1</formula>
    </cfRule>
    <cfRule type="cellIs" dxfId="16" priority="18" stopIfTrue="1" operator="equal">
      <formula>1</formula>
    </cfRule>
  </conditionalFormatting>
  <conditionalFormatting sqref="AT203:AU203 AT206:AU206 AT209:AU209 AT212:AU215">
    <cfRule type="cellIs" dxfId="15" priority="15" operator="equal">
      <formula>1</formula>
    </cfRule>
    <cfRule type="cellIs" dxfId="14" priority="16" stopIfTrue="1" operator="equal">
      <formula>1</formula>
    </cfRule>
  </conditionalFormatting>
  <conditionalFormatting sqref="AU141:AU215">
    <cfRule type="cellIs" dxfId="13" priority="13" operator="equal">
      <formula>1</formula>
    </cfRule>
    <cfRule type="cellIs" dxfId="12" priority="14" stopIfTrue="1" operator="equal">
      <formula>1</formula>
    </cfRule>
  </conditionalFormatting>
  <conditionalFormatting sqref="AX141:AX215">
    <cfRule type="cellIs" dxfId="11" priority="11" operator="equal">
      <formula>1</formula>
    </cfRule>
    <cfRule type="cellIs" dxfId="10" priority="12" stopIfTrue="1" operator="equal">
      <formula>1</formula>
    </cfRule>
  </conditionalFormatting>
  <conditionalFormatting sqref="AX203:AY203 AX206:AY206 AX209:AY209 AX212:AY215">
    <cfRule type="cellIs" dxfId="9" priority="9" operator="equal">
      <formula>1</formula>
    </cfRule>
    <cfRule type="cellIs" dxfId="8" priority="10" stopIfTrue="1" operator="equal">
      <formula>1</formula>
    </cfRule>
  </conditionalFormatting>
  <conditionalFormatting sqref="AY141:AY215">
    <cfRule type="cellIs" dxfId="7" priority="7" operator="equal">
      <formula>1</formula>
    </cfRule>
    <cfRule type="cellIs" dxfId="6" priority="8" stopIfTrue="1" operator="equal">
      <formula>1</formula>
    </cfRule>
  </conditionalFormatting>
  <conditionalFormatting sqref="BB141:BB219">
    <cfRule type="cellIs" dxfId="5" priority="5" operator="equal">
      <formula>1</formula>
    </cfRule>
    <cfRule type="cellIs" dxfId="4" priority="6" stopIfTrue="1" operator="equal">
      <formula>1</formula>
    </cfRule>
  </conditionalFormatting>
  <conditionalFormatting sqref="BB203:BC203 BB206:BC206 BB209:BC209 BB212:BC219">
    <cfRule type="cellIs" dxfId="3" priority="3" operator="equal">
      <formula>1</formula>
    </cfRule>
    <cfRule type="cellIs" dxfId="2" priority="4" stopIfTrue="1" operator="equal">
      <formula>1</formula>
    </cfRule>
  </conditionalFormatting>
  <conditionalFormatting sqref="BC141:BC219">
    <cfRule type="cellIs" dxfId="1" priority="1" operator="equal">
      <formula>1</formula>
    </cfRule>
    <cfRule type="cellIs" dxfId="0" priority="2" stopIfTrue="1" operator="equal">
      <formula>1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B5126-14F0-4F0E-A378-795A3B9C7BA1}">
  <dimension ref="A1:BK1068"/>
  <sheetViews>
    <sheetView workbookViewId="0">
      <selection activeCell="B403" sqref="B403"/>
    </sheetView>
  </sheetViews>
  <sheetFormatPr defaultColWidth="9" defaultRowHeight="12.75" x14ac:dyDescent="0.2"/>
  <cols>
    <col min="1" max="1" width="16.28515625" style="60" customWidth="1"/>
    <col min="2" max="2" width="26.85546875" style="60" customWidth="1"/>
    <col min="3" max="3" width="9.85546875" style="60" customWidth="1"/>
    <col min="4" max="4" width="9.85546875" style="109" customWidth="1"/>
    <col min="5" max="5" width="28.5703125" style="60" customWidth="1"/>
    <col min="6" max="6" width="5.140625" style="60" customWidth="1"/>
    <col min="7" max="7" width="22" style="60" customWidth="1"/>
    <col min="8" max="8" width="23.85546875" style="60" customWidth="1"/>
    <col min="9" max="9" width="28.7109375" style="60" customWidth="1"/>
    <col min="10" max="16384" width="9" style="60"/>
  </cols>
  <sheetData>
    <row r="1" spans="1:63" ht="18" x14ac:dyDescent="0.25">
      <c r="B1" s="61" t="s">
        <v>418</v>
      </c>
      <c r="D1" s="62"/>
      <c r="G1" s="63"/>
    </row>
    <row r="2" spans="1:63" x14ac:dyDescent="0.2">
      <c r="A2" s="63" t="s">
        <v>419</v>
      </c>
      <c r="B2" s="64"/>
      <c r="C2" s="63" t="s">
        <v>420</v>
      </c>
      <c r="D2" s="65"/>
      <c r="E2" s="66" t="s">
        <v>421</v>
      </c>
      <c r="F2" s="67"/>
      <c r="G2" s="68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</row>
    <row r="3" spans="1:63" x14ac:dyDescent="0.2">
      <c r="D3" s="62"/>
      <c r="E3" s="66" t="s">
        <v>422</v>
      </c>
    </row>
    <row r="4" spans="1:63" ht="15" x14ac:dyDescent="0.25">
      <c r="A4" s="69" t="s">
        <v>423</v>
      </c>
      <c r="B4" s="70"/>
      <c r="C4" s="69" t="s">
        <v>423</v>
      </c>
      <c r="D4" s="71"/>
      <c r="E4" s="70"/>
      <c r="F4" s="72"/>
      <c r="G4" s="70"/>
      <c r="H4" s="70"/>
      <c r="I4" s="70"/>
    </row>
    <row r="5" spans="1:63" ht="15" x14ac:dyDescent="0.25">
      <c r="A5" s="73" t="s">
        <v>424</v>
      </c>
      <c r="B5" s="74"/>
      <c r="C5" s="73" t="s">
        <v>424</v>
      </c>
      <c r="D5" s="75"/>
      <c r="E5" s="74"/>
      <c r="F5" s="76"/>
      <c r="G5" s="74"/>
      <c r="H5" s="74"/>
      <c r="I5" s="74"/>
    </row>
    <row r="6" spans="1:63" ht="15" customHeight="1" x14ac:dyDescent="0.25">
      <c r="A6" s="77" t="s">
        <v>425</v>
      </c>
      <c r="B6" s="77" t="s">
        <v>426</v>
      </c>
      <c r="C6" s="77" t="s">
        <v>425</v>
      </c>
      <c r="D6" s="78">
        <f>D7-0.1</f>
        <v>0.9</v>
      </c>
      <c r="E6" s="77" t="s">
        <v>427</v>
      </c>
      <c r="F6" s="79" t="s">
        <v>428</v>
      </c>
      <c r="G6" s="77" t="s">
        <v>426</v>
      </c>
      <c r="H6" s="77" t="s">
        <v>429</v>
      </c>
      <c r="I6" t="s">
        <v>430</v>
      </c>
    </row>
    <row r="7" spans="1:63" ht="15" customHeight="1" x14ac:dyDescent="0.25">
      <c r="A7" s="80" t="s">
        <v>431</v>
      </c>
      <c r="B7" s="80" t="s">
        <v>326</v>
      </c>
      <c r="C7" s="80" t="s">
        <v>431</v>
      </c>
      <c r="D7" s="81">
        <v>1</v>
      </c>
      <c r="E7" s="82" t="s">
        <v>432</v>
      </c>
      <c r="F7" s="79"/>
      <c r="G7" s="80" t="s">
        <v>166</v>
      </c>
      <c r="H7" s="80" t="s">
        <v>433</v>
      </c>
      <c r="I7" s="80" t="s">
        <v>434</v>
      </c>
    </row>
    <row r="8" spans="1:63" ht="15" customHeight="1" x14ac:dyDescent="0.25">
      <c r="A8" s="80" t="s">
        <v>435</v>
      </c>
      <c r="B8" s="80" t="s">
        <v>436</v>
      </c>
      <c r="C8" s="80" t="s">
        <v>435</v>
      </c>
      <c r="D8" s="81">
        <f>D7+1</f>
        <v>2</v>
      </c>
      <c r="E8" s="82" t="s">
        <v>437</v>
      </c>
      <c r="F8" s="79"/>
      <c r="G8" s="80" t="s">
        <v>204</v>
      </c>
      <c r="H8" s="80" t="s">
        <v>438</v>
      </c>
      <c r="I8" s="80" t="s">
        <v>439</v>
      </c>
    </row>
    <row r="9" spans="1:63" ht="15" customHeight="1" x14ac:dyDescent="0.25">
      <c r="A9" s="77" t="s">
        <v>440</v>
      </c>
      <c r="B9" s="77" t="s">
        <v>441</v>
      </c>
      <c r="C9" s="77" t="s">
        <v>440</v>
      </c>
      <c r="D9" s="81">
        <f>D8+0.1</f>
        <v>2.1</v>
      </c>
      <c r="E9" s="77" t="s">
        <v>442</v>
      </c>
      <c r="F9" s="77"/>
      <c r="G9" s="77" t="s">
        <v>441</v>
      </c>
      <c r="H9" s="77" t="s">
        <v>443</v>
      </c>
      <c r="I9" s="80"/>
    </row>
    <row r="10" spans="1:63" ht="15" customHeight="1" x14ac:dyDescent="0.25">
      <c r="A10" s="80" t="s">
        <v>444</v>
      </c>
      <c r="B10" s="80" t="s">
        <v>445</v>
      </c>
      <c r="C10" s="80" t="s">
        <v>444</v>
      </c>
      <c r="D10" s="81">
        <f>D8+1</f>
        <v>3</v>
      </c>
      <c r="E10" s="82" t="s">
        <v>446</v>
      </c>
      <c r="F10" s="79"/>
      <c r="G10" s="80" t="s">
        <v>41</v>
      </c>
      <c r="H10" s="80" t="s">
        <v>447</v>
      </c>
      <c r="I10" s="80" t="s">
        <v>448</v>
      </c>
    </row>
    <row r="11" spans="1:63" ht="15" x14ac:dyDescent="0.25">
      <c r="A11" s="77" t="s">
        <v>449</v>
      </c>
      <c r="B11" s="77" t="s">
        <v>450</v>
      </c>
      <c r="C11" s="77" t="s">
        <v>449</v>
      </c>
      <c r="D11" s="78">
        <f>D10+0.1</f>
        <v>3.1</v>
      </c>
      <c r="E11" s="77" t="s">
        <v>451</v>
      </c>
      <c r="F11" s="77"/>
      <c r="G11" s="77" t="s">
        <v>450</v>
      </c>
      <c r="H11" s="77" t="s">
        <v>452</v>
      </c>
      <c r="I11" s="80"/>
    </row>
    <row r="12" spans="1:63" customFormat="1" ht="15" x14ac:dyDescent="0.25">
      <c r="A12" s="83" t="s">
        <v>453</v>
      </c>
      <c r="B12" s="83" t="s">
        <v>454</v>
      </c>
      <c r="C12" s="83" t="s">
        <v>453</v>
      </c>
      <c r="D12" s="78">
        <f>D11+0.1</f>
        <v>3.2</v>
      </c>
      <c r="E12" s="83" t="s">
        <v>455</v>
      </c>
      <c r="F12" s="83"/>
      <c r="G12" s="83" t="s">
        <v>454</v>
      </c>
      <c r="H12" s="83" t="s">
        <v>456</v>
      </c>
      <c r="I12" s="83"/>
    </row>
    <row r="13" spans="1:63" ht="15" customHeight="1" x14ac:dyDescent="0.25">
      <c r="A13" s="80" t="s">
        <v>457</v>
      </c>
      <c r="B13" s="80" t="s">
        <v>328</v>
      </c>
      <c r="C13" s="80" t="s">
        <v>457</v>
      </c>
      <c r="D13" s="81">
        <f>D10+1</f>
        <v>4</v>
      </c>
      <c r="E13" s="82" t="s">
        <v>458</v>
      </c>
      <c r="F13" s="79"/>
      <c r="G13" s="80" t="s">
        <v>158</v>
      </c>
      <c r="H13" s="80" t="s">
        <v>459</v>
      </c>
      <c r="I13" s="80" t="s">
        <v>460</v>
      </c>
    </row>
    <row r="14" spans="1:63" ht="15" customHeight="1" x14ac:dyDescent="0.25">
      <c r="A14" s="77" t="s">
        <v>461</v>
      </c>
      <c r="B14" s="77" t="s">
        <v>462</v>
      </c>
      <c r="C14" s="77" t="s">
        <v>461</v>
      </c>
      <c r="D14" s="78">
        <f>D13+0.1</f>
        <v>4.0999999999999996</v>
      </c>
      <c r="E14" s="77" t="s">
        <v>463</v>
      </c>
      <c r="F14" s="77"/>
      <c r="G14" s="77" t="s">
        <v>462</v>
      </c>
      <c r="H14" s="77" t="s">
        <v>464</v>
      </c>
      <c r="I14" s="80"/>
    </row>
    <row r="15" spans="1:63" ht="15" customHeight="1" x14ac:dyDescent="0.25">
      <c r="A15" s="77" t="s">
        <v>465</v>
      </c>
      <c r="B15" s="77" t="s">
        <v>466</v>
      </c>
      <c r="C15" s="77" t="s">
        <v>465</v>
      </c>
      <c r="D15" s="78">
        <f>D14+0.1</f>
        <v>4.1999999999999993</v>
      </c>
      <c r="E15" s="77" t="s">
        <v>467</v>
      </c>
      <c r="F15" s="77"/>
      <c r="G15" s="77" t="s">
        <v>466</v>
      </c>
      <c r="H15" s="77" t="s">
        <v>468</v>
      </c>
      <c r="I15" s="80"/>
    </row>
    <row r="16" spans="1:63" ht="15" customHeight="1" x14ac:dyDescent="0.25">
      <c r="A16" s="77" t="s">
        <v>469</v>
      </c>
      <c r="B16" s="77" t="s">
        <v>470</v>
      </c>
      <c r="C16" s="77" t="s">
        <v>469</v>
      </c>
      <c r="D16" s="78">
        <f>D15+0.1</f>
        <v>4.2999999999999989</v>
      </c>
      <c r="E16" s="77" t="s">
        <v>471</v>
      </c>
      <c r="F16" s="77"/>
      <c r="G16" s="77" t="s">
        <v>470</v>
      </c>
      <c r="H16" s="77" t="s">
        <v>472</v>
      </c>
      <c r="I16" s="80"/>
    </row>
    <row r="17" spans="1:9" ht="15" customHeight="1" x14ac:dyDescent="0.25">
      <c r="A17" s="80" t="s">
        <v>473</v>
      </c>
      <c r="B17" s="80" t="s">
        <v>376</v>
      </c>
      <c r="C17" s="80" t="s">
        <v>473</v>
      </c>
      <c r="D17" s="81">
        <f>D13+1</f>
        <v>5</v>
      </c>
      <c r="E17" s="82" t="s">
        <v>474</v>
      </c>
      <c r="F17" s="79"/>
      <c r="G17" s="80" t="s">
        <v>209</v>
      </c>
      <c r="H17" s="80" t="s">
        <v>475</v>
      </c>
      <c r="I17" s="80" t="s">
        <v>476</v>
      </c>
    </row>
    <row r="18" spans="1:9" ht="15" customHeight="1" x14ac:dyDescent="0.25">
      <c r="A18" s="80" t="s">
        <v>477</v>
      </c>
      <c r="B18" s="80" t="s">
        <v>478</v>
      </c>
      <c r="C18" s="80" t="s">
        <v>477</v>
      </c>
      <c r="D18" s="81">
        <f>D17+1</f>
        <v>6</v>
      </c>
      <c r="E18" s="82" t="s">
        <v>479</v>
      </c>
      <c r="F18" s="79"/>
      <c r="G18" s="80" t="s">
        <v>221</v>
      </c>
      <c r="H18" s="80" t="s">
        <v>480</v>
      </c>
      <c r="I18" s="80" t="s">
        <v>481</v>
      </c>
    </row>
    <row r="19" spans="1:9" ht="15" x14ac:dyDescent="0.25">
      <c r="A19" s="77" t="s">
        <v>482</v>
      </c>
      <c r="B19" s="77" t="s">
        <v>483</v>
      </c>
      <c r="C19" s="77" t="s">
        <v>482</v>
      </c>
      <c r="D19" s="78">
        <f>D18+0.1</f>
        <v>6.1</v>
      </c>
      <c r="E19" s="77" t="s">
        <v>484</v>
      </c>
      <c r="F19" s="77"/>
      <c r="G19" s="77" t="s">
        <v>483</v>
      </c>
      <c r="H19" s="77" t="s">
        <v>485</v>
      </c>
      <c r="I19" s="80"/>
    </row>
    <row r="20" spans="1:9" ht="15" x14ac:dyDescent="0.25">
      <c r="A20" s="77" t="s">
        <v>486</v>
      </c>
      <c r="B20" s="77" t="s">
        <v>487</v>
      </c>
      <c r="C20" s="77" t="s">
        <v>486</v>
      </c>
      <c r="D20" s="78">
        <f>D19+0.1</f>
        <v>6.1999999999999993</v>
      </c>
      <c r="E20" s="77" t="s">
        <v>488</v>
      </c>
      <c r="F20" s="77"/>
      <c r="G20" s="77" t="s">
        <v>487</v>
      </c>
      <c r="H20" s="77" t="s">
        <v>489</v>
      </c>
      <c r="I20" s="80"/>
    </row>
    <row r="21" spans="1:9" ht="15" x14ac:dyDescent="0.25">
      <c r="A21" s="77" t="s">
        <v>490</v>
      </c>
      <c r="B21" s="77" t="s">
        <v>491</v>
      </c>
      <c r="C21" s="77" t="s">
        <v>490</v>
      </c>
      <c r="D21" s="78">
        <f>D20+0.1</f>
        <v>6.2999999999999989</v>
      </c>
      <c r="E21" s="77" t="s">
        <v>492</v>
      </c>
      <c r="F21" s="77"/>
      <c r="G21" s="77" t="s">
        <v>493</v>
      </c>
      <c r="H21" s="77" t="s">
        <v>494</v>
      </c>
      <c r="I21" s="80"/>
    </row>
    <row r="22" spans="1:9" ht="15" x14ac:dyDescent="0.25">
      <c r="A22" s="77" t="s">
        <v>495</v>
      </c>
      <c r="B22" s="77" t="s">
        <v>496</v>
      </c>
      <c r="C22" s="77" t="s">
        <v>495</v>
      </c>
      <c r="D22" s="78">
        <f>D21+0.1</f>
        <v>6.3999999999999986</v>
      </c>
      <c r="E22" s="77" t="s">
        <v>497</v>
      </c>
      <c r="F22" s="77"/>
      <c r="G22" s="77" t="s">
        <v>498</v>
      </c>
      <c r="H22" s="77" t="s">
        <v>499</v>
      </c>
      <c r="I22" s="80"/>
    </row>
    <row r="23" spans="1:9" ht="15" x14ac:dyDescent="0.25">
      <c r="A23" s="80" t="s">
        <v>500</v>
      </c>
      <c r="B23" s="80" t="s">
        <v>501</v>
      </c>
      <c r="C23" s="80" t="s">
        <v>500</v>
      </c>
      <c r="D23" s="81">
        <f>D18+1</f>
        <v>7</v>
      </c>
      <c r="E23" s="82" t="s">
        <v>502</v>
      </c>
      <c r="F23" s="79"/>
      <c r="G23" s="80" t="s">
        <v>250</v>
      </c>
      <c r="H23" s="80" t="s">
        <v>503</v>
      </c>
      <c r="I23" s="80" t="s">
        <v>504</v>
      </c>
    </row>
    <row r="24" spans="1:9" customFormat="1" ht="15" x14ac:dyDescent="0.25">
      <c r="A24" s="83" t="s">
        <v>505</v>
      </c>
      <c r="B24" s="83" t="s">
        <v>506</v>
      </c>
      <c r="C24" s="83" t="s">
        <v>507</v>
      </c>
      <c r="D24" s="78">
        <f>D23+0.1</f>
        <v>7.1</v>
      </c>
      <c r="E24" s="83" t="s">
        <v>508</v>
      </c>
      <c r="F24" s="83"/>
      <c r="G24" s="83" t="s">
        <v>506</v>
      </c>
      <c r="H24" s="83" t="s">
        <v>509</v>
      </c>
      <c r="I24" s="83"/>
    </row>
    <row r="25" spans="1:9" ht="15" x14ac:dyDescent="0.25">
      <c r="A25" s="77" t="s">
        <v>510</v>
      </c>
      <c r="B25" s="77" t="s">
        <v>511</v>
      </c>
      <c r="C25" s="77" t="s">
        <v>510</v>
      </c>
      <c r="D25" s="78">
        <f>D24+0.1</f>
        <v>7.1999999999999993</v>
      </c>
      <c r="E25" s="77" t="s">
        <v>512</v>
      </c>
      <c r="F25" s="77"/>
      <c r="G25" s="77" t="s">
        <v>511</v>
      </c>
      <c r="H25" s="77" t="s">
        <v>513</v>
      </c>
      <c r="I25" s="80"/>
    </row>
    <row r="26" spans="1:9" ht="15" x14ac:dyDescent="0.25">
      <c r="A26" s="77" t="s">
        <v>514</v>
      </c>
      <c r="B26" s="77" t="s">
        <v>515</v>
      </c>
      <c r="C26" s="77" t="s">
        <v>514</v>
      </c>
      <c r="D26" s="78">
        <f>D25+0.1</f>
        <v>7.2999999999999989</v>
      </c>
      <c r="E26" s="77" t="s">
        <v>516</v>
      </c>
      <c r="F26" s="77"/>
      <c r="G26" s="77" t="s">
        <v>515</v>
      </c>
      <c r="H26" s="77" t="s">
        <v>517</v>
      </c>
      <c r="I26" s="80"/>
    </row>
    <row r="27" spans="1:9" ht="15" x14ac:dyDescent="0.25">
      <c r="A27" s="80" t="s">
        <v>518</v>
      </c>
      <c r="B27" s="80" t="s">
        <v>519</v>
      </c>
      <c r="C27" s="80" t="s">
        <v>518</v>
      </c>
      <c r="D27" s="81">
        <f>D23+1</f>
        <v>8</v>
      </c>
      <c r="E27" s="82" t="s">
        <v>520</v>
      </c>
      <c r="F27" s="79"/>
      <c r="G27" s="80" t="s">
        <v>67</v>
      </c>
      <c r="H27" s="80" t="s">
        <v>521</v>
      </c>
      <c r="I27" s="80" t="s">
        <v>522</v>
      </c>
    </row>
    <row r="28" spans="1:9" ht="15" x14ac:dyDescent="0.25">
      <c r="A28" s="77" t="s">
        <v>523</v>
      </c>
      <c r="B28" s="77" t="s">
        <v>524</v>
      </c>
      <c r="C28" s="77" t="s">
        <v>523</v>
      </c>
      <c r="D28" s="78">
        <f>D27+0.1</f>
        <v>8.1</v>
      </c>
      <c r="E28" s="77" t="s">
        <v>525</v>
      </c>
      <c r="F28" s="77"/>
      <c r="G28" s="77" t="s">
        <v>526</v>
      </c>
      <c r="H28" s="77" t="s">
        <v>527</v>
      </c>
      <c r="I28" s="80"/>
    </row>
    <row r="29" spans="1:9" ht="15" x14ac:dyDescent="0.25">
      <c r="A29" s="77" t="s">
        <v>528</v>
      </c>
      <c r="B29" s="77" t="s">
        <v>529</v>
      </c>
      <c r="C29" s="77" t="s">
        <v>528</v>
      </c>
      <c r="D29" s="78">
        <f>D28+0.1</f>
        <v>8.1999999999999993</v>
      </c>
      <c r="E29" s="77" t="s">
        <v>530</v>
      </c>
      <c r="F29" s="77"/>
      <c r="G29" s="77" t="s">
        <v>531</v>
      </c>
      <c r="H29" s="77" t="s">
        <v>532</v>
      </c>
      <c r="I29" s="80"/>
    </row>
    <row r="30" spans="1:9" ht="15" x14ac:dyDescent="0.25">
      <c r="A30" s="80" t="s">
        <v>533</v>
      </c>
      <c r="B30" s="80" t="s">
        <v>386</v>
      </c>
      <c r="C30" s="80" t="s">
        <v>533</v>
      </c>
      <c r="D30" s="81">
        <f>D27+1</f>
        <v>9</v>
      </c>
      <c r="E30" s="82" t="s">
        <v>534</v>
      </c>
      <c r="F30" s="79" t="s">
        <v>535</v>
      </c>
      <c r="G30" s="80" t="s">
        <v>536</v>
      </c>
      <c r="H30" s="80" t="s">
        <v>537</v>
      </c>
      <c r="I30" s="80" t="s">
        <v>538</v>
      </c>
    </row>
    <row r="31" spans="1:9" ht="15" x14ac:dyDescent="0.25">
      <c r="A31" s="77" t="s">
        <v>539</v>
      </c>
      <c r="B31" s="77" t="s">
        <v>540</v>
      </c>
      <c r="C31" s="77" t="s">
        <v>539</v>
      </c>
      <c r="D31" s="78">
        <f>D30+0.1</f>
        <v>9.1</v>
      </c>
      <c r="E31" s="77" t="s">
        <v>541</v>
      </c>
      <c r="F31" s="77"/>
      <c r="G31" s="77" t="s">
        <v>542</v>
      </c>
      <c r="H31" s="77" t="s">
        <v>543</v>
      </c>
      <c r="I31" s="80"/>
    </row>
    <row r="32" spans="1:9" ht="15" x14ac:dyDescent="0.25">
      <c r="A32" s="84" t="s">
        <v>544</v>
      </c>
      <c r="B32" s="80" t="s">
        <v>545</v>
      </c>
      <c r="C32" s="84" t="s">
        <v>544</v>
      </c>
      <c r="D32" s="78">
        <f>D31+0.1</f>
        <v>9.1999999999999993</v>
      </c>
      <c r="E32" s="85" t="s">
        <v>546</v>
      </c>
      <c r="F32" s="79" t="s">
        <v>428</v>
      </c>
      <c r="G32" s="80" t="s">
        <v>545</v>
      </c>
      <c r="H32" s="80" t="s">
        <v>547</v>
      </c>
      <c r="I32" s="80" t="s">
        <v>548</v>
      </c>
    </row>
    <row r="33" spans="1:9" ht="15" x14ac:dyDescent="0.25">
      <c r="A33" s="77" t="s">
        <v>549</v>
      </c>
      <c r="B33" s="77" t="s">
        <v>550</v>
      </c>
      <c r="C33" s="77" t="s">
        <v>549</v>
      </c>
      <c r="D33" s="78">
        <f t="shared" ref="D33:D38" si="0">D32+0.1</f>
        <v>9.2999999999999989</v>
      </c>
      <c r="E33" s="77" t="s">
        <v>551</v>
      </c>
      <c r="F33" s="77"/>
      <c r="G33" s="77" t="s">
        <v>550</v>
      </c>
      <c r="H33" s="77" t="s">
        <v>552</v>
      </c>
      <c r="I33" s="80"/>
    </row>
    <row r="34" spans="1:9" ht="15" x14ac:dyDescent="0.25">
      <c r="A34" s="77" t="s">
        <v>553</v>
      </c>
      <c r="B34" s="77" t="s">
        <v>554</v>
      </c>
      <c r="C34" s="77" t="s">
        <v>553</v>
      </c>
      <c r="D34" s="78">
        <f t="shared" si="0"/>
        <v>9.3999999999999986</v>
      </c>
      <c r="E34" s="77" t="s">
        <v>555</v>
      </c>
      <c r="F34" s="77"/>
      <c r="G34" s="77" t="s">
        <v>554</v>
      </c>
      <c r="H34" s="77" t="s">
        <v>556</v>
      </c>
      <c r="I34" s="80"/>
    </row>
    <row r="35" spans="1:9" ht="15" x14ac:dyDescent="0.25">
      <c r="A35" s="77" t="s">
        <v>557</v>
      </c>
      <c r="B35" s="77" t="s">
        <v>558</v>
      </c>
      <c r="C35" s="77" t="s">
        <v>557</v>
      </c>
      <c r="D35" s="81">
        <f t="shared" si="0"/>
        <v>9.4999999999999982</v>
      </c>
      <c r="E35" s="77" t="s">
        <v>559</v>
      </c>
      <c r="F35" s="77"/>
      <c r="G35" s="77" t="s">
        <v>558</v>
      </c>
      <c r="H35" s="77" t="s">
        <v>560</v>
      </c>
      <c r="I35" s="80"/>
    </row>
    <row r="36" spans="1:9" ht="15" x14ac:dyDescent="0.25">
      <c r="A36" s="77" t="s">
        <v>561</v>
      </c>
      <c r="B36" s="77" t="s">
        <v>562</v>
      </c>
      <c r="C36" s="77" t="s">
        <v>561</v>
      </c>
      <c r="D36" s="78">
        <f t="shared" si="0"/>
        <v>9.5999999999999979</v>
      </c>
      <c r="E36" s="77" t="s">
        <v>563</v>
      </c>
      <c r="F36" s="77"/>
      <c r="G36" s="77" t="s">
        <v>562</v>
      </c>
      <c r="H36" s="77" t="s">
        <v>564</v>
      </c>
      <c r="I36" s="80"/>
    </row>
    <row r="37" spans="1:9" ht="15" x14ac:dyDescent="0.25">
      <c r="A37" s="77" t="s">
        <v>565</v>
      </c>
      <c r="B37" s="77" t="s">
        <v>566</v>
      </c>
      <c r="C37" s="77" t="s">
        <v>565</v>
      </c>
      <c r="D37" s="78">
        <f t="shared" si="0"/>
        <v>9.6999999999999975</v>
      </c>
      <c r="E37" s="77" t="s">
        <v>567</v>
      </c>
      <c r="F37" s="77"/>
      <c r="G37" s="77" t="s">
        <v>566</v>
      </c>
      <c r="H37" s="77" t="s">
        <v>568</v>
      </c>
      <c r="I37" s="80"/>
    </row>
    <row r="38" spans="1:9" ht="15" x14ac:dyDescent="0.25">
      <c r="A38" s="77" t="s">
        <v>569</v>
      </c>
      <c r="B38" s="77" t="s">
        <v>570</v>
      </c>
      <c r="C38" s="77" t="s">
        <v>569</v>
      </c>
      <c r="D38" s="78">
        <f t="shared" si="0"/>
        <v>9.7999999999999972</v>
      </c>
      <c r="E38" s="77" t="s">
        <v>225</v>
      </c>
      <c r="F38" s="77"/>
      <c r="G38" s="77" t="s">
        <v>570</v>
      </c>
      <c r="H38" s="77" t="s">
        <v>571</v>
      </c>
      <c r="I38" s="80"/>
    </row>
    <row r="39" spans="1:9" ht="15" x14ac:dyDescent="0.25">
      <c r="A39" s="80" t="s">
        <v>572</v>
      </c>
      <c r="B39" s="80" t="s">
        <v>343</v>
      </c>
      <c r="C39" s="80" t="s">
        <v>572</v>
      </c>
      <c r="D39" s="78">
        <f>D30+1</f>
        <v>10</v>
      </c>
      <c r="E39" s="82" t="s">
        <v>573</v>
      </c>
      <c r="F39" s="79" t="s">
        <v>535</v>
      </c>
      <c r="G39" s="80" t="s">
        <v>186</v>
      </c>
      <c r="H39" s="80" t="s">
        <v>574</v>
      </c>
      <c r="I39" s="80" t="s">
        <v>575</v>
      </c>
    </row>
    <row r="40" spans="1:9" ht="15" x14ac:dyDescent="0.25">
      <c r="A40" s="77" t="s">
        <v>576</v>
      </c>
      <c r="B40" s="77" t="s">
        <v>577</v>
      </c>
      <c r="C40" s="77" t="s">
        <v>576</v>
      </c>
      <c r="D40" s="78">
        <f>D39+0.1</f>
        <v>10.1</v>
      </c>
      <c r="E40" s="77" t="s">
        <v>578</v>
      </c>
      <c r="F40" s="77"/>
      <c r="G40" s="77" t="s">
        <v>579</v>
      </c>
      <c r="H40" s="77" t="s">
        <v>580</v>
      </c>
      <c r="I40" s="80"/>
    </row>
    <row r="41" spans="1:9" ht="15" x14ac:dyDescent="0.25">
      <c r="A41" s="77" t="s">
        <v>581</v>
      </c>
      <c r="B41" s="77" t="s">
        <v>582</v>
      </c>
      <c r="C41" s="77" t="s">
        <v>581</v>
      </c>
      <c r="D41" s="78">
        <f>D40+0.1</f>
        <v>10.199999999999999</v>
      </c>
      <c r="E41" s="77" t="s">
        <v>583</v>
      </c>
      <c r="F41" s="77"/>
      <c r="G41" s="77" t="s">
        <v>584</v>
      </c>
      <c r="H41" s="77" t="s">
        <v>585</v>
      </c>
      <c r="I41" s="80"/>
    </row>
    <row r="42" spans="1:9" ht="15" x14ac:dyDescent="0.25">
      <c r="A42" s="80" t="s">
        <v>586</v>
      </c>
      <c r="B42" s="80" t="s">
        <v>587</v>
      </c>
      <c r="C42" s="80" t="s">
        <v>586</v>
      </c>
      <c r="D42" s="81">
        <f>D39+1</f>
        <v>11</v>
      </c>
      <c r="E42" s="82" t="s">
        <v>588</v>
      </c>
      <c r="F42" s="79"/>
      <c r="G42" s="80" t="s">
        <v>589</v>
      </c>
      <c r="H42" s="80" t="s">
        <v>590</v>
      </c>
      <c r="I42" s="80" t="s">
        <v>591</v>
      </c>
    </row>
    <row r="43" spans="1:9" ht="15" x14ac:dyDescent="0.25">
      <c r="A43" s="77" t="s">
        <v>592</v>
      </c>
      <c r="B43" s="77" t="s">
        <v>593</v>
      </c>
      <c r="C43" s="77" t="s">
        <v>592</v>
      </c>
      <c r="D43" s="78">
        <f>D42+0.1</f>
        <v>11.1</v>
      </c>
      <c r="E43" s="77" t="s">
        <v>594</v>
      </c>
      <c r="F43" s="77"/>
      <c r="G43" s="77" t="s">
        <v>593</v>
      </c>
      <c r="H43" s="77" t="s">
        <v>595</v>
      </c>
      <c r="I43" s="80"/>
    </row>
    <row r="44" spans="1:9" ht="15" x14ac:dyDescent="0.25">
      <c r="A44" s="77" t="s">
        <v>596</v>
      </c>
      <c r="B44" s="77" t="s">
        <v>597</v>
      </c>
      <c r="C44" s="77" t="s">
        <v>596</v>
      </c>
      <c r="D44" s="78">
        <f>D43+0.1</f>
        <v>11.2</v>
      </c>
      <c r="E44" s="77" t="s">
        <v>598</v>
      </c>
      <c r="F44" s="77"/>
      <c r="G44" s="77" t="s">
        <v>597</v>
      </c>
      <c r="H44" s="77" t="s">
        <v>599</v>
      </c>
      <c r="I44" s="80"/>
    </row>
    <row r="45" spans="1:9" ht="15" x14ac:dyDescent="0.25">
      <c r="A45" s="77" t="s">
        <v>600</v>
      </c>
      <c r="B45" s="77" t="s">
        <v>601</v>
      </c>
      <c r="C45" s="77" t="s">
        <v>600</v>
      </c>
      <c r="D45" s="78">
        <f>D44+0.1</f>
        <v>11.299999999999999</v>
      </c>
      <c r="E45" s="77" t="s">
        <v>602</v>
      </c>
      <c r="F45" s="77"/>
      <c r="G45" s="77" t="s">
        <v>601</v>
      </c>
      <c r="H45" s="77" t="s">
        <v>603</v>
      </c>
      <c r="I45" s="80"/>
    </row>
    <row r="46" spans="1:9" ht="15" x14ac:dyDescent="0.25">
      <c r="A46" s="77" t="s">
        <v>604</v>
      </c>
      <c r="B46" s="77" t="s">
        <v>605</v>
      </c>
      <c r="C46" s="77" t="s">
        <v>604</v>
      </c>
      <c r="D46" s="78">
        <f>D45+0.1</f>
        <v>11.399999999999999</v>
      </c>
      <c r="E46" s="77" t="s">
        <v>606</v>
      </c>
      <c r="F46" s="77"/>
      <c r="G46" s="77" t="s">
        <v>605</v>
      </c>
      <c r="H46" s="77" t="s">
        <v>607</v>
      </c>
      <c r="I46" s="80"/>
    </row>
    <row r="47" spans="1:9" ht="15" x14ac:dyDescent="0.25">
      <c r="A47" s="80" t="s">
        <v>608</v>
      </c>
      <c r="B47" s="80" t="s">
        <v>327</v>
      </c>
      <c r="C47" s="80" t="s">
        <v>608</v>
      </c>
      <c r="D47" s="81">
        <f>D42+1</f>
        <v>12</v>
      </c>
      <c r="E47" s="82" t="s">
        <v>609</v>
      </c>
      <c r="F47" s="79"/>
      <c r="G47" s="80" t="s">
        <v>181</v>
      </c>
      <c r="H47" s="80" t="s">
        <v>610</v>
      </c>
      <c r="I47" s="80" t="s">
        <v>611</v>
      </c>
    </row>
    <row r="48" spans="1:9" ht="15" x14ac:dyDescent="0.25">
      <c r="A48" s="80" t="s">
        <v>612</v>
      </c>
      <c r="B48" s="80" t="s">
        <v>613</v>
      </c>
      <c r="C48" s="80" t="s">
        <v>612</v>
      </c>
      <c r="D48" s="78">
        <f>D47+0.1</f>
        <v>12.1</v>
      </c>
      <c r="E48" s="82" t="s">
        <v>614</v>
      </c>
      <c r="F48" s="79"/>
      <c r="G48" s="80" t="s">
        <v>613</v>
      </c>
      <c r="H48" s="80" t="s">
        <v>615</v>
      </c>
      <c r="I48" s="80"/>
    </row>
    <row r="49" spans="1:9" ht="15" x14ac:dyDescent="0.25">
      <c r="A49" s="80" t="s">
        <v>616</v>
      </c>
      <c r="B49" s="80" t="s">
        <v>617</v>
      </c>
      <c r="C49" s="80" t="s">
        <v>616</v>
      </c>
      <c r="D49" s="81">
        <f>D47+1</f>
        <v>13</v>
      </c>
      <c r="E49" s="82" t="s">
        <v>618</v>
      </c>
      <c r="F49" s="79"/>
      <c r="G49" s="80" t="s">
        <v>223</v>
      </c>
      <c r="H49" s="80" t="s">
        <v>619</v>
      </c>
      <c r="I49" s="80" t="s">
        <v>620</v>
      </c>
    </row>
    <row r="50" spans="1:9" customFormat="1" ht="15" x14ac:dyDescent="0.25">
      <c r="A50" s="83" t="s">
        <v>621</v>
      </c>
      <c r="B50" s="83" t="s">
        <v>622</v>
      </c>
      <c r="C50" s="83" t="s">
        <v>621</v>
      </c>
      <c r="D50" s="78">
        <f>D49+0.1</f>
        <v>13.1</v>
      </c>
      <c r="E50" s="83" t="s">
        <v>623</v>
      </c>
      <c r="F50" s="83"/>
      <c r="G50" s="83" t="s">
        <v>622</v>
      </c>
      <c r="H50" s="83" t="s">
        <v>624</v>
      </c>
      <c r="I50" s="83"/>
    </row>
    <row r="51" spans="1:9" customFormat="1" ht="15" x14ac:dyDescent="0.25">
      <c r="A51" s="83" t="s">
        <v>625</v>
      </c>
      <c r="B51" s="83" t="s">
        <v>626</v>
      </c>
      <c r="C51" s="83" t="s">
        <v>625</v>
      </c>
      <c r="D51" s="78">
        <f>D50+0.1</f>
        <v>13.2</v>
      </c>
      <c r="E51" s="83" t="s">
        <v>627</v>
      </c>
      <c r="F51" s="83"/>
      <c r="G51" s="83" t="s">
        <v>626</v>
      </c>
      <c r="H51" s="83" t="s">
        <v>628</v>
      </c>
      <c r="I51" s="83"/>
    </row>
    <row r="52" spans="1:9" customFormat="1" ht="15" x14ac:dyDescent="0.25">
      <c r="A52" s="83" t="s">
        <v>629</v>
      </c>
      <c r="B52" s="83" t="s">
        <v>630</v>
      </c>
      <c r="C52" s="83" t="s">
        <v>629</v>
      </c>
      <c r="D52" s="78">
        <f>D51+0.1</f>
        <v>13.299999999999999</v>
      </c>
      <c r="E52" s="83" t="s">
        <v>631</v>
      </c>
      <c r="F52" s="83"/>
      <c r="G52" s="83" t="s">
        <v>630</v>
      </c>
      <c r="H52" s="83" t="s">
        <v>632</v>
      </c>
      <c r="I52" s="83"/>
    </row>
    <row r="53" spans="1:9" ht="15" x14ac:dyDescent="0.25">
      <c r="A53" s="80" t="s">
        <v>633</v>
      </c>
      <c r="B53" s="80" t="s">
        <v>634</v>
      </c>
      <c r="C53" s="80" t="s">
        <v>633</v>
      </c>
      <c r="D53" s="81">
        <f>D49+1</f>
        <v>14</v>
      </c>
      <c r="E53" s="82" t="s">
        <v>635</v>
      </c>
      <c r="F53" s="79"/>
      <c r="G53" s="80" t="s">
        <v>636</v>
      </c>
      <c r="H53" s="80" t="s">
        <v>637</v>
      </c>
      <c r="I53" s="80" t="s">
        <v>638</v>
      </c>
    </row>
    <row r="54" spans="1:9" customFormat="1" ht="15" x14ac:dyDescent="0.25">
      <c r="A54" s="83" t="s">
        <v>639</v>
      </c>
      <c r="B54" s="83" t="s">
        <v>640</v>
      </c>
      <c r="C54" s="83" t="s">
        <v>639</v>
      </c>
      <c r="D54" s="78">
        <f>D53+0.1</f>
        <v>14.1</v>
      </c>
      <c r="E54" s="83" t="s">
        <v>641</v>
      </c>
      <c r="F54" s="83"/>
      <c r="G54" s="83" t="s">
        <v>640</v>
      </c>
      <c r="H54" s="83" t="s">
        <v>642</v>
      </c>
      <c r="I54" s="83"/>
    </row>
    <row r="55" spans="1:9" ht="15" x14ac:dyDescent="0.25">
      <c r="A55" s="77" t="s">
        <v>643</v>
      </c>
      <c r="B55" s="77" t="s">
        <v>644</v>
      </c>
      <c r="C55" s="77" t="s">
        <v>643</v>
      </c>
      <c r="D55" s="78">
        <f>D54+0.1</f>
        <v>14.2</v>
      </c>
      <c r="E55" s="77" t="s">
        <v>645</v>
      </c>
      <c r="F55" s="77"/>
      <c r="G55" s="77" t="s">
        <v>644</v>
      </c>
      <c r="H55" s="77" t="s">
        <v>646</v>
      </c>
      <c r="I55" s="80"/>
    </row>
    <row r="56" spans="1:9" ht="15" x14ac:dyDescent="0.25">
      <c r="A56" s="77" t="s">
        <v>647</v>
      </c>
      <c r="B56" s="77" t="s">
        <v>648</v>
      </c>
      <c r="C56" s="77" t="s">
        <v>647</v>
      </c>
      <c r="D56" s="78">
        <f>D55+0.1</f>
        <v>14.299999999999999</v>
      </c>
      <c r="E56" s="77" t="s">
        <v>649</v>
      </c>
      <c r="F56" s="77"/>
      <c r="G56" s="77" t="s">
        <v>648</v>
      </c>
      <c r="H56" s="77" t="s">
        <v>650</v>
      </c>
      <c r="I56" s="80"/>
    </row>
    <row r="57" spans="1:9" ht="15" x14ac:dyDescent="0.25">
      <c r="A57" s="77" t="s">
        <v>651</v>
      </c>
      <c r="B57" s="77" t="s">
        <v>652</v>
      </c>
      <c r="C57" s="77" t="s">
        <v>651</v>
      </c>
      <c r="D57" s="78">
        <f>D56+0.1</f>
        <v>14.399999999999999</v>
      </c>
      <c r="E57" s="77" t="s">
        <v>653</v>
      </c>
      <c r="F57" s="77"/>
      <c r="G57" s="77" t="s">
        <v>652</v>
      </c>
      <c r="H57" s="77" t="s">
        <v>654</v>
      </c>
      <c r="I57" s="80"/>
    </row>
    <row r="58" spans="1:9" ht="15" x14ac:dyDescent="0.25">
      <c r="A58" s="77" t="s">
        <v>655</v>
      </c>
      <c r="B58" s="77" t="s">
        <v>656</v>
      </c>
      <c r="C58" s="77" t="s">
        <v>655</v>
      </c>
      <c r="D58" s="81">
        <f>D57+0.1</f>
        <v>14.499999999999998</v>
      </c>
      <c r="E58" s="77" t="s">
        <v>657</v>
      </c>
      <c r="F58" s="77"/>
      <c r="G58" s="77" t="s">
        <v>656</v>
      </c>
      <c r="H58" s="77" t="s">
        <v>658</v>
      </c>
      <c r="I58" s="80"/>
    </row>
    <row r="59" spans="1:9" ht="15" x14ac:dyDescent="0.25">
      <c r="A59" s="80" t="s">
        <v>659</v>
      </c>
      <c r="B59" s="80" t="s">
        <v>660</v>
      </c>
      <c r="C59" s="80" t="s">
        <v>659</v>
      </c>
      <c r="D59" s="78">
        <f>D53+1</f>
        <v>15</v>
      </c>
      <c r="E59" s="82" t="s">
        <v>661</v>
      </c>
      <c r="F59" s="79"/>
      <c r="G59" s="80" t="s">
        <v>236</v>
      </c>
      <c r="H59" s="80" t="s">
        <v>662</v>
      </c>
      <c r="I59" s="80" t="s">
        <v>663</v>
      </c>
    </row>
    <row r="60" spans="1:9" ht="15" x14ac:dyDescent="0.25">
      <c r="A60" s="80" t="s">
        <v>664</v>
      </c>
      <c r="B60" s="80" t="s">
        <v>665</v>
      </c>
      <c r="C60" s="80" t="s">
        <v>664</v>
      </c>
      <c r="D60" s="81">
        <f>D59+1</f>
        <v>16</v>
      </c>
      <c r="E60" s="82" t="s">
        <v>666</v>
      </c>
      <c r="F60" s="79"/>
      <c r="G60" s="80" t="s">
        <v>97</v>
      </c>
      <c r="H60" s="80" t="s">
        <v>667</v>
      </c>
      <c r="I60" s="80" t="s">
        <v>668</v>
      </c>
    </row>
    <row r="61" spans="1:9" customFormat="1" ht="15" x14ac:dyDescent="0.25">
      <c r="A61" s="83" t="s">
        <v>669</v>
      </c>
      <c r="B61" s="83" t="s">
        <v>670</v>
      </c>
      <c r="C61" s="83" t="s">
        <v>669</v>
      </c>
      <c r="D61" s="78">
        <f>D60+0.1</f>
        <v>16.100000000000001</v>
      </c>
      <c r="E61" s="83" t="s">
        <v>671</v>
      </c>
      <c r="F61" s="83"/>
      <c r="G61" s="83" t="s">
        <v>670</v>
      </c>
      <c r="H61" s="83" t="s">
        <v>672</v>
      </c>
      <c r="I61" s="83"/>
    </row>
    <row r="62" spans="1:9" ht="15" x14ac:dyDescent="0.25">
      <c r="A62" s="80" t="s">
        <v>673</v>
      </c>
      <c r="B62" s="80" t="s">
        <v>674</v>
      </c>
      <c r="C62" s="80" t="s">
        <v>673</v>
      </c>
      <c r="D62" s="81">
        <f>D60+1</f>
        <v>17</v>
      </c>
      <c r="E62" s="82" t="s">
        <v>675</v>
      </c>
      <c r="F62" s="79" t="s">
        <v>535</v>
      </c>
      <c r="G62" s="80" t="s">
        <v>676</v>
      </c>
      <c r="H62" s="80" t="s">
        <v>677</v>
      </c>
      <c r="I62" s="80" t="s">
        <v>678</v>
      </c>
    </row>
    <row r="63" spans="1:9" customFormat="1" ht="15" x14ac:dyDescent="0.25">
      <c r="A63" s="83" t="s">
        <v>679</v>
      </c>
      <c r="B63" s="83" t="s">
        <v>680</v>
      </c>
      <c r="C63" s="83" t="s">
        <v>679</v>
      </c>
      <c r="D63" s="78">
        <f t="shared" ref="D63:D75" si="1">D62+0.1</f>
        <v>17.100000000000001</v>
      </c>
      <c r="E63" s="83" t="s">
        <v>681</v>
      </c>
      <c r="F63" s="83"/>
      <c r="G63" s="83" t="s">
        <v>680</v>
      </c>
      <c r="H63" s="83" t="s">
        <v>682</v>
      </c>
      <c r="I63" s="83"/>
    </row>
    <row r="64" spans="1:9" ht="15" x14ac:dyDescent="0.25">
      <c r="A64" s="80" t="s">
        <v>683</v>
      </c>
      <c r="B64" s="80" t="s">
        <v>684</v>
      </c>
      <c r="C64" s="80" t="s">
        <v>683</v>
      </c>
      <c r="D64" s="81">
        <f>D62+1</f>
        <v>18</v>
      </c>
      <c r="E64" s="82" t="s">
        <v>685</v>
      </c>
      <c r="F64" s="79"/>
      <c r="G64" s="80" t="s">
        <v>31</v>
      </c>
      <c r="H64" s="80" t="s">
        <v>686</v>
      </c>
      <c r="I64" s="80" t="s">
        <v>687</v>
      </c>
    </row>
    <row r="65" spans="1:9" ht="15" x14ac:dyDescent="0.25">
      <c r="A65" s="77" t="s">
        <v>688</v>
      </c>
      <c r="B65" s="77" t="s">
        <v>689</v>
      </c>
      <c r="C65" s="77" t="s">
        <v>688</v>
      </c>
      <c r="D65" s="78">
        <f t="shared" si="1"/>
        <v>18.100000000000001</v>
      </c>
      <c r="E65" s="77" t="s">
        <v>690</v>
      </c>
      <c r="F65" s="77"/>
      <c r="G65" s="77" t="s">
        <v>691</v>
      </c>
      <c r="H65" s="77" t="s">
        <v>692</v>
      </c>
      <c r="I65" s="80"/>
    </row>
    <row r="66" spans="1:9" ht="15" x14ac:dyDescent="0.25">
      <c r="A66" s="77" t="s">
        <v>693</v>
      </c>
      <c r="B66" s="77" t="s">
        <v>694</v>
      </c>
      <c r="C66" s="77" t="s">
        <v>693</v>
      </c>
      <c r="D66" s="78">
        <f t="shared" si="1"/>
        <v>18.200000000000003</v>
      </c>
      <c r="E66" s="77" t="s">
        <v>695</v>
      </c>
      <c r="F66" s="77"/>
      <c r="G66" s="77" t="s">
        <v>696</v>
      </c>
      <c r="H66" s="77" t="s">
        <v>697</v>
      </c>
      <c r="I66" s="80"/>
    </row>
    <row r="67" spans="1:9" ht="15" x14ac:dyDescent="0.25">
      <c r="A67" s="77" t="s">
        <v>698</v>
      </c>
      <c r="B67" s="77" t="s">
        <v>699</v>
      </c>
      <c r="C67" s="77" t="s">
        <v>698</v>
      </c>
      <c r="D67" s="78">
        <f t="shared" si="1"/>
        <v>18.300000000000004</v>
      </c>
      <c r="E67" s="77" t="s">
        <v>700</v>
      </c>
      <c r="F67" s="77"/>
      <c r="G67" s="77" t="s">
        <v>701</v>
      </c>
      <c r="H67" s="77" t="s">
        <v>702</v>
      </c>
      <c r="I67" s="80"/>
    </row>
    <row r="68" spans="1:9" ht="15" x14ac:dyDescent="0.25">
      <c r="A68" s="77" t="s">
        <v>703</v>
      </c>
      <c r="B68" s="77" t="s">
        <v>704</v>
      </c>
      <c r="C68" s="77" t="s">
        <v>703</v>
      </c>
      <c r="D68" s="78">
        <f t="shared" si="1"/>
        <v>18.400000000000006</v>
      </c>
      <c r="E68" s="77" t="s">
        <v>705</v>
      </c>
      <c r="F68" s="77"/>
      <c r="G68" s="77" t="s">
        <v>706</v>
      </c>
      <c r="H68" s="77" t="s">
        <v>707</v>
      </c>
      <c r="I68" s="80"/>
    </row>
    <row r="69" spans="1:9" ht="15" x14ac:dyDescent="0.25">
      <c r="A69" s="80" t="s">
        <v>708</v>
      </c>
      <c r="B69" s="80" t="s">
        <v>709</v>
      </c>
      <c r="C69" s="80" t="s">
        <v>708</v>
      </c>
      <c r="D69" s="81">
        <f>D64+1</f>
        <v>19</v>
      </c>
      <c r="E69" s="82" t="s">
        <v>710</v>
      </c>
      <c r="F69" s="79"/>
      <c r="G69" s="80" t="s">
        <v>251</v>
      </c>
      <c r="H69" s="80" t="s">
        <v>711</v>
      </c>
      <c r="I69" s="80" t="s">
        <v>712</v>
      </c>
    </row>
    <row r="70" spans="1:9" customFormat="1" ht="15" x14ac:dyDescent="0.25">
      <c r="A70" s="83" t="s">
        <v>713</v>
      </c>
      <c r="B70" s="83" t="s">
        <v>714</v>
      </c>
      <c r="C70" s="83" t="s">
        <v>713</v>
      </c>
      <c r="D70" s="78">
        <f t="shared" si="1"/>
        <v>19.100000000000001</v>
      </c>
      <c r="E70" s="83" t="s">
        <v>715</v>
      </c>
      <c r="F70" s="83"/>
      <c r="G70" s="83" t="s">
        <v>714</v>
      </c>
      <c r="H70" s="83" t="s">
        <v>716</v>
      </c>
      <c r="I70" s="83"/>
    </row>
    <row r="71" spans="1:9" customFormat="1" ht="15" x14ac:dyDescent="0.25">
      <c r="A71" s="83" t="s">
        <v>717</v>
      </c>
      <c r="B71" s="83" t="s">
        <v>718</v>
      </c>
      <c r="C71" s="83" t="s">
        <v>717</v>
      </c>
      <c r="D71" s="78">
        <f t="shared" si="1"/>
        <v>19.200000000000003</v>
      </c>
      <c r="E71" s="83" t="s">
        <v>719</v>
      </c>
      <c r="F71" s="83"/>
      <c r="G71" s="83" t="s">
        <v>718</v>
      </c>
      <c r="H71" s="83" t="s">
        <v>720</v>
      </c>
      <c r="I71" s="83"/>
    </row>
    <row r="72" spans="1:9" ht="15" x14ac:dyDescent="0.25">
      <c r="A72" s="80" t="s">
        <v>721</v>
      </c>
      <c r="B72" s="80" t="s">
        <v>330</v>
      </c>
      <c r="C72" s="80" t="s">
        <v>721</v>
      </c>
      <c r="D72" s="81">
        <f>D69+1</f>
        <v>20</v>
      </c>
      <c r="E72" s="82" t="s">
        <v>722</v>
      </c>
      <c r="F72" s="79"/>
      <c r="G72" s="80" t="s">
        <v>135</v>
      </c>
      <c r="H72" s="80" t="s">
        <v>723</v>
      </c>
      <c r="I72" s="80" t="s">
        <v>724</v>
      </c>
    </row>
    <row r="73" spans="1:9" customFormat="1" ht="15" x14ac:dyDescent="0.25">
      <c r="A73" s="83" t="s">
        <v>725</v>
      </c>
      <c r="B73" s="83" t="s">
        <v>726</v>
      </c>
      <c r="C73" s="83" t="s">
        <v>725</v>
      </c>
      <c r="D73" s="78">
        <f t="shared" si="1"/>
        <v>20.100000000000001</v>
      </c>
      <c r="E73" s="83" t="s">
        <v>727</v>
      </c>
      <c r="F73" s="83"/>
      <c r="G73" s="83" t="s">
        <v>728</v>
      </c>
      <c r="H73" s="83" t="s">
        <v>729</v>
      </c>
      <c r="I73" s="83"/>
    </row>
    <row r="74" spans="1:9" ht="15" x14ac:dyDescent="0.25">
      <c r="A74" s="80" t="s">
        <v>730</v>
      </c>
      <c r="B74" s="80" t="s">
        <v>731</v>
      </c>
      <c r="C74" s="80" t="s">
        <v>730</v>
      </c>
      <c r="D74" s="81">
        <f>D72+1</f>
        <v>21</v>
      </c>
      <c r="E74" s="82" t="s">
        <v>732</v>
      </c>
      <c r="F74" s="79"/>
      <c r="G74" s="80" t="s">
        <v>733</v>
      </c>
      <c r="H74" s="80" t="s">
        <v>734</v>
      </c>
      <c r="I74" s="80" t="s">
        <v>735</v>
      </c>
    </row>
    <row r="75" spans="1:9" customFormat="1" ht="15" x14ac:dyDescent="0.25">
      <c r="A75" s="83" t="s">
        <v>736</v>
      </c>
      <c r="B75" s="83" t="s">
        <v>737</v>
      </c>
      <c r="C75" s="83" t="s">
        <v>736</v>
      </c>
      <c r="D75" s="78">
        <f t="shared" si="1"/>
        <v>21.1</v>
      </c>
      <c r="E75" s="83" t="s">
        <v>738</v>
      </c>
      <c r="F75" s="83"/>
      <c r="G75" s="83" t="s">
        <v>737</v>
      </c>
      <c r="H75" s="83" t="s">
        <v>739</v>
      </c>
      <c r="I75" s="83"/>
    </row>
    <row r="76" spans="1:9" ht="15" x14ac:dyDescent="0.25">
      <c r="A76" s="80" t="s">
        <v>740</v>
      </c>
      <c r="B76" s="80" t="s">
        <v>741</v>
      </c>
      <c r="C76" s="80" t="s">
        <v>740</v>
      </c>
      <c r="D76" s="81">
        <f>D74+1</f>
        <v>22</v>
      </c>
      <c r="E76" s="82" t="s">
        <v>742</v>
      </c>
      <c r="F76" s="79"/>
      <c r="G76" s="80" t="s">
        <v>32</v>
      </c>
      <c r="H76" s="80" t="s">
        <v>743</v>
      </c>
      <c r="I76" s="80" t="s">
        <v>744</v>
      </c>
    </row>
    <row r="77" spans="1:9" ht="15" x14ac:dyDescent="0.25">
      <c r="A77" s="83" t="s">
        <v>745</v>
      </c>
      <c r="B77" s="77" t="s">
        <v>746</v>
      </c>
      <c r="C77" s="77" t="s">
        <v>745</v>
      </c>
      <c r="D77" s="78">
        <f>D76+0.1</f>
        <v>22.1</v>
      </c>
      <c r="E77" s="77" t="s">
        <v>747</v>
      </c>
      <c r="F77" s="77"/>
      <c r="G77" s="77" t="s">
        <v>748</v>
      </c>
      <c r="H77" s="77" t="s">
        <v>749</v>
      </c>
      <c r="I77" s="80"/>
    </row>
    <row r="78" spans="1:9" customFormat="1" ht="15" x14ac:dyDescent="0.25">
      <c r="A78" s="83" t="s">
        <v>750</v>
      </c>
      <c r="B78" s="83" t="s">
        <v>751</v>
      </c>
      <c r="C78" s="83" t="s">
        <v>750</v>
      </c>
      <c r="D78" s="78">
        <f>D77+0.1</f>
        <v>22.200000000000003</v>
      </c>
      <c r="E78" s="83" t="s">
        <v>752</v>
      </c>
      <c r="F78" s="83"/>
      <c r="G78" s="83" t="s">
        <v>753</v>
      </c>
      <c r="H78" s="83" t="s">
        <v>754</v>
      </c>
      <c r="I78" s="83"/>
    </row>
    <row r="79" spans="1:9" ht="15" x14ac:dyDescent="0.25">
      <c r="A79" s="80" t="s">
        <v>755</v>
      </c>
      <c r="B79" s="80" t="s">
        <v>756</v>
      </c>
      <c r="C79" s="80" t="s">
        <v>755</v>
      </c>
      <c r="D79" s="81">
        <f>D76+1</f>
        <v>23</v>
      </c>
      <c r="E79" s="82" t="s">
        <v>757</v>
      </c>
      <c r="F79" s="79"/>
      <c r="G79" s="80" t="s">
        <v>758</v>
      </c>
      <c r="H79" s="80" t="s">
        <v>759</v>
      </c>
      <c r="I79" s="80" t="s">
        <v>760</v>
      </c>
    </row>
    <row r="80" spans="1:9" customFormat="1" ht="15" x14ac:dyDescent="0.25">
      <c r="A80" s="83" t="s">
        <v>761</v>
      </c>
      <c r="B80" s="83" t="s">
        <v>762</v>
      </c>
      <c r="C80" s="83" t="s">
        <v>761</v>
      </c>
      <c r="D80" s="78">
        <f>D79+0.1</f>
        <v>23.1</v>
      </c>
      <c r="E80" s="83" t="s">
        <v>763</v>
      </c>
      <c r="F80" s="83"/>
      <c r="G80" s="83" t="s">
        <v>762</v>
      </c>
      <c r="H80" s="83" t="s">
        <v>764</v>
      </c>
      <c r="I80" s="83"/>
    </row>
    <row r="81" spans="1:9" ht="15" x14ac:dyDescent="0.25">
      <c r="A81" s="80" t="s">
        <v>765</v>
      </c>
      <c r="B81" s="80" t="s">
        <v>766</v>
      </c>
      <c r="C81" s="80" t="s">
        <v>765</v>
      </c>
      <c r="D81" s="81">
        <f>D79+1</f>
        <v>24</v>
      </c>
      <c r="E81" s="82" t="s">
        <v>767</v>
      </c>
      <c r="F81" s="79"/>
      <c r="G81" s="80" t="s">
        <v>16</v>
      </c>
      <c r="H81" s="80" t="s">
        <v>768</v>
      </c>
      <c r="I81" s="80" t="s">
        <v>769</v>
      </c>
    </row>
    <row r="82" spans="1:9" customFormat="1" ht="15" x14ac:dyDescent="0.25">
      <c r="A82" s="83" t="s">
        <v>770</v>
      </c>
      <c r="B82" s="83" t="s">
        <v>771</v>
      </c>
      <c r="C82" s="83" t="s">
        <v>770</v>
      </c>
      <c r="D82" s="78">
        <f>D81+0.1</f>
        <v>24.1</v>
      </c>
      <c r="E82" s="83" t="s">
        <v>772</v>
      </c>
      <c r="F82" s="83"/>
      <c r="G82" s="83" t="s">
        <v>773</v>
      </c>
      <c r="H82" s="83" t="s">
        <v>774</v>
      </c>
      <c r="I82" s="83"/>
    </row>
    <row r="83" spans="1:9" customFormat="1" ht="15" x14ac:dyDescent="0.25">
      <c r="A83" s="83" t="s">
        <v>775</v>
      </c>
      <c r="B83" s="83" t="s">
        <v>776</v>
      </c>
      <c r="C83" s="83" t="s">
        <v>775</v>
      </c>
      <c r="D83" s="78">
        <f>D82+0.1</f>
        <v>24.200000000000003</v>
      </c>
      <c r="E83" s="83" t="s">
        <v>777</v>
      </c>
      <c r="F83" s="83"/>
      <c r="G83" s="83" t="s">
        <v>778</v>
      </c>
      <c r="H83" s="83" t="s">
        <v>779</v>
      </c>
      <c r="I83" s="83"/>
    </row>
    <row r="84" spans="1:9" ht="15" x14ac:dyDescent="0.25">
      <c r="A84" s="80" t="s">
        <v>780</v>
      </c>
      <c r="B84" s="80" t="s">
        <v>781</v>
      </c>
      <c r="C84" s="80" t="s">
        <v>780</v>
      </c>
      <c r="D84" s="81">
        <f>D81+1</f>
        <v>25</v>
      </c>
      <c r="E84" s="82" t="s">
        <v>782</v>
      </c>
      <c r="F84" s="79"/>
      <c r="G84" s="80" t="s">
        <v>783</v>
      </c>
      <c r="H84" s="80" t="s">
        <v>784</v>
      </c>
      <c r="I84" s="80" t="s">
        <v>785</v>
      </c>
    </row>
    <row r="85" spans="1:9" ht="15" x14ac:dyDescent="0.25">
      <c r="A85" s="80" t="s">
        <v>786</v>
      </c>
      <c r="B85" s="80" t="s">
        <v>787</v>
      </c>
      <c r="C85" s="80" t="s">
        <v>786</v>
      </c>
      <c r="D85" s="81">
        <f>D84+1</f>
        <v>26</v>
      </c>
      <c r="E85" s="82" t="s">
        <v>788</v>
      </c>
      <c r="F85" s="79"/>
      <c r="G85" s="80" t="s">
        <v>42</v>
      </c>
      <c r="H85" s="80" t="s">
        <v>789</v>
      </c>
      <c r="I85" s="80" t="s">
        <v>790</v>
      </c>
    </row>
    <row r="86" spans="1:9" ht="15" x14ac:dyDescent="0.25">
      <c r="A86" s="80" t="s">
        <v>791</v>
      </c>
      <c r="B86" s="80" t="s">
        <v>792</v>
      </c>
      <c r="C86" s="80" t="s">
        <v>791</v>
      </c>
      <c r="D86" s="81">
        <f>D85+1</f>
        <v>27</v>
      </c>
      <c r="E86" s="82" t="s">
        <v>793</v>
      </c>
      <c r="F86" s="79"/>
      <c r="G86" s="80" t="s">
        <v>90</v>
      </c>
      <c r="H86" s="80" t="s">
        <v>794</v>
      </c>
      <c r="I86" s="80" t="s">
        <v>795</v>
      </c>
    </row>
    <row r="87" spans="1:9" customFormat="1" ht="15" x14ac:dyDescent="0.25">
      <c r="A87" s="83" t="s">
        <v>796</v>
      </c>
      <c r="B87" s="83" t="s">
        <v>797</v>
      </c>
      <c r="C87" s="83" t="s">
        <v>796</v>
      </c>
      <c r="D87" s="78">
        <f>D86+0.1</f>
        <v>27.1</v>
      </c>
      <c r="E87" s="83" t="s">
        <v>798</v>
      </c>
      <c r="F87" s="83"/>
      <c r="G87" s="83" t="s">
        <v>797</v>
      </c>
      <c r="H87" s="83" t="s">
        <v>799</v>
      </c>
      <c r="I87" s="83"/>
    </row>
    <row r="88" spans="1:9" ht="15" x14ac:dyDescent="0.25">
      <c r="A88" s="80" t="s">
        <v>800</v>
      </c>
      <c r="B88" s="80" t="s">
        <v>801</v>
      </c>
      <c r="C88" s="80" t="s">
        <v>800</v>
      </c>
      <c r="D88" s="81">
        <f>D86+1</f>
        <v>28</v>
      </c>
      <c r="E88" s="82" t="s">
        <v>802</v>
      </c>
      <c r="F88" s="79"/>
      <c r="G88" s="80" t="s">
        <v>803</v>
      </c>
      <c r="H88" s="80" t="s">
        <v>804</v>
      </c>
      <c r="I88" s="80" t="s">
        <v>805</v>
      </c>
    </row>
    <row r="89" spans="1:9" customFormat="1" ht="15" x14ac:dyDescent="0.25">
      <c r="A89" s="83" t="s">
        <v>806</v>
      </c>
      <c r="B89" s="83" t="s">
        <v>807</v>
      </c>
      <c r="C89" s="83" t="s">
        <v>806</v>
      </c>
      <c r="D89" s="78">
        <f>D88+0.1</f>
        <v>28.1</v>
      </c>
      <c r="E89" s="83" t="s">
        <v>808</v>
      </c>
      <c r="F89" s="83"/>
      <c r="G89" s="83" t="s">
        <v>807</v>
      </c>
      <c r="H89" s="83" t="s">
        <v>809</v>
      </c>
      <c r="I89" s="83"/>
    </row>
    <row r="90" spans="1:9" ht="15" x14ac:dyDescent="0.25">
      <c r="A90" s="80" t="s">
        <v>810</v>
      </c>
      <c r="B90" s="80" t="s">
        <v>811</v>
      </c>
      <c r="C90" s="80" t="s">
        <v>810</v>
      </c>
      <c r="D90" s="81">
        <f>D88+1</f>
        <v>29</v>
      </c>
      <c r="E90" s="82" t="s">
        <v>812</v>
      </c>
      <c r="F90" s="79"/>
      <c r="G90" s="80" t="s">
        <v>50</v>
      </c>
      <c r="H90" s="80" t="s">
        <v>813</v>
      </c>
      <c r="I90" s="80" t="s">
        <v>814</v>
      </c>
    </row>
    <row r="91" spans="1:9" customFormat="1" ht="15" x14ac:dyDescent="0.25">
      <c r="A91" s="83" t="s">
        <v>815</v>
      </c>
      <c r="B91" s="83" t="s">
        <v>816</v>
      </c>
      <c r="C91" s="83" t="s">
        <v>815</v>
      </c>
      <c r="D91" s="78">
        <f>D90+0.1</f>
        <v>29.1</v>
      </c>
      <c r="E91" s="83" t="s">
        <v>817</v>
      </c>
      <c r="F91" s="83"/>
      <c r="G91" s="83" t="s">
        <v>816</v>
      </c>
      <c r="H91" s="83" t="s">
        <v>818</v>
      </c>
      <c r="I91" s="83"/>
    </row>
    <row r="92" spans="1:9" customFormat="1" ht="15" x14ac:dyDescent="0.25">
      <c r="A92" s="83" t="s">
        <v>819</v>
      </c>
      <c r="B92" s="83" t="s">
        <v>820</v>
      </c>
      <c r="C92" s="83" t="s">
        <v>819</v>
      </c>
      <c r="D92" s="78">
        <f>D91+0.1</f>
        <v>29.200000000000003</v>
      </c>
      <c r="E92" s="83" t="s">
        <v>821</v>
      </c>
      <c r="F92" s="83"/>
      <c r="G92" s="83" t="s">
        <v>820</v>
      </c>
      <c r="H92" s="83" t="s">
        <v>822</v>
      </c>
      <c r="I92" s="83"/>
    </row>
    <row r="93" spans="1:9" customFormat="1" ht="15" x14ac:dyDescent="0.25">
      <c r="A93" s="83" t="s">
        <v>823</v>
      </c>
      <c r="B93" s="83" t="s">
        <v>824</v>
      </c>
      <c r="C93" s="83" t="s">
        <v>823</v>
      </c>
      <c r="D93" s="78">
        <f>D92+0.1</f>
        <v>29.300000000000004</v>
      </c>
      <c r="E93" s="83" t="s">
        <v>825</v>
      </c>
      <c r="F93" s="83"/>
      <c r="G93" s="83" t="s">
        <v>824</v>
      </c>
      <c r="H93" s="83" t="s">
        <v>826</v>
      </c>
      <c r="I93" s="83"/>
    </row>
    <row r="94" spans="1:9" customFormat="1" ht="15" x14ac:dyDescent="0.25">
      <c r="A94" s="83" t="s">
        <v>827</v>
      </c>
      <c r="B94" s="83" t="s">
        <v>828</v>
      </c>
      <c r="C94" s="83" t="s">
        <v>827</v>
      </c>
      <c r="D94" s="78">
        <f>D93+0.1</f>
        <v>29.400000000000006</v>
      </c>
      <c r="E94" s="83" t="s">
        <v>829</v>
      </c>
      <c r="F94" s="83"/>
      <c r="G94" s="83" t="s">
        <v>828</v>
      </c>
      <c r="H94" s="83" t="s">
        <v>830</v>
      </c>
      <c r="I94" s="83"/>
    </row>
    <row r="95" spans="1:9" ht="15" x14ac:dyDescent="0.25">
      <c r="A95" s="80" t="s">
        <v>831</v>
      </c>
      <c r="B95" s="80" t="s">
        <v>832</v>
      </c>
      <c r="C95" s="80" t="s">
        <v>831</v>
      </c>
      <c r="D95" s="81">
        <f>D90+1</f>
        <v>30</v>
      </c>
      <c r="E95" s="82" t="s">
        <v>833</v>
      </c>
      <c r="F95" s="79"/>
      <c r="G95" s="80" t="s">
        <v>252</v>
      </c>
      <c r="H95" s="80" t="s">
        <v>834</v>
      </c>
      <c r="I95" s="80" t="s">
        <v>835</v>
      </c>
    </row>
    <row r="96" spans="1:9" ht="15" x14ac:dyDescent="0.25">
      <c r="A96" s="80" t="s">
        <v>836</v>
      </c>
      <c r="B96" s="80" t="s">
        <v>365</v>
      </c>
      <c r="C96" s="80" t="s">
        <v>836</v>
      </c>
      <c r="D96" s="81">
        <f>D95+1</f>
        <v>31</v>
      </c>
      <c r="E96" s="82" t="s">
        <v>837</v>
      </c>
      <c r="F96" s="79"/>
      <c r="G96" s="80" t="s">
        <v>129</v>
      </c>
      <c r="H96" s="80" t="s">
        <v>838</v>
      </c>
      <c r="I96" s="80" t="s">
        <v>839</v>
      </c>
    </row>
    <row r="97" spans="1:9" customFormat="1" ht="15" x14ac:dyDescent="0.25">
      <c r="A97" s="83" t="s">
        <v>840</v>
      </c>
      <c r="B97" s="83" t="s">
        <v>841</v>
      </c>
      <c r="C97" s="83" t="s">
        <v>840</v>
      </c>
      <c r="D97" s="78">
        <f>D96+0.1</f>
        <v>31.1</v>
      </c>
      <c r="E97" s="83" t="s">
        <v>842</v>
      </c>
      <c r="F97" s="83"/>
      <c r="G97" s="83" t="s">
        <v>843</v>
      </c>
      <c r="H97" s="83" t="s">
        <v>844</v>
      </c>
      <c r="I97" s="83"/>
    </row>
    <row r="98" spans="1:9" ht="15" x14ac:dyDescent="0.25">
      <c r="A98" s="80" t="s">
        <v>845</v>
      </c>
      <c r="B98" s="80" t="s">
        <v>846</v>
      </c>
      <c r="C98" s="80" t="s">
        <v>845</v>
      </c>
      <c r="D98" s="81">
        <f>D96+1</f>
        <v>32</v>
      </c>
      <c r="E98" s="82" t="s">
        <v>847</v>
      </c>
      <c r="F98" s="79"/>
      <c r="G98" s="80" t="s">
        <v>848</v>
      </c>
      <c r="H98" s="80" t="s">
        <v>849</v>
      </c>
      <c r="I98" s="80" t="s">
        <v>850</v>
      </c>
    </row>
    <row r="99" spans="1:9" customFormat="1" ht="15" x14ac:dyDescent="0.25">
      <c r="A99" s="83" t="s">
        <v>851</v>
      </c>
      <c r="B99" s="83" t="s">
        <v>852</v>
      </c>
      <c r="C99" s="83" t="s">
        <v>851</v>
      </c>
      <c r="D99" s="78">
        <f>D98+0.1</f>
        <v>32.1</v>
      </c>
      <c r="E99" s="83" t="s">
        <v>853</v>
      </c>
      <c r="F99" s="83"/>
      <c r="G99" s="83" t="s">
        <v>854</v>
      </c>
      <c r="H99" s="83" t="s">
        <v>855</v>
      </c>
      <c r="I99" s="83"/>
    </row>
    <row r="100" spans="1:9" ht="15" x14ac:dyDescent="0.25">
      <c r="A100" s="80" t="s">
        <v>856</v>
      </c>
      <c r="B100" s="80" t="s">
        <v>857</v>
      </c>
      <c r="C100" s="80" t="s">
        <v>856</v>
      </c>
      <c r="D100" s="81">
        <f>D98+1</f>
        <v>33</v>
      </c>
      <c r="E100" s="82" t="s">
        <v>858</v>
      </c>
      <c r="F100" s="79"/>
      <c r="G100" s="80" t="s">
        <v>859</v>
      </c>
      <c r="H100" s="80" t="s">
        <v>860</v>
      </c>
      <c r="I100" s="80" t="s">
        <v>861</v>
      </c>
    </row>
    <row r="101" spans="1:9" ht="15" x14ac:dyDescent="0.25">
      <c r="A101" s="80" t="s">
        <v>862</v>
      </c>
      <c r="B101" s="80" t="s">
        <v>863</v>
      </c>
      <c r="C101" s="80" t="s">
        <v>862</v>
      </c>
      <c r="D101" s="81">
        <f>D100+1</f>
        <v>34</v>
      </c>
      <c r="E101" s="82" t="s">
        <v>864</v>
      </c>
      <c r="F101" s="79"/>
      <c r="G101" s="80" t="s">
        <v>17</v>
      </c>
      <c r="H101" s="80" t="s">
        <v>865</v>
      </c>
      <c r="I101" s="80" t="s">
        <v>866</v>
      </c>
    </row>
    <row r="102" spans="1:9" ht="15" x14ac:dyDescent="0.25">
      <c r="A102" s="77" t="s">
        <v>867</v>
      </c>
      <c r="B102" s="77" t="s">
        <v>868</v>
      </c>
      <c r="C102" s="77" t="s">
        <v>867</v>
      </c>
      <c r="D102" s="78">
        <f>D101+0.1</f>
        <v>34.1</v>
      </c>
      <c r="E102" s="77" t="s">
        <v>869</v>
      </c>
      <c r="F102" s="77"/>
      <c r="G102" s="77" t="s">
        <v>870</v>
      </c>
      <c r="H102" s="77" t="s">
        <v>871</v>
      </c>
      <c r="I102" s="80"/>
    </row>
    <row r="103" spans="1:9" ht="15" x14ac:dyDescent="0.25">
      <c r="A103" s="80" t="s">
        <v>872</v>
      </c>
      <c r="B103" s="80" t="s">
        <v>374</v>
      </c>
      <c r="C103" s="80" t="s">
        <v>872</v>
      </c>
      <c r="D103" s="81">
        <f>D101+1</f>
        <v>35</v>
      </c>
      <c r="E103" s="82" t="s">
        <v>873</v>
      </c>
      <c r="F103" s="79"/>
      <c r="G103" s="80" t="s">
        <v>145</v>
      </c>
      <c r="H103" s="80" t="s">
        <v>874</v>
      </c>
      <c r="I103" s="80" t="s">
        <v>875</v>
      </c>
    </row>
    <row r="104" spans="1:9" s="87" customFormat="1" ht="15" x14ac:dyDescent="0.25">
      <c r="A104" s="80" t="s">
        <v>876</v>
      </c>
      <c r="B104" s="84" t="s">
        <v>877</v>
      </c>
      <c r="C104" s="80" t="s">
        <v>876</v>
      </c>
      <c r="D104" s="81">
        <f>D103+0.5</f>
        <v>35.5</v>
      </c>
      <c r="E104" s="82" t="s">
        <v>878</v>
      </c>
      <c r="F104" s="86"/>
      <c r="G104" s="84" t="s">
        <v>877</v>
      </c>
      <c r="H104" s="84" t="s">
        <v>879</v>
      </c>
      <c r="I104" s="84"/>
    </row>
    <row r="105" spans="1:9" s="87" customFormat="1" ht="15" x14ac:dyDescent="0.25">
      <c r="A105" s="80" t="s">
        <v>880</v>
      </c>
      <c r="B105" s="84" t="s">
        <v>881</v>
      </c>
      <c r="C105" s="80" t="s">
        <v>880</v>
      </c>
      <c r="D105" s="78">
        <f>D103+1</f>
        <v>36</v>
      </c>
      <c r="E105" s="82" t="s">
        <v>882</v>
      </c>
      <c r="F105" s="86"/>
      <c r="G105" s="84" t="s">
        <v>883</v>
      </c>
      <c r="H105" s="84" t="s">
        <v>884</v>
      </c>
      <c r="I105" s="84" t="s">
        <v>885</v>
      </c>
    </row>
    <row r="106" spans="1:9" s="87" customFormat="1" ht="15" x14ac:dyDescent="0.25">
      <c r="A106" s="88" t="s">
        <v>886</v>
      </c>
      <c r="B106" s="88" t="s">
        <v>887</v>
      </c>
      <c r="C106" s="88" t="s">
        <v>886</v>
      </c>
      <c r="D106" s="78">
        <f>D105+0.1</f>
        <v>36.1</v>
      </c>
      <c r="E106" s="88" t="s">
        <v>888</v>
      </c>
      <c r="F106" s="88"/>
      <c r="G106" s="88" t="s">
        <v>887</v>
      </c>
      <c r="H106" s="88" t="s">
        <v>889</v>
      </c>
      <c r="I106" s="84"/>
    </row>
    <row r="107" spans="1:9" ht="15" x14ac:dyDescent="0.25">
      <c r="A107" s="77" t="s">
        <v>890</v>
      </c>
      <c r="B107" s="77" t="s">
        <v>891</v>
      </c>
      <c r="C107" s="77" t="s">
        <v>890</v>
      </c>
      <c r="D107" s="78">
        <f>D106+0.1</f>
        <v>36.200000000000003</v>
      </c>
      <c r="E107" s="77" t="s">
        <v>892</v>
      </c>
      <c r="F107" s="77"/>
      <c r="G107" s="77" t="s">
        <v>891</v>
      </c>
      <c r="H107" s="77" t="s">
        <v>893</v>
      </c>
      <c r="I107" s="80"/>
    </row>
    <row r="108" spans="1:9" ht="15" x14ac:dyDescent="0.25">
      <c r="A108" s="80" t="s">
        <v>894</v>
      </c>
      <c r="B108" s="80" t="s">
        <v>895</v>
      </c>
      <c r="C108" s="80" t="s">
        <v>894</v>
      </c>
      <c r="D108" s="81">
        <f>D105+1</f>
        <v>37</v>
      </c>
      <c r="E108" s="82" t="s">
        <v>896</v>
      </c>
      <c r="F108" s="79"/>
      <c r="G108" s="80" t="s">
        <v>210</v>
      </c>
      <c r="H108" s="80" t="s">
        <v>897</v>
      </c>
      <c r="I108" s="80" t="s">
        <v>898</v>
      </c>
    </row>
    <row r="109" spans="1:9" customFormat="1" ht="15" x14ac:dyDescent="0.25">
      <c r="A109" s="83" t="s">
        <v>899</v>
      </c>
      <c r="B109" s="83" t="s">
        <v>900</v>
      </c>
      <c r="C109" s="83" t="s">
        <v>899</v>
      </c>
      <c r="D109" s="78">
        <f>D108+0.1</f>
        <v>37.1</v>
      </c>
      <c r="E109" s="83" t="s">
        <v>901</v>
      </c>
      <c r="F109" s="83"/>
      <c r="G109" s="83" t="s">
        <v>902</v>
      </c>
      <c r="H109" s="83" t="s">
        <v>903</v>
      </c>
      <c r="I109" s="83"/>
    </row>
    <row r="110" spans="1:9" customFormat="1" ht="15" x14ac:dyDescent="0.25">
      <c r="A110" s="83" t="s">
        <v>904</v>
      </c>
      <c r="B110" s="83" t="s">
        <v>905</v>
      </c>
      <c r="C110" s="83" t="s">
        <v>904</v>
      </c>
      <c r="D110" s="78">
        <f>D109+0.1</f>
        <v>37.200000000000003</v>
      </c>
      <c r="E110" s="83" t="s">
        <v>906</v>
      </c>
      <c r="F110" s="83"/>
      <c r="G110" s="83" t="s">
        <v>907</v>
      </c>
      <c r="H110" s="83" t="s">
        <v>908</v>
      </c>
      <c r="I110" s="83"/>
    </row>
    <row r="111" spans="1:9" ht="15" x14ac:dyDescent="0.25">
      <c r="A111" s="80" t="s">
        <v>909</v>
      </c>
      <c r="B111" s="80" t="s">
        <v>910</v>
      </c>
      <c r="C111" s="80" t="s">
        <v>909</v>
      </c>
      <c r="D111" s="81">
        <f>D108+1</f>
        <v>38</v>
      </c>
      <c r="E111" s="82" t="s">
        <v>911</v>
      </c>
      <c r="F111" s="79"/>
      <c r="G111" s="80" t="s">
        <v>912</v>
      </c>
      <c r="H111" s="80" t="s">
        <v>913</v>
      </c>
      <c r="I111" s="80" t="s">
        <v>914</v>
      </c>
    </row>
    <row r="112" spans="1:9" customFormat="1" ht="15" x14ac:dyDescent="0.25">
      <c r="A112" s="83" t="s">
        <v>915</v>
      </c>
      <c r="B112" s="83" t="s">
        <v>916</v>
      </c>
      <c r="C112" s="83" t="s">
        <v>915</v>
      </c>
      <c r="D112" s="81">
        <f>D111+0.1</f>
        <v>38.1</v>
      </c>
      <c r="E112" s="83" t="s">
        <v>917</v>
      </c>
      <c r="F112" s="83"/>
      <c r="G112" s="83" t="s">
        <v>916</v>
      </c>
      <c r="H112" s="83" t="s">
        <v>918</v>
      </c>
      <c r="I112" s="83"/>
    </row>
    <row r="113" spans="1:9" ht="15" x14ac:dyDescent="0.25">
      <c r="A113" s="80" t="s">
        <v>919</v>
      </c>
      <c r="B113" s="80" t="s">
        <v>920</v>
      </c>
      <c r="C113" s="80" t="s">
        <v>919</v>
      </c>
      <c r="D113" s="81">
        <f>D111+1</f>
        <v>39</v>
      </c>
      <c r="E113" s="82" t="s">
        <v>921</v>
      </c>
      <c r="F113" s="79"/>
      <c r="G113" s="80" t="s">
        <v>224</v>
      </c>
      <c r="H113" s="80" t="s">
        <v>922</v>
      </c>
      <c r="I113" s="80" t="s">
        <v>923</v>
      </c>
    </row>
    <row r="114" spans="1:9" ht="15" x14ac:dyDescent="0.25">
      <c r="A114" s="80" t="s">
        <v>924</v>
      </c>
      <c r="B114" s="80" t="s">
        <v>925</v>
      </c>
      <c r="C114" s="80" t="s">
        <v>924</v>
      </c>
      <c r="D114" s="81">
        <f t="shared" ref="D114:D119" si="2">D113+1</f>
        <v>40</v>
      </c>
      <c r="E114" s="82" t="s">
        <v>926</v>
      </c>
      <c r="F114" s="79"/>
      <c r="G114" s="80" t="s">
        <v>927</v>
      </c>
      <c r="H114" s="80" t="s">
        <v>928</v>
      </c>
      <c r="I114" s="80" t="s">
        <v>929</v>
      </c>
    </row>
    <row r="115" spans="1:9" ht="15" x14ac:dyDescent="0.25">
      <c r="A115" s="80" t="s">
        <v>930</v>
      </c>
      <c r="B115" s="80" t="s">
        <v>355</v>
      </c>
      <c r="C115" s="80" t="s">
        <v>930</v>
      </c>
      <c r="D115" s="81">
        <f t="shared" si="2"/>
        <v>41</v>
      </c>
      <c r="E115" s="82" t="s">
        <v>931</v>
      </c>
      <c r="F115" s="79"/>
      <c r="G115" s="80" t="s">
        <v>144</v>
      </c>
      <c r="H115" s="80" t="s">
        <v>932</v>
      </c>
      <c r="I115" s="80" t="s">
        <v>933</v>
      </c>
    </row>
    <row r="116" spans="1:9" ht="15" x14ac:dyDescent="0.25">
      <c r="A116" s="80" t="s">
        <v>934</v>
      </c>
      <c r="B116" s="80" t="s">
        <v>935</v>
      </c>
      <c r="C116" s="80" t="s">
        <v>934</v>
      </c>
      <c r="D116" s="81">
        <f t="shared" si="2"/>
        <v>42</v>
      </c>
      <c r="E116" s="82" t="s">
        <v>936</v>
      </c>
      <c r="F116" s="79"/>
      <c r="G116" s="80" t="s">
        <v>92</v>
      </c>
      <c r="H116" s="80" t="s">
        <v>937</v>
      </c>
      <c r="I116" s="80" t="s">
        <v>938</v>
      </c>
    </row>
    <row r="117" spans="1:9" ht="15" x14ac:dyDescent="0.25">
      <c r="A117" s="80" t="s">
        <v>939</v>
      </c>
      <c r="B117" s="80" t="s">
        <v>940</v>
      </c>
      <c r="C117" s="80" t="s">
        <v>939</v>
      </c>
      <c r="D117" s="81">
        <f t="shared" si="2"/>
        <v>43</v>
      </c>
      <c r="E117" s="82" t="s">
        <v>941</v>
      </c>
      <c r="F117" s="79"/>
      <c r="G117" s="80" t="s">
        <v>942</v>
      </c>
      <c r="H117" s="80" t="s">
        <v>943</v>
      </c>
      <c r="I117" s="80" t="s">
        <v>944</v>
      </c>
    </row>
    <row r="118" spans="1:9" ht="15" x14ac:dyDescent="0.25">
      <c r="A118" s="80" t="s">
        <v>945</v>
      </c>
      <c r="B118" s="80" t="s">
        <v>946</v>
      </c>
      <c r="C118" s="80" t="s">
        <v>945</v>
      </c>
      <c r="D118" s="81">
        <f t="shared" si="2"/>
        <v>44</v>
      </c>
      <c r="E118" s="82" t="s">
        <v>947</v>
      </c>
      <c r="F118" s="79"/>
      <c r="G118" s="80" t="s">
        <v>948</v>
      </c>
      <c r="H118" s="80" t="s">
        <v>949</v>
      </c>
      <c r="I118" s="80" t="s">
        <v>950</v>
      </c>
    </row>
    <row r="119" spans="1:9" ht="15" x14ac:dyDescent="0.25">
      <c r="A119" s="80" t="s">
        <v>951</v>
      </c>
      <c r="B119" s="80" t="s">
        <v>952</v>
      </c>
      <c r="C119" s="80" t="s">
        <v>951</v>
      </c>
      <c r="D119" s="81">
        <f t="shared" si="2"/>
        <v>45</v>
      </c>
      <c r="E119" s="82" t="s">
        <v>953</v>
      </c>
      <c r="F119" s="79"/>
      <c r="G119" s="80" t="s">
        <v>96</v>
      </c>
      <c r="H119" s="80" t="s">
        <v>954</v>
      </c>
      <c r="I119" s="80" t="s">
        <v>955</v>
      </c>
    </row>
    <row r="120" spans="1:9" customFormat="1" ht="15" x14ac:dyDescent="0.25">
      <c r="A120" s="83" t="s">
        <v>956</v>
      </c>
      <c r="B120" s="83" t="s">
        <v>957</v>
      </c>
      <c r="C120" s="83" t="s">
        <v>956</v>
      </c>
      <c r="D120" s="78">
        <f>D119+0.1</f>
        <v>45.1</v>
      </c>
      <c r="E120" s="83" t="s">
        <v>958</v>
      </c>
      <c r="F120" s="83"/>
      <c r="G120" s="83" t="s">
        <v>957</v>
      </c>
      <c r="H120" s="83" t="s">
        <v>959</v>
      </c>
      <c r="I120" s="83"/>
    </row>
    <row r="121" spans="1:9" ht="15" x14ac:dyDescent="0.25">
      <c r="A121" s="80" t="s">
        <v>960</v>
      </c>
      <c r="B121" s="80" t="s">
        <v>961</v>
      </c>
      <c r="C121" s="80" t="s">
        <v>960</v>
      </c>
      <c r="D121" s="81">
        <f>D119+1</f>
        <v>46</v>
      </c>
      <c r="E121" s="82" t="s">
        <v>962</v>
      </c>
      <c r="F121" s="79"/>
      <c r="G121" s="80" t="s">
        <v>963</v>
      </c>
      <c r="H121" s="80" t="s">
        <v>964</v>
      </c>
      <c r="I121" s="80" t="s">
        <v>965</v>
      </c>
    </row>
    <row r="122" spans="1:9" customFormat="1" ht="15" x14ac:dyDescent="0.25">
      <c r="A122" s="83" t="s">
        <v>966</v>
      </c>
      <c r="B122" s="83" t="s">
        <v>967</v>
      </c>
      <c r="C122" s="83" t="s">
        <v>966</v>
      </c>
      <c r="D122" s="78">
        <f>D121+0.1</f>
        <v>46.1</v>
      </c>
      <c r="E122" s="83" t="s">
        <v>968</v>
      </c>
      <c r="F122" s="83"/>
      <c r="G122" s="83" t="s">
        <v>967</v>
      </c>
      <c r="H122" s="83" t="s">
        <v>969</v>
      </c>
      <c r="I122" s="83"/>
    </row>
    <row r="123" spans="1:9" customFormat="1" ht="15" x14ac:dyDescent="0.25">
      <c r="A123" s="83" t="s">
        <v>970</v>
      </c>
      <c r="B123" s="83" t="s">
        <v>971</v>
      </c>
      <c r="C123" s="83" t="s">
        <v>970</v>
      </c>
      <c r="D123" s="78">
        <f>D122+0.1</f>
        <v>46.2</v>
      </c>
      <c r="E123" s="83" t="s">
        <v>972</v>
      </c>
      <c r="F123" s="83"/>
      <c r="G123" s="83" t="s">
        <v>971</v>
      </c>
      <c r="H123" s="83" t="s">
        <v>973</v>
      </c>
      <c r="I123" s="83"/>
    </row>
    <row r="124" spans="1:9" customFormat="1" ht="15" x14ac:dyDescent="0.25">
      <c r="A124" s="83" t="s">
        <v>974</v>
      </c>
      <c r="B124" s="83" t="s">
        <v>975</v>
      </c>
      <c r="C124" s="83" t="s">
        <v>974</v>
      </c>
      <c r="D124" s="78">
        <f>D123+0.1</f>
        <v>46.300000000000004</v>
      </c>
      <c r="E124" s="83" t="s">
        <v>296</v>
      </c>
      <c r="F124" s="83"/>
      <c r="G124" s="83" t="s">
        <v>975</v>
      </c>
      <c r="H124" s="83" t="s">
        <v>976</v>
      </c>
      <c r="I124" s="83"/>
    </row>
    <row r="125" spans="1:9" customFormat="1" ht="15" x14ac:dyDescent="0.25">
      <c r="A125" s="83" t="s">
        <v>977</v>
      </c>
      <c r="B125" s="83" t="s">
        <v>978</v>
      </c>
      <c r="C125" s="83" t="s">
        <v>977</v>
      </c>
      <c r="D125" s="78">
        <f>D124+0.1</f>
        <v>46.400000000000006</v>
      </c>
      <c r="E125" s="83" t="s">
        <v>979</v>
      </c>
      <c r="F125" s="83"/>
      <c r="G125" s="83" t="s">
        <v>978</v>
      </c>
      <c r="H125" s="83" t="s">
        <v>980</v>
      </c>
      <c r="I125" s="83"/>
    </row>
    <row r="126" spans="1:9" customFormat="1" ht="15" x14ac:dyDescent="0.25">
      <c r="A126" s="83" t="s">
        <v>981</v>
      </c>
      <c r="B126" s="83" t="s">
        <v>982</v>
      </c>
      <c r="C126" s="83" t="s">
        <v>981</v>
      </c>
      <c r="D126" s="81">
        <f>D125+0.1</f>
        <v>46.500000000000007</v>
      </c>
      <c r="E126" s="83" t="s">
        <v>983</v>
      </c>
      <c r="F126" s="83"/>
      <c r="G126" s="83" t="s">
        <v>982</v>
      </c>
      <c r="H126" s="83" t="s">
        <v>984</v>
      </c>
      <c r="I126" s="83"/>
    </row>
    <row r="127" spans="1:9" ht="15" x14ac:dyDescent="0.25">
      <c r="A127" s="80" t="s">
        <v>985</v>
      </c>
      <c r="B127" s="80" t="s">
        <v>986</v>
      </c>
      <c r="C127" s="80" t="s">
        <v>985</v>
      </c>
      <c r="D127" s="78">
        <f>D121+1</f>
        <v>47</v>
      </c>
      <c r="E127" s="82" t="s">
        <v>987</v>
      </c>
      <c r="F127" s="79"/>
      <c r="G127" s="80" t="s">
        <v>18</v>
      </c>
      <c r="H127" s="80" t="s">
        <v>988</v>
      </c>
      <c r="I127" s="80" t="s">
        <v>989</v>
      </c>
    </row>
    <row r="128" spans="1:9" customFormat="1" ht="15" x14ac:dyDescent="0.25">
      <c r="A128" s="83" t="s">
        <v>990</v>
      </c>
      <c r="B128" s="83" t="s">
        <v>991</v>
      </c>
      <c r="C128" s="83" t="s">
        <v>990</v>
      </c>
      <c r="D128" s="78">
        <f>D127+0.1</f>
        <v>47.1</v>
      </c>
      <c r="E128" s="83" t="s">
        <v>992</v>
      </c>
      <c r="F128" s="83"/>
      <c r="G128" s="83" t="s">
        <v>993</v>
      </c>
      <c r="H128" s="83" t="s">
        <v>994</v>
      </c>
      <c r="I128" s="83"/>
    </row>
    <row r="129" spans="1:9" ht="15" x14ac:dyDescent="0.25">
      <c r="A129" s="80" t="s">
        <v>995</v>
      </c>
      <c r="B129" s="80" t="s">
        <v>996</v>
      </c>
      <c r="C129" s="80" t="s">
        <v>995</v>
      </c>
      <c r="D129" s="81">
        <f>D127+1</f>
        <v>48</v>
      </c>
      <c r="E129" s="82" t="s">
        <v>997</v>
      </c>
      <c r="F129" s="79"/>
      <c r="G129" s="80" t="s">
        <v>126</v>
      </c>
      <c r="H129" s="80" t="s">
        <v>998</v>
      </c>
      <c r="I129" s="80" t="s">
        <v>999</v>
      </c>
    </row>
    <row r="130" spans="1:9" customFormat="1" ht="15" x14ac:dyDescent="0.25">
      <c r="A130" s="83" t="s">
        <v>1000</v>
      </c>
      <c r="B130" s="83" t="s">
        <v>1001</v>
      </c>
      <c r="C130" s="83" t="s">
        <v>1000</v>
      </c>
      <c r="D130" s="78">
        <f>D129+0.1</f>
        <v>48.1</v>
      </c>
      <c r="E130" s="83" t="s">
        <v>1002</v>
      </c>
      <c r="F130" s="83"/>
      <c r="G130" s="83" t="s">
        <v>1001</v>
      </c>
      <c r="H130" s="83" t="s">
        <v>1003</v>
      </c>
      <c r="I130" s="83"/>
    </row>
    <row r="131" spans="1:9" ht="15" x14ac:dyDescent="0.25">
      <c r="A131" s="80" t="s">
        <v>1004</v>
      </c>
      <c r="B131" s="80" t="s">
        <v>1005</v>
      </c>
      <c r="C131" s="80" t="s">
        <v>1004</v>
      </c>
      <c r="D131" s="81">
        <f>D129+1</f>
        <v>49</v>
      </c>
      <c r="E131" s="82" t="s">
        <v>1006</v>
      </c>
      <c r="F131" s="79"/>
      <c r="G131" s="80" t="s">
        <v>19</v>
      </c>
      <c r="H131" s="80" t="s">
        <v>1007</v>
      </c>
      <c r="I131" s="80" t="s">
        <v>1008</v>
      </c>
    </row>
    <row r="132" spans="1:9" ht="15" x14ac:dyDescent="0.25">
      <c r="A132" s="80" t="s">
        <v>1009</v>
      </c>
      <c r="B132" s="80" t="s">
        <v>1010</v>
      </c>
      <c r="C132" s="80" t="s">
        <v>1009</v>
      </c>
      <c r="D132" s="81">
        <f>D131+1</f>
        <v>50</v>
      </c>
      <c r="E132" s="82" t="s">
        <v>1011</v>
      </c>
      <c r="F132" s="79"/>
      <c r="G132" s="80" t="s">
        <v>43</v>
      </c>
      <c r="H132" s="80" t="s">
        <v>1012</v>
      </c>
      <c r="I132" s="80" t="s">
        <v>1013</v>
      </c>
    </row>
    <row r="133" spans="1:9" customFormat="1" ht="15" x14ac:dyDescent="0.25">
      <c r="A133" s="83" t="s">
        <v>1014</v>
      </c>
      <c r="B133" s="83" t="s">
        <v>1015</v>
      </c>
      <c r="C133" s="83" t="s">
        <v>1014</v>
      </c>
      <c r="D133" s="78">
        <f>D132+0.1</f>
        <v>50.1</v>
      </c>
      <c r="E133" s="83" t="s">
        <v>1016</v>
      </c>
      <c r="F133" s="83"/>
      <c r="G133" s="83" t="s">
        <v>1015</v>
      </c>
      <c r="H133" s="83" t="s">
        <v>1017</v>
      </c>
      <c r="I133" s="83"/>
    </row>
    <row r="134" spans="1:9" customFormat="1" ht="15" x14ac:dyDescent="0.25">
      <c r="A134" s="83" t="s">
        <v>1018</v>
      </c>
      <c r="B134" s="83" t="s">
        <v>1019</v>
      </c>
      <c r="C134" s="83" t="s">
        <v>1018</v>
      </c>
      <c r="D134" s="78">
        <f>D133+0.1</f>
        <v>50.2</v>
      </c>
      <c r="E134" s="83" t="s">
        <v>1020</v>
      </c>
      <c r="F134" s="83"/>
      <c r="G134" s="83" t="s">
        <v>1019</v>
      </c>
      <c r="H134" s="83" t="s">
        <v>1021</v>
      </c>
      <c r="I134" s="83"/>
    </row>
    <row r="135" spans="1:9" ht="15" x14ac:dyDescent="0.25">
      <c r="A135" s="80" t="s">
        <v>1022</v>
      </c>
      <c r="B135" s="80" t="s">
        <v>1023</v>
      </c>
      <c r="C135" s="80" t="s">
        <v>1022</v>
      </c>
      <c r="D135" s="81">
        <f>D132+1</f>
        <v>51</v>
      </c>
      <c r="E135" s="82" t="s">
        <v>1024</v>
      </c>
      <c r="F135" s="79" t="s">
        <v>535</v>
      </c>
      <c r="G135" s="80" t="s">
        <v>258</v>
      </c>
      <c r="H135" s="80" t="s">
        <v>1025</v>
      </c>
      <c r="I135" s="80" t="s">
        <v>1026</v>
      </c>
    </row>
    <row r="136" spans="1:9" customFormat="1" ht="15" x14ac:dyDescent="0.25">
      <c r="A136" s="83" t="s">
        <v>1027</v>
      </c>
      <c r="B136" s="83" t="s">
        <v>1028</v>
      </c>
      <c r="C136" s="83" t="s">
        <v>1027</v>
      </c>
      <c r="D136" s="78">
        <f t="shared" ref="D136:D141" si="3">D135+0.1</f>
        <v>51.1</v>
      </c>
      <c r="E136" s="83" t="s">
        <v>1029</v>
      </c>
      <c r="F136" s="83"/>
      <c r="G136" s="83" t="s">
        <v>1028</v>
      </c>
      <c r="H136" s="83" t="s">
        <v>1030</v>
      </c>
      <c r="I136" s="83"/>
    </row>
    <row r="137" spans="1:9" customFormat="1" ht="15" x14ac:dyDescent="0.25">
      <c r="A137" s="83" t="s">
        <v>1031</v>
      </c>
      <c r="B137" s="83" t="s">
        <v>1032</v>
      </c>
      <c r="C137" s="83" t="s">
        <v>1031</v>
      </c>
      <c r="D137" s="78">
        <f t="shared" si="3"/>
        <v>51.2</v>
      </c>
      <c r="E137" s="83" t="s">
        <v>1033</v>
      </c>
      <c r="F137" s="83"/>
      <c r="G137" s="83" t="s">
        <v>1032</v>
      </c>
      <c r="H137" s="83" t="s">
        <v>1034</v>
      </c>
      <c r="I137" s="83"/>
    </row>
    <row r="138" spans="1:9" customFormat="1" ht="15" x14ac:dyDescent="0.25">
      <c r="A138" s="83" t="s">
        <v>1035</v>
      </c>
      <c r="B138" s="83" t="s">
        <v>1036</v>
      </c>
      <c r="C138" s="83" t="s">
        <v>1035</v>
      </c>
      <c r="D138" s="78">
        <f t="shared" si="3"/>
        <v>51.300000000000004</v>
      </c>
      <c r="E138" s="83" t="s">
        <v>1037</v>
      </c>
      <c r="F138" s="83"/>
      <c r="G138" s="83" t="s">
        <v>1036</v>
      </c>
      <c r="H138" s="83" t="s">
        <v>1038</v>
      </c>
      <c r="I138" s="83"/>
    </row>
    <row r="139" spans="1:9" customFormat="1" ht="15" x14ac:dyDescent="0.25">
      <c r="A139" s="83" t="s">
        <v>1039</v>
      </c>
      <c r="B139" s="83" t="s">
        <v>1040</v>
      </c>
      <c r="C139" s="83" t="s">
        <v>1039</v>
      </c>
      <c r="D139" s="78">
        <f t="shared" si="3"/>
        <v>51.400000000000006</v>
      </c>
      <c r="E139" s="83" t="s">
        <v>1041</v>
      </c>
      <c r="F139" s="83"/>
      <c r="G139" s="83" t="s">
        <v>1040</v>
      </c>
      <c r="H139" s="83" t="s">
        <v>1042</v>
      </c>
      <c r="I139" s="83"/>
    </row>
    <row r="140" spans="1:9" customFormat="1" ht="15" x14ac:dyDescent="0.25">
      <c r="A140" s="83" t="s">
        <v>1043</v>
      </c>
      <c r="B140" s="83" t="s">
        <v>1044</v>
      </c>
      <c r="C140" s="83" t="s">
        <v>1043</v>
      </c>
      <c r="D140" s="78">
        <f t="shared" si="3"/>
        <v>51.500000000000007</v>
      </c>
      <c r="E140" s="83" t="s">
        <v>1045</v>
      </c>
      <c r="F140" s="83"/>
      <c r="G140" s="83" t="s">
        <v>1044</v>
      </c>
      <c r="H140" s="83" t="s">
        <v>1046</v>
      </c>
      <c r="I140" s="83"/>
    </row>
    <row r="141" spans="1:9" customFormat="1" ht="15" x14ac:dyDescent="0.25">
      <c r="A141" s="83" t="s">
        <v>1047</v>
      </c>
      <c r="B141" s="83" t="s">
        <v>1048</v>
      </c>
      <c r="C141" s="83" t="s">
        <v>1047</v>
      </c>
      <c r="D141" s="78">
        <f t="shared" si="3"/>
        <v>51.600000000000009</v>
      </c>
      <c r="E141" s="83" t="s">
        <v>1049</v>
      </c>
      <c r="F141" s="83"/>
      <c r="G141" s="83" t="s">
        <v>1048</v>
      </c>
      <c r="H141" s="83" t="s">
        <v>1050</v>
      </c>
      <c r="I141" s="83"/>
    </row>
    <row r="142" spans="1:9" ht="15" x14ac:dyDescent="0.25">
      <c r="A142" s="69" t="s">
        <v>1051</v>
      </c>
      <c r="B142" s="70"/>
      <c r="C142" s="69" t="s">
        <v>1051</v>
      </c>
      <c r="D142" s="81"/>
      <c r="E142" s="70"/>
      <c r="F142" s="72"/>
      <c r="G142" s="70"/>
      <c r="H142" s="70"/>
      <c r="I142" s="70"/>
    </row>
    <row r="143" spans="1:9" ht="15" x14ac:dyDescent="0.25">
      <c r="A143" s="73" t="s">
        <v>1052</v>
      </c>
      <c r="B143" s="74"/>
      <c r="C143" s="73" t="s">
        <v>1052</v>
      </c>
      <c r="D143" s="81"/>
      <c r="E143" s="74"/>
      <c r="F143" s="76"/>
      <c r="G143" s="74"/>
      <c r="H143" s="74"/>
      <c r="I143" s="74"/>
    </row>
    <row r="144" spans="1:9" customFormat="1" ht="15" x14ac:dyDescent="0.25">
      <c r="A144" s="83" t="s">
        <v>1053</v>
      </c>
      <c r="B144" s="83" t="s">
        <v>1054</v>
      </c>
      <c r="C144" s="83" t="s">
        <v>1053</v>
      </c>
      <c r="D144" s="78">
        <f>D145-0.1</f>
        <v>51.9</v>
      </c>
      <c r="E144" s="83" t="s">
        <v>1055</v>
      </c>
      <c r="F144" s="83"/>
      <c r="G144" s="83" t="s">
        <v>1054</v>
      </c>
      <c r="H144" s="83" t="s">
        <v>1056</v>
      </c>
      <c r="I144" s="83"/>
    </row>
    <row r="145" spans="1:9" ht="15" x14ac:dyDescent="0.25">
      <c r="A145" s="80" t="s">
        <v>1057</v>
      </c>
      <c r="B145" s="80" t="s">
        <v>1058</v>
      </c>
      <c r="C145" s="80" t="s">
        <v>1057</v>
      </c>
      <c r="D145" s="81">
        <f>D135+1</f>
        <v>52</v>
      </c>
      <c r="E145" s="82" t="s">
        <v>1059</v>
      </c>
      <c r="F145" s="79"/>
      <c r="G145" s="80" t="s">
        <v>226</v>
      </c>
      <c r="H145" s="80" t="s">
        <v>1060</v>
      </c>
      <c r="I145" s="80" t="s">
        <v>1061</v>
      </c>
    </row>
    <row r="146" spans="1:9" customFormat="1" ht="15" x14ac:dyDescent="0.25">
      <c r="A146" s="83" t="s">
        <v>1062</v>
      </c>
      <c r="B146" s="83" t="s">
        <v>1063</v>
      </c>
      <c r="C146" s="83" t="s">
        <v>1062</v>
      </c>
      <c r="D146" s="78">
        <f>D145+0.1</f>
        <v>52.1</v>
      </c>
      <c r="E146" s="83" t="s">
        <v>1064</v>
      </c>
      <c r="F146" s="83"/>
      <c r="G146" s="83" t="s">
        <v>1063</v>
      </c>
      <c r="H146" s="83" t="s">
        <v>1065</v>
      </c>
      <c r="I146" s="83"/>
    </row>
    <row r="147" spans="1:9" customFormat="1" ht="15" x14ac:dyDescent="0.25">
      <c r="A147" s="83" t="s">
        <v>1066</v>
      </c>
      <c r="B147" s="83" t="s">
        <v>1067</v>
      </c>
      <c r="C147" s="83" t="s">
        <v>1066</v>
      </c>
      <c r="D147" s="78">
        <f>D146+0.1</f>
        <v>52.2</v>
      </c>
      <c r="E147" s="83" t="s">
        <v>1068</v>
      </c>
      <c r="F147" s="83"/>
      <c r="G147" s="83" t="s">
        <v>1067</v>
      </c>
      <c r="H147" s="83" t="s">
        <v>1069</v>
      </c>
      <c r="I147" s="83"/>
    </row>
    <row r="148" spans="1:9" customFormat="1" ht="15" x14ac:dyDescent="0.25">
      <c r="A148" s="83" t="s">
        <v>1070</v>
      </c>
      <c r="B148" s="83" t="s">
        <v>1071</v>
      </c>
      <c r="C148" s="83" t="s">
        <v>1070</v>
      </c>
      <c r="D148" s="78">
        <f>D147+0.1</f>
        <v>52.300000000000004</v>
      </c>
      <c r="E148" s="83" t="s">
        <v>1072</v>
      </c>
      <c r="F148" s="83"/>
      <c r="G148" s="83" t="s">
        <v>1071</v>
      </c>
      <c r="H148" s="83" t="s">
        <v>1073</v>
      </c>
      <c r="I148" s="83"/>
    </row>
    <row r="149" spans="1:9" ht="15" x14ac:dyDescent="0.25">
      <c r="A149" s="80" t="s">
        <v>1074</v>
      </c>
      <c r="B149" s="80" t="s">
        <v>329</v>
      </c>
      <c r="C149" s="80" t="s">
        <v>1074</v>
      </c>
      <c r="D149" s="81">
        <f>D145+1</f>
        <v>53</v>
      </c>
      <c r="E149" s="82" t="s">
        <v>1075</v>
      </c>
      <c r="F149" s="79"/>
      <c r="G149" s="80" t="s">
        <v>134</v>
      </c>
      <c r="H149" s="80" t="s">
        <v>1076</v>
      </c>
      <c r="I149" s="80" t="s">
        <v>1077</v>
      </c>
    </row>
    <row r="150" spans="1:9" customFormat="1" ht="15" x14ac:dyDescent="0.25">
      <c r="A150" s="83" t="s">
        <v>1078</v>
      </c>
      <c r="B150" s="83" t="s">
        <v>1079</v>
      </c>
      <c r="C150" s="83" t="s">
        <v>1078</v>
      </c>
      <c r="D150" s="78">
        <f>D149+0.1</f>
        <v>53.1</v>
      </c>
      <c r="E150" s="83" t="s">
        <v>1080</v>
      </c>
      <c r="F150" s="83"/>
      <c r="G150" s="83" t="s">
        <v>1081</v>
      </c>
      <c r="H150" s="83" t="s">
        <v>1082</v>
      </c>
      <c r="I150" s="83"/>
    </row>
    <row r="151" spans="1:9" ht="15" x14ac:dyDescent="0.25">
      <c r="A151" s="80" t="s">
        <v>1083</v>
      </c>
      <c r="B151" s="80" t="s">
        <v>377</v>
      </c>
      <c r="C151" s="80" t="s">
        <v>1083</v>
      </c>
      <c r="D151" s="81">
        <f>D149+1</f>
        <v>54</v>
      </c>
      <c r="E151" s="82" t="s">
        <v>1084</v>
      </c>
      <c r="F151" s="79"/>
      <c r="G151" s="80" t="s">
        <v>165</v>
      </c>
      <c r="H151" s="80" t="s">
        <v>1085</v>
      </c>
      <c r="I151" s="80" t="s">
        <v>1086</v>
      </c>
    </row>
    <row r="152" spans="1:9" customFormat="1" ht="15" x14ac:dyDescent="0.25">
      <c r="A152" s="83" t="s">
        <v>1087</v>
      </c>
      <c r="B152" s="83" t="s">
        <v>1088</v>
      </c>
      <c r="C152" s="83" t="s">
        <v>1087</v>
      </c>
      <c r="D152" s="78">
        <f>D151+0.1</f>
        <v>54.1</v>
      </c>
      <c r="E152" s="83" t="s">
        <v>1089</v>
      </c>
      <c r="F152" s="83"/>
      <c r="G152" s="83" t="s">
        <v>1088</v>
      </c>
      <c r="H152" s="83" t="s">
        <v>1090</v>
      </c>
      <c r="I152" s="83"/>
    </row>
    <row r="153" spans="1:9" customFormat="1" ht="15" x14ac:dyDescent="0.25">
      <c r="A153" s="83" t="s">
        <v>1091</v>
      </c>
      <c r="B153" s="83" t="s">
        <v>1092</v>
      </c>
      <c r="C153" s="83" t="s">
        <v>1091</v>
      </c>
      <c r="D153" s="78">
        <f>D152+0.1</f>
        <v>54.2</v>
      </c>
      <c r="E153" s="83" t="s">
        <v>1093</v>
      </c>
      <c r="F153" s="83"/>
      <c r="G153" s="83" t="s">
        <v>1092</v>
      </c>
      <c r="H153" s="83" t="s">
        <v>1094</v>
      </c>
      <c r="I153" s="83"/>
    </row>
    <row r="154" spans="1:9" ht="15" x14ac:dyDescent="0.25">
      <c r="A154" s="80" t="s">
        <v>1095</v>
      </c>
      <c r="B154" s="80" t="s">
        <v>1096</v>
      </c>
      <c r="C154" s="80" t="s">
        <v>1095</v>
      </c>
      <c r="D154" s="81">
        <f>D151+1</f>
        <v>55</v>
      </c>
      <c r="E154" s="82" t="s">
        <v>1097</v>
      </c>
      <c r="F154" s="79"/>
      <c r="G154" s="80" t="s">
        <v>1098</v>
      </c>
      <c r="H154" s="80" t="s">
        <v>1099</v>
      </c>
      <c r="I154" s="80" t="s">
        <v>1100</v>
      </c>
    </row>
    <row r="155" spans="1:9" customFormat="1" ht="15" x14ac:dyDescent="0.25">
      <c r="A155" s="83" t="s">
        <v>1101</v>
      </c>
      <c r="B155" s="83" t="s">
        <v>1102</v>
      </c>
      <c r="C155" s="83" t="s">
        <v>1101</v>
      </c>
      <c r="D155" s="78">
        <f>D154+0.1</f>
        <v>55.1</v>
      </c>
      <c r="E155" s="83" t="s">
        <v>1103</v>
      </c>
      <c r="F155" s="83"/>
      <c r="G155" s="83" t="s">
        <v>1102</v>
      </c>
      <c r="H155" s="83" t="s">
        <v>1104</v>
      </c>
      <c r="I155" s="83"/>
    </row>
    <row r="156" spans="1:9" ht="15" x14ac:dyDescent="0.25">
      <c r="A156" s="80" t="s">
        <v>1105</v>
      </c>
      <c r="B156" s="80" t="s">
        <v>1106</v>
      </c>
      <c r="C156" s="80" t="s">
        <v>1105</v>
      </c>
      <c r="D156" s="81">
        <f>D154+1</f>
        <v>56</v>
      </c>
      <c r="E156" s="82" t="s">
        <v>1107</v>
      </c>
      <c r="F156" s="79"/>
      <c r="G156" s="80" t="s">
        <v>72</v>
      </c>
      <c r="H156" s="80" t="s">
        <v>1108</v>
      </c>
      <c r="I156" s="80" t="s">
        <v>1109</v>
      </c>
    </row>
    <row r="157" spans="1:9" customFormat="1" ht="15" x14ac:dyDescent="0.25">
      <c r="A157" s="83" t="s">
        <v>1110</v>
      </c>
      <c r="B157" s="83" t="s">
        <v>1111</v>
      </c>
      <c r="C157" s="83" t="s">
        <v>1110</v>
      </c>
      <c r="D157" s="78">
        <f>D156+0.1</f>
        <v>56.1</v>
      </c>
      <c r="E157" s="83" t="s">
        <v>1112</v>
      </c>
      <c r="F157" s="83"/>
      <c r="G157" s="83" t="s">
        <v>1113</v>
      </c>
      <c r="H157" s="83" t="s">
        <v>1114</v>
      </c>
      <c r="I157" s="83"/>
    </row>
    <row r="158" spans="1:9" ht="15" x14ac:dyDescent="0.25">
      <c r="A158" s="80" t="s">
        <v>1115</v>
      </c>
      <c r="B158" s="80" t="s">
        <v>359</v>
      </c>
      <c r="C158" s="80" t="s">
        <v>1115</v>
      </c>
      <c r="D158" s="81">
        <f>D156+1</f>
        <v>57</v>
      </c>
      <c r="E158" s="82" t="s">
        <v>1116</v>
      </c>
      <c r="F158" s="79"/>
      <c r="G158" s="80" t="s">
        <v>168</v>
      </c>
      <c r="H158" s="80" t="s">
        <v>1117</v>
      </c>
      <c r="I158" s="80" t="s">
        <v>1118</v>
      </c>
    </row>
    <row r="159" spans="1:9" customFormat="1" ht="15" x14ac:dyDescent="0.25">
      <c r="A159" s="83" t="s">
        <v>1119</v>
      </c>
      <c r="B159" s="83" t="s">
        <v>1120</v>
      </c>
      <c r="C159" s="83" t="s">
        <v>1119</v>
      </c>
      <c r="D159" s="78">
        <f>D158+0.1</f>
        <v>57.1</v>
      </c>
      <c r="E159" s="83" t="s">
        <v>1121</v>
      </c>
      <c r="F159" s="83"/>
      <c r="G159" s="83" t="s">
        <v>1120</v>
      </c>
      <c r="H159" s="83" t="s">
        <v>1122</v>
      </c>
      <c r="I159" s="83"/>
    </row>
    <row r="160" spans="1:9" ht="15" x14ac:dyDescent="0.25">
      <c r="A160" s="80" t="s">
        <v>1123</v>
      </c>
      <c r="B160" s="80" t="s">
        <v>363</v>
      </c>
      <c r="C160" s="80" t="s">
        <v>1123</v>
      </c>
      <c r="D160" s="81">
        <f>D158+1</f>
        <v>58</v>
      </c>
      <c r="E160" s="82" t="s">
        <v>1124</v>
      </c>
      <c r="F160" s="79"/>
      <c r="G160" s="80" t="s">
        <v>192</v>
      </c>
      <c r="H160" s="80" t="s">
        <v>1125</v>
      </c>
      <c r="I160" s="80" t="s">
        <v>1126</v>
      </c>
    </row>
    <row r="161" spans="1:9" customFormat="1" ht="15" x14ac:dyDescent="0.25">
      <c r="A161" s="83" t="s">
        <v>1127</v>
      </c>
      <c r="B161" s="83" t="s">
        <v>1128</v>
      </c>
      <c r="C161" s="83" t="s">
        <v>1127</v>
      </c>
      <c r="D161" s="78">
        <f>D160+0.1</f>
        <v>58.1</v>
      </c>
      <c r="E161" s="83" t="s">
        <v>1129</v>
      </c>
      <c r="F161" s="83"/>
      <c r="G161" s="83" t="s">
        <v>1128</v>
      </c>
      <c r="H161" s="83" t="s">
        <v>1130</v>
      </c>
      <c r="I161" s="83"/>
    </row>
    <row r="162" spans="1:9" ht="15" x14ac:dyDescent="0.25">
      <c r="A162" s="80" t="s">
        <v>1131</v>
      </c>
      <c r="B162" s="80" t="s">
        <v>1132</v>
      </c>
      <c r="C162" s="80" t="s">
        <v>1131</v>
      </c>
      <c r="D162" s="81">
        <f>D160+1</f>
        <v>59</v>
      </c>
      <c r="E162" s="82" t="s">
        <v>1133</v>
      </c>
      <c r="F162" s="79" t="s">
        <v>535</v>
      </c>
      <c r="G162" s="80" t="s">
        <v>116</v>
      </c>
      <c r="H162" s="80" t="s">
        <v>1134</v>
      </c>
      <c r="I162" s="80" t="s">
        <v>1135</v>
      </c>
    </row>
    <row r="163" spans="1:9" customFormat="1" ht="15" x14ac:dyDescent="0.25">
      <c r="A163" s="83" t="s">
        <v>1136</v>
      </c>
      <c r="B163" s="83" t="s">
        <v>1137</v>
      </c>
      <c r="C163" s="83" t="s">
        <v>1136</v>
      </c>
      <c r="D163" s="78">
        <f>D162+0.1</f>
        <v>59.1</v>
      </c>
      <c r="E163" s="83" t="s">
        <v>1138</v>
      </c>
      <c r="F163" s="83"/>
      <c r="G163" s="83" t="s">
        <v>1137</v>
      </c>
      <c r="H163" s="83" t="s">
        <v>1139</v>
      </c>
      <c r="I163" s="83"/>
    </row>
    <row r="164" spans="1:9" ht="15" x14ac:dyDescent="0.25">
      <c r="A164" s="69" t="s">
        <v>1140</v>
      </c>
      <c r="B164" s="70"/>
      <c r="C164" s="69" t="s">
        <v>1140</v>
      </c>
      <c r="D164" s="81"/>
      <c r="E164" s="70"/>
      <c r="F164" s="72"/>
      <c r="G164" s="70"/>
      <c r="H164" s="70"/>
      <c r="I164" s="70"/>
    </row>
    <row r="165" spans="1:9" ht="15" x14ac:dyDescent="0.25">
      <c r="A165" s="73" t="s">
        <v>1141</v>
      </c>
      <c r="B165" s="74"/>
      <c r="C165" s="73" t="s">
        <v>1141</v>
      </c>
      <c r="D165" s="81"/>
      <c r="E165" s="74"/>
      <c r="F165" s="76"/>
      <c r="G165" s="74"/>
      <c r="H165" s="74"/>
      <c r="I165" s="74"/>
    </row>
    <row r="166" spans="1:9" ht="15" x14ac:dyDescent="0.25">
      <c r="A166" s="80" t="s">
        <v>1142</v>
      </c>
      <c r="B166" s="80" t="s">
        <v>1143</v>
      </c>
      <c r="C166" s="80" t="s">
        <v>1142</v>
      </c>
      <c r="D166" s="81">
        <f>D162+1</f>
        <v>60</v>
      </c>
      <c r="E166" s="82" t="s">
        <v>1144</v>
      </c>
      <c r="F166" s="79"/>
      <c r="G166" s="80" t="s">
        <v>113</v>
      </c>
      <c r="H166" s="80" t="s">
        <v>1145</v>
      </c>
      <c r="I166" s="80" t="s">
        <v>1146</v>
      </c>
    </row>
    <row r="167" spans="1:9" ht="15" x14ac:dyDescent="0.25">
      <c r="A167" s="80" t="s">
        <v>1147</v>
      </c>
      <c r="B167" s="80" t="s">
        <v>1148</v>
      </c>
      <c r="C167" s="80" t="s">
        <v>1147</v>
      </c>
      <c r="D167" s="81">
        <f>D166+1</f>
        <v>61</v>
      </c>
      <c r="E167" s="82" t="s">
        <v>1149</v>
      </c>
      <c r="F167" s="79"/>
      <c r="G167" s="80" t="s">
        <v>104</v>
      </c>
      <c r="H167" s="80" t="s">
        <v>1150</v>
      </c>
      <c r="I167" s="80" t="s">
        <v>1151</v>
      </c>
    </row>
    <row r="168" spans="1:9" ht="15" x14ac:dyDescent="0.25">
      <c r="A168" s="80" t="s">
        <v>1152</v>
      </c>
      <c r="B168" s="80" t="s">
        <v>1153</v>
      </c>
      <c r="C168" s="80" t="s">
        <v>1152</v>
      </c>
      <c r="D168" s="81">
        <f>D167+1</f>
        <v>62</v>
      </c>
      <c r="E168" s="82" t="s">
        <v>1154</v>
      </c>
      <c r="F168" s="79"/>
      <c r="G168" s="80" t="s">
        <v>1155</v>
      </c>
      <c r="H168" s="80" t="s">
        <v>1156</v>
      </c>
      <c r="I168" s="80" t="s">
        <v>1157</v>
      </c>
    </row>
    <row r="169" spans="1:9" ht="15" x14ac:dyDescent="0.25">
      <c r="A169" s="80" t="s">
        <v>1158</v>
      </c>
      <c r="B169" s="80" t="s">
        <v>1159</v>
      </c>
      <c r="C169" s="80" t="s">
        <v>1158</v>
      </c>
      <c r="D169" s="81">
        <f>D168+1</f>
        <v>63</v>
      </c>
      <c r="E169" s="82" t="s">
        <v>1160</v>
      </c>
      <c r="F169" s="79"/>
      <c r="G169" s="80" t="s">
        <v>289</v>
      </c>
      <c r="H169" s="80" t="s">
        <v>1161</v>
      </c>
      <c r="I169" s="80" t="s">
        <v>1162</v>
      </c>
    </row>
    <row r="170" spans="1:9" ht="15" x14ac:dyDescent="0.25">
      <c r="A170" s="80" t="s">
        <v>1163</v>
      </c>
      <c r="B170" s="80" t="s">
        <v>1164</v>
      </c>
      <c r="C170" s="80" t="s">
        <v>1163</v>
      </c>
      <c r="D170" s="81">
        <f>D169+1</f>
        <v>64</v>
      </c>
      <c r="E170" s="82" t="s">
        <v>1165</v>
      </c>
      <c r="F170" s="79"/>
      <c r="G170" s="80" t="s">
        <v>257</v>
      </c>
      <c r="H170" s="80" t="s">
        <v>1166</v>
      </c>
      <c r="I170" s="80" t="s">
        <v>1167</v>
      </c>
    </row>
    <row r="171" spans="1:9" customFormat="1" ht="15" x14ac:dyDescent="0.25">
      <c r="A171" s="83" t="s">
        <v>1168</v>
      </c>
      <c r="B171" s="83" t="s">
        <v>1169</v>
      </c>
      <c r="C171" s="83" t="s">
        <v>1168</v>
      </c>
      <c r="D171" s="78">
        <f>D170+0.1</f>
        <v>64.099999999999994</v>
      </c>
      <c r="E171" s="83" t="s">
        <v>1170</v>
      </c>
      <c r="F171" s="83"/>
      <c r="G171" s="83" t="s">
        <v>1169</v>
      </c>
      <c r="H171" s="83" t="s">
        <v>1171</v>
      </c>
      <c r="I171" s="83"/>
    </row>
    <row r="172" spans="1:9" customFormat="1" ht="15" x14ac:dyDescent="0.25">
      <c r="A172" s="83" t="s">
        <v>1172</v>
      </c>
      <c r="B172" s="83" t="s">
        <v>1173</v>
      </c>
      <c r="C172" s="83" t="s">
        <v>1172</v>
      </c>
      <c r="D172" s="78">
        <f>D171+0.1</f>
        <v>64.199999999999989</v>
      </c>
      <c r="E172" s="83" t="s">
        <v>227</v>
      </c>
      <c r="F172" s="83"/>
      <c r="G172" s="83" t="s">
        <v>1173</v>
      </c>
      <c r="H172" s="83" t="s">
        <v>1174</v>
      </c>
      <c r="I172" s="83"/>
    </row>
    <row r="173" spans="1:9" ht="15" x14ac:dyDescent="0.25">
      <c r="A173" s="69" t="s">
        <v>1175</v>
      </c>
      <c r="B173" s="70"/>
      <c r="C173" s="69" t="s">
        <v>1175</v>
      </c>
      <c r="D173" s="81"/>
      <c r="E173" s="70"/>
      <c r="F173" s="72"/>
      <c r="G173" s="70"/>
      <c r="H173" s="70"/>
      <c r="I173" s="70"/>
    </row>
    <row r="174" spans="1:9" ht="15" x14ac:dyDescent="0.25">
      <c r="A174" s="73" t="s">
        <v>1176</v>
      </c>
      <c r="B174" s="74"/>
      <c r="C174" s="73" t="s">
        <v>1176</v>
      </c>
      <c r="D174" s="81"/>
      <c r="E174" s="74"/>
      <c r="F174" s="76"/>
      <c r="G174" s="74"/>
      <c r="H174" s="74"/>
      <c r="I174" s="74"/>
    </row>
    <row r="175" spans="1:9" ht="15" x14ac:dyDescent="0.25">
      <c r="A175" s="80" t="s">
        <v>1177</v>
      </c>
      <c r="B175" s="80" t="s">
        <v>1178</v>
      </c>
      <c r="C175" s="80" t="s">
        <v>1177</v>
      </c>
      <c r="D175" s="81">
        <f>D170+1</f>
        <v>65</v>
      </c>
      <c r="E175" s="82" t="s">
        <v>1179</v>
      </c>
      <c r="F175" s="79"/>
      <c r="G175" s="80" t="s">
        <v>273</v>
      </c>
      <c r="H175" s="80" t="s">
        <v>1180</v>
      </c>
      <c r="I175" s="80" t="s">
        <v>1181</v>
      </c>
    </row>
    <row r="176" spans="1:9" ht="15" x14ac:dyDescent="0.25">
      <c r="A176" s="80" t="s">
        <v>1182</v>
      </c>
      <c r="B176" s="80" t="s">
        <v>1183</v>
      </c>
      <c r="C176" s="80" t="s">
        <v>1182</v>
      </c>
      <c r="D176" s="81">
        <f>D175+1</f>
        <v>66</v>
      </c>
      <c r="E176" s="82" t="s">
        <v>1184</v>
      </c>
      <c r="F176" s="79"/>
      <c r="G176" s="80" t="s">
        <v>64</v>
      </c>
      <c r="H176" s="80" t="s">
        <v>1185</v>
      </c>
      <c r="I176" s="80" t="s">
        <v>1186</v>
      </c>
    </row>
    <row r="177" spans="1:9" ht="15" x14ac:dyDescent="0.25">
      <c r="A177" s="80" t="s">
        <v>1187</v>
      </c>
      <c r="B177" s="80" t="s">
        <v>352</v>
      </c>
      <c r="C177" s="80" t="s">
        <v>1187</v>
      </c>
      <c r="D177" s="81">
        <f>D176+1</f>
        <v>67</v>
      </c>
      <c r="E177" s="82" t="s">
        <v>1188</v>
      </c>
      <c r="F177" s="79"/>
      <c r="G177" s="80" t="s">
        <v>140</v>
      </c>
      <c r="H177" s="80" t="s">
        <v>1189</v>
      </c>
      <c r="I177" s="80" t="s">
        <v>1190</v>
      </c>
    </row>
    <row r="178" spans="1:9" customFormat="1" ht="15" x14ac:dyDescent="0.25">
      <c r="A178" s="83" t="s">
        <v>1191</v>
      </c>
      <c r="B178" s="83" t="s">
        <v>1192</v>
      </c>
      <c r="C178" s="83" t="s">
        <v>1191</v>
      </c>
      <c r="D178" s="81">
        <f>D177+0.1</f>
        <v>67.099999999999994</v>
      </c>
      <c r="E178" s="83" t="s">
        <v>1193</v>
      </c>
      <c r="F178" s="83"/>
      <c r="G178" s="83" t="s">
        <v>1192</v>
      </c>
      <c r="H178" s="83" t="s">
        <v>1194</v>
      </c>
      <c r="I178" s="83"/>
    </row>
    <row r="179" spans="1:9" ht="15" x14ac:dyDescent="0.25">
      <c r="A179" s="80" t="s">
        <v>1195</v>
      </c>
      <c r="B179" s="80" t="s">
        <v>1196</v>
      </c>
      <c r="C179" s="80" t="s">
        <v>1195</v>
      </c>
      <c r="D179" s="81">
        <f>D177+1</f>
        <v>68</v>
      </c>
      <c r="E179" s="82" t="s">
        <v>1197</v>
      </c>
      <c r="F179" s="79"/>
      <c r="G179" s="80" t="s">
        <v>100</v>
      </c>
      <c r="H179" s="80" t="s">
        <v>1198</v>
      </c>
      <c r="I179" s="80" t="s">
        <v>1199</v>
      </c>
    </row>
    <row r="180" spans="1:9" ht="15" x14ac:dyDescent="0.25">
      <c r="A180" s="80" t="s">
        <v>1200</v>
      </c>
      <c r="B180" s="80" t="s">
        <v>1201</v>
      </c>
      <c r="C180" s="80" t="s">
        <v>1200</v>
      </c>
      <c r="D180" s="81">
        <f>D179+1</f>
        <v>69</v>
      </c>
      <c r="E180" s="82" t="s">
        <v>1202</v>
      </c>
      <c r="F180" s="79"/>
      <c r="G180" s="80" t="s">
        <v>305</v>
      </c>
      <c r="H180" s="80" t="s">
        <v>1203</v>
      </c>
      <c r="I180" s="80" t="s">
        <v>1204</v>
      </c>
    </row>
    <row r="181" spans="1:9" customFormat="1" ht="15" x14ac:dyDescent="0.25">
      <c r="A181" s="83" t="s">
        <v>1205</v>
      </c>
      <c r="B181" s="83" t="s">
        <v>1206</v>
      </c>
      <c r="C181" s="83" t="s">
        <v>1205</v>
      </c>
      <c r="D181" s="78">
        <f>D180+0.1</f>
        <v>69.099999999999994</v>
      </c>
      <c r="E181" s="83" t="s">
        <v>1207</v>
      </c>
      <c r="F181" s="83"/>
      <c r="G181" s="83" t="s">
        <v>1206</v>
      </c>
      <c r="H181" s="83" t="s">
        <v>1208</v>
      </c>
      <c r="I181" s="83"/>
    </row>
    <row r="182" spans="1:9" ht="15" x14ac:dyDescent="0.25">
      <c r="A182" s="80" t="s">
        <v>1209</v>
      </c>
      <c r="B182" s="80" t="s">
        <v>1210</v>
      </c>
      <c r="C182" s="80" t="s">
        <v>1209</v>
      </c>
      <c r="D182" s="78">
        <f>D181+0.1</f>
        <v>69.199999999999989</v>
      </c>
      <c r="E182" s="82" t="s">
        <v>1211</v>
      </c>
      <c r="F182" s="79"/>
      <c r="G182" s="80" t="s">
        <v>1210</v>
      </c>
      <c r="H182" s="80" t="s">
        <v>1212</v>
      </c>
      <c r="I182" s="80"/>
    </row>
    <row r="183" spans="1:9" ht="15" x14ac:dyDescent="0.25">
      <c r="A183" s="69" t="s">
        <v>1213</v>
      </c>
      <c r="B183" s="70"/>
      <c r="C183" s="69" t="s">
        <v>1213</v>
      </c>
      <c r="D183" s="81"/>
      <c r="E183" s="70"/>
      <c r="F183" s="72"/>
      <c r="G183" s="70"/>
      <c r="H183" s="70"/>
      <c r="I183" s="70"/>
    </row>
    <row r="184" spans="1:9" ht="15" x14ac:dyDescent="0.25">
      <c r="A184" s="73" t="s">
        <v>1214</v>
      </c>
      <c r="B184" s="74"/>
      <c r="C184" s="73" t="s">
        <v>1214</v>
      </c>
      <c r="D184" s="81"/>
      <c r="E184" s="74"/>
      <c r="F184" s="76"/>
      <c r="G184" s="74"/>
      <c r="H184" s="74"/>
      <c r="I184" s="74"/>
    </row>
    <row r="185" spans="1:9" ht="15" x14ac:dyDescent="0.25">
      <c r="A185" s="80" t="s">
        <v>1215</v>
      </c>
      <c r="B185" s="80" t="s">
        <v>1216</v>
      </c>
      <c r="C185" s="80" t="s">
        <v>1215</v>
      </c>
      <c r="D185" s="81">
        <f>D180+1</f>
        <v>70</v>
      </c>
      <c r="E185" s="82" t="s">
        <v>1217</v>
      </c>
      <c r="F185" s="79"/>
      <c r="G185" s="80" t="s">
        <v>1218</v>
      </c>
      <c r="H185" s="80" t="s">
        <v>1219</v>
      </c>
      <c r="I185" s="80" t="s">
        <v>1220</v>
      </c>
    </row>
    <row r="186" spans="1:9" ht="15" x14ac:dyDescent="0.25">
      <c r="A186" t="s">
        <v>1221</v>
      </c>
      <c r="B186" s="80" t="s">
        <v>1222</v>
      </c>
      <c r="C186" t="s">
        <v>1221</v>
      </c>
      <c r="D186" s="81">
        <f>D185+1</f>
        <v>71</v>
      </c>
      <c r="E186" s="82" t="s">
        <v>1223</v>
      </c>
      <c r="F186" s="79"/>
      <c r="G186" s="80" t="s">
        <v>1222</v>
      </c>
      <c r="H186" s="89" t="s">
        <v>1224</v>
      </c>
    </row>
    <row r="187" spans="1:9" ht="15" x14ac:dyDescent="0.25">
      <c r="A187" s="80" t="s">
        <v>1225</v>
      </c>
      <c r="B187" s="80" t="s">
        <v>1226</v>
      </c>
      <c r="C187" s="80" t="s">
        <v>1225</v>
      </c>
      <c r="D187" s="81">
        <f>D186+1</f>
        <v>72</v>
      </c>
      <c r="E187" s="82" t="s">
        <v>1227</v>
      </c>
      <c r="F187" s="79"/>
      <c r="G187" s="80" t="s">
        <v>1228</v>
      </c>
      <c r="H187" s="80" t="s">
        <v>1229</v>
      </c>
      <c r="I187" s="80" t="s">
        <v>1230</v>
      </c>
    </row>
    <row r="188" spans="1:9" ht="15" x14ac:dyDescent="0.25">
      <c r="A188" s="80" t="s">
        <v>1231</v>
      </c>
      <c r="B188" s="80" t="s">
        <v>1232</v>
      </c>
      <c r="C188" s="80" t="s">
        <v>1231</v>
      </c>
      <c r="D188" s="81">
        <f>D187+1</f>
        <v>73</v>
      </c>
      <c r="E188" s="82" t="s">
        <v>1233</v>
      </c>
      <c r="F188" s="79"/>
      <c r="G188" s="80" t="s">
        <v>1234</v>
      </c>
      <c r="H188" s="80" t="s">
        <v>1235</v>
      </c>
      <c r="I188" s="80" t="s">
        <v>1236</v>
      </c>
    </row>
    <row r="189" spans="1:9" customFormat="1" ht="15" x14ac:dyDescent="0.25">
      <c r="A189" s="83" t="s">
        <v>1237</v>
      </c>
      <c r="B189" s="83" t="s">
        <v>1238</v>
      </c>
      <c r="C189" s="83" t="s">
        <v>1237</v>
      </c>
      <c r="D189" s="78">
        <f>D188+0.1</f>
        <v>73.099999999999994</v>
      </c>
      <c r="E189" s="83" t="s">
        <v>1239</v>
      </c>
      <c r="F189" s="83"/>
      <c r="G189" s="83" t="s">
        <v>1238</v>
      </c>
      <c r="H189" s="83" t="s">
        <v>1240</v>
      </c>
      <c r="I189" s="83"/>
    </row>
    <row r="190" spans="1:9" customFormat="1" ht="15" x14ac:dyDescent="0.25">
      <c r="A190" s="83" t="s">
        <v>1241</v>
      </c>
      <c r="B190" s="83" t="s">
        <v>1242</v>
      </c>
      <c r="C190" s="83" t="s">
        <v>1241</v>
      </c>
      <c r="D190" s="78">
        <f>D189+0.1</f>
        <v>73.199999999999989</v>
      </c>
      <c r="E190" s="83" t="s">
        <v>1243</v>
      </c>
      <c r="F190" s="83"/>
      <c r="G190" s="83" t="s">
        <v>1242</v>
      </c>
      <c r="H190" s="83" t="s">
        <v>1244</v>
      </c>
      <c r="I190" s="83"/>
    </row>
    <row r="191" spans="1:9" ht="15" x14ac:dyDescent="0.25">
      <c r="A191" s="73" t="s">
        <v>1245</v>
      </c>
      <c r="B191" s="74"/>
      <c r="C191" s="73" t="s">
        <v>1245</v>
      </c>
      <c r="D191" s="81"/>
      <c r="E191" s="74"/>
      <c r="F191" s="76"/>
      <c r="G191" s="74"/>
      <c r="H191" s="74"/>
      <c r="I191" s="74"/>
    </row>
    <row r="192" spans="1:9" ht="15" x14ac:dyDescent="0.25">
      <c r="A192" s="80" t="s">
        <v>1246</v>
      </c>
      <c r="B192" s="80" t="s">
        <v>1247</v>
      </c>
      <c r="C192" s="80" t="s">
        <v>1246</v>
      </c>
      <c r="D192" s="81">
        <f>D188+1</f>
        <v>74</v>
      </c>
      <c r="E192" s="82" t="s">
        <v>1248</v>
      </c>
      <c r="F192" s="79"/>
      <c r="G192" s="80" t="s">
        <v>1249</v>
      </c>
      <c r="H192" s="80" t="s">
        <v>1250</v>
      </c>
      <c r="I192" s="80" t="s">
        <v>1251</v>
      </c>
    </row>
    <row r="193" spans="1:9" ht="15" x14ac:dyDescent="0.25">
      <c r="A193" s="80" t="s">
        <v>1252</v>
      </c>
      <c r="B193" s="80" t="s">
        <v>1253</v>
      </c>
      <c r="C193" s="80" t="s">
        <v>1252</v>
      </c>
      <c r="D193" s="81">
        <f>D192+1</f>
        <v>75</v>
      </c>
      <c r="E193" s="82" t="s">
        <v>1254</v>
      </c>
      <c r="F193" s="79"/>
      <c r="G193" s="80" t="s">
        <v>1255</v>
      </c>
      <c r="H193" s="80" t="s">
        <v>1256</v>
      </c>
      <c r="I193" s="80" t="s">
        <v>1257</v>
      </c>
    </row>
    <row r="194" spans="1:9" ht="15" x14ac:dyDescent="0.25">
      <c r="A194" s="80" t="s">
        <v>1258</v>
      </c>
      <c r="B194" s="80" t="s">
        <v>1259</v>
      </c>
      <c r="C194" s="80" t="s">
        <v>1258</v>
      </c>
      <c r="D194" s="81">
        <f>D193+1</f>
        <v>76</v>
      </c>
      <c r="E194" s="82" t="s">
        <v>1260</v>
      </c>
      <c r="F194" s="79"/>
      <c r="G194" s="80" t="s">
        <v>1261</v>
      </c>
      <c r="H194" s="80" t="s">
        <v>1262</v>
      </c>
      <c r="I194" s="80" t="s">
        <v>1263</v>
      </c>
    </row>
    <row r="195" spans="1:9" ht="15.75" customHeight="1" x14ac:dyDescent="0.25">
      <c r="A195" s="77" t="s">
        <v>1264</v>
      </c>
      <c r="B195" s="77" t="s">
        <v>1265</v>
      </c>
      <c r="C195" s="77" t="s">
        <v>1264</v>
      </c>
      <c r="D195" s="78">
        <f>D194+0.1</f>
        <v>76.099999999999994</v>
      </c>
      <c r="E195" s="77" t="s">
        <v>1266</v>
      </c>
      <c r="F195" s="77"/>
      <c r="G195" s="77" t="s">
        <v>1265</v>
      </c>
      <c r="H195" s="77" t="s">
        <v>1267</v>
      </c>
      <c r="I195" s="80"/>
    </row>
    <row r="196" spans="1:9" ht="15.75" customHeight="1" x14ac:dyDescent="0.25">
      <c r="A196" s="77" t="s">
        <v>1268</v>
      </c>
      <c r="B196" s="77" t="s">
        <v>1269</v>
      </c>
      <c r="C196" s="77" t="s">
        <v>1268</v>
      </c>
      <c r="D196" s="78">
        <f>D195+0.1</f>
        <v>76.199999999999989</v>
      </c>
      <c r="E196" s="77" t="s">
        <v>1270</v>
      </c>
      <c r="F196" s="77"/>
      <c r="G196" s="77" t="s">
        <v>1269</v>
      </c>
      <c r="H196" s="77" t="s">
        <v>1271</v>
      </c>
      <c r="I196" s="80"/>
    </row>
    <row r="197" spans="1:9" ht="15" x14ac:dyDescent="0.25">
      <c r="A197" s="69" t="s">
        <v>1272</v>
      </c>
      <c r="B197" s="70"/>
      <c r="C197" s="69" t="s">
        <v>1272</v>
      </c>
      <c r="D197" s="81"/>
      <c r="E197" s="70"/>
      <c r="F197" s="72"/>
      <c r="G197" s="70"/>
      <c r="H197" s="70"/>
      <c r="I197" s="70"/>
    </row>
    <row r="198" spans="1:9" ht="15" x14ac:dyDescent="0.25">
      <c r="A198" s="73" t="s">
        <v>1273</v>
      </c>
      <c r="B198" s="74"/>
      <c r="C198" s="73" t="s">
        <v>1273</v>
      </c>
      <c r="D198" s="81"/>
      <c r="E198" s="74"/>
      <c r="F198" s="76"/>
      <c r="G198" s="74"/>
      <c r="H198" s="74"/>
      <c r="I198" s="74"/>
    </row>
    <row r="199" spans="1:9" ht="15" x14ac:dyDescent="0.25">
      <c r="A199" t="s">
        <v>1274</v>
      </c>
      <c r="B199" t="s">
        <v>1275</v>
      </c>
      <c r="C199" t="s">
        <v>1274</v>
      </c>
      <c r="D199" s="81">
        <f>D194+1</f>
        <v>77</v>
      </c>
      <c r="E199" s="82" t="s">
        <v>1276</v>
      </c>
      <c r="F199" s="79"/>
      <c r="G199" t="s">
        <v>1275</v>
      </c>
      <c r="H199" t="s">
        <v>1277</v>
      </c>
      <c r="I199" s="80"/>
    </row>
    <row r="200" spans="1:9" ht="15" x14ac:dyDescent="0.25">
      <c r="A200" s="80" t="s">
        <v>1278</v>
      </c>
      <c r="B200" s="80" t="s">
        <v>1279</v>
      </c>
      <c r="C200" s="80" t="s">
        <v>1278</v>
      </c>
      <c r="D200" s="81">
        <f>D199+1</f>
        <v>78</v>
      </c>
      <c r="E200" s="82" t="s">
        <v>1280</v>
      </c>
      <c r="F200" s="79"/>
      <c r="G200" s="80" t="s">
        <v>1281</v>
      </c>
      <c r="H200" s="80" t="s">
        <v>1282</v>
      </c>
      <c r="I200" s="80" t="s">
        <v>1283</v>
      </c>
    </row>
    <row r="201" spans="1:9" ht="15" x14ac:dyDescent="0.25">
      <c r="A201" s="73" t="s">
        <v>1284</v>
      </c>
      <c r="B201" s="74"/>
      <c r="C201" s="73" t="s">
        <v>1284</v>
      </c>
      <c r="D201" s="81"/>
      <c r="E201" s="74"/>
      <c r="F201" s="76"/>
      <c r="G201" s="74"/>
      <c r="H201" s="74"/>
      <c r="I201" s="74"/>
    </row>
    <row r="202" spans="1:9" ht="15" x14ac:dyDescent="0.25">
      <c r="A202" s="80" t="s">
        <v>1285</v>
      </c>
      <c r="B202" s="80" t="s">
        <v>1286</v>
      </c>
      <c r="C202" s="80" t="s">
        <v>1285</v>
      </c>
      <c r="D202" s="81">
        <f>D200+1</f>
        <v>79</v>
      </c>
      <c r="E202" s="82" t="s">
        <v>1287</v>
      </c>
      <c r="F202" s="79"/>
      <c r="G202" s="80" t="s">
        <v>138</v>
      </c>
      <c r="H202" s="80" t="s">
        <v>1288</v>
      </c>
      <c r="I202" s="80" t="s">
        <v>1289</v>
      </c>
    </row>
    <row r="203" spans="1:9" customFormat="1" ht="15" x14ac:dyDescent="0.25">
      <c r="A203" s="83" t="s">
        <v>1290</v>
      </c>
      <c r="B203" s="83" t="s">
        <v>1291</v>
      </c>
      <c r="C203" s="83" t="s">
        <v>1290</v>
      </c>
      <c r="D203" s="78">
        <f>D202+0.1</f>
        <v>79.099999999999994</v>
      </c>
      <c r="E203" s="83" t="s">
        <v>1292</v>
      </c>
      <c r="F203" s="83"/>
      <c r="G203" s="83" t="s">
        <v>1291</v>
      </c>
      <c r="H203" s="83" t="s">
        <v>1293</v>
      </c>
      <c r="I203" s="83"/>
    </row>
    <row r="204" spans="1:9" customFormat="1" ht="15" x14ac:dyDescent="0.25">
      <c r="A204" s="83" t="s">
        <v>1294</v>
      </c>
      <c r="B204" s="83" t="s">
        <v>1295</v>
      </c>
      <c r="C204" s="83" t="s">
        <v>1294</v>
      </c>
      <c r="D204" s="78">
        <f>D203+0.1</f>
        <v>79.199999999999989</v>
      </c>
      <c r="E204" s="83" t="s">
        <v>1296</v>
      </c>
      <c r="F204" s="83"/>
      <c r="G204" s="83" t="s">
        <v>1295</v>
      </c>
      <c r="H204" s="83" t="s">
        <v>1297</v>
      </c>
      <c r="I204" s="83"/>
    </row>
    <row r="205" spans="1:9" ht="15" x14ac:dyDescent="0.25">
      <c r="A205" s="80" t="s">
        <v>1298</v>
      </c>
      <c r="B205" s="80" t="s">
        <v>1299</v>
      </c>
      <c r="C205" s="80" t="s">
        <v>1298</v>
      </c>
      <c r="D205" s="81">
        <f>D202+1</f>
        <v>80</v>
      </c>
      <c r="E205" s="82" t="s">
        <v>1300</v>
      </c>
      <c r="F205" s="79"/>
      <c r="G205" s="80" t="s">
        <v>1301</v>
      </c>
      <c r="H205" s="80" t="s">
        <v>1302</v>
      </c>
      <c r="I205" s="80" t="s">
        <v>1303</v>
      </c>
    </row>
    <row r="206" spans="1:9" customFormat="1" ht="15" x14ac:dyDescent="0.25">
      <c r="A206" s="83" t="s">
        <v>1304</v>
      </c>
      <c r="B206" s="83" t="s">
        <v>1305</v>
      </c>
      <c r="C206" s="83" t="s">
        <v>1304</v>
      </c>
      <c r="D206" s="81">
        <f>D205+1</f>
        <v>81</v>
      </c>
      <c r="E206" s="83" t="s">
        <v>1306</v>
      </c>
      <c r="F206" s="83"/>
      <c r="G206" s="83" t="s">
        <v>1305</v>
      </c>
      <c r="H206" s="83" t="s">
        <v>1307</v>
      </c>
      <c r="I206" s="83"/>
    </row>
    <row r="207" spans="1:9" ht="15" x14ac:dyDescent="0.25">
      <c r="A207" s="80" t="s">
        <v>1308</v>
      </c>
      <c r="B207" s="80" t="s">
        <v>1309</v>
      </c>
      <c r="C207" s="80" t="s">
        <v>1308</v>
      </c>
      <c r="D207" s="78">
        <f>D206+0.1</f>
        <v>81.099999999999994</v>
      </c>
      <c r="E207" s="80" t="s">
        <v>1310</v>
      </c>
      <c r="F207" s="79"/>
      <c r="G207" s="80" t="s">
        <v>1309</v>
      </c>
      <c r="H207" s="80" t="s">
        <v>1311</v>
      </c>
      <c r="I207" s="80"/>
    </row>
    <row r="208" spans="1:9" ht="15" x14ac:dyDescent="0.25">
      <c r="A208" s="80" t="s">
        <v>1312</v>
      </c>
      <c r="B208" s="80" t="s">
        <v>1313</v>
      </c>
      <c r="C208" s="80" t="s">
        <v>1312</v>
      </c>
      <c r="D208" s="78">
        <f>D207+0.1</f>
        <v>81.199999999999989</v>
      </c>
      <c r="E208" s="80" t="s">
        <v>1314</v>
      </c>
      <c r="F208" s="79"/>
      <c r="G208" s="80" t="s">
        <v>1313</v>
      </c>
      <c r="H208" s="80" t="s">
        <v>1315</v>
      </c>
      <c r="I208" s="80"/>
    </row>
    <row r="209" spans="1:9" ht="15" x14ac:dyDescent="0.25">
      <c r="A209" s="73" t="s">
        <v>1316</v>
      </c>
      <c r="B209" s="74"/>
      <c r="C209" s="73" t="s">
        <v>1316</v>
      </c>
      <c r="D209" s="81"/>
      <c r="E209" s="74"/>
      <c r="F209" s="76"/>
      <c r="G209" s="74"/>
      <c r="H209" s="74"/>
      <c r="I209" s="74"/>
    </row>
    <row r="210" spans="1:9" ht="15" x14ac:dyDescent="0.25">
      <c r="A210" s="80" t="s">
        <v>1317</v>
      </c>
      <c r="B210" s="80" t="s">
        <v>1318</v>
      </c>
      <c r="C210" s="80" t="s">
        <v>1317</v>
      </c>
      <c r="D210" s="81">
        <f>D206+1</f>
        <v>82</v>
      </c>
      <c r="E210" s="82" t="s">
        <v>1319</v>
      </c>
      <c r="F210" s="79" t="s">
        <v>1320</v>
      </c>
      <c r="G210" s="80" t="s">
        <v>1321</v>
      </c>
      <c r="H210" s="80" t="s">
        <v>1322</v>
      </c>
      <c r="I210" s="80" t="s">
        <v>1323</v>
      </c>
    </row>
    <row r="211" spans="1:9" customFormat="1" ht="15" x14ac:dyDescent="0.25">
      <c r="A211" s="83" t="s">
        <v>1324</v>
      </c>
      <c r="B211" s="83" t="s">
        <v>1325</v>
      </c>
      <c r="C211" s="83" t="s">
        <v>1324</v>
      </c>
      <c r="D211" s="78">
        <f>D210+0.1</f>
        <v>82.1</v>
      </c>
      <c r="E211" s="83" t="s">
        <v>1326</v>
      </c>
      <c r="F211" s="83"/>
      <c r="G211" s="83" t="s">
        <v>1325</v>
      </c>
      <c r="H211" s="83" t="s">
        <v>1327</v>
      </c>
      <c r="I211" s="83"/>
    </row>
    <row r="212" spans="1:9" ht="15" x14ac:dyDescent="0.25">
      <c r="A212" s="69" t="s">
        <v>1328</v>
      </c>
      <c r="B212" s="70"/>
      <c r="C212" s="69" t="s">
        <v>1328</v>
      </c>
      <c r="D212" s="81"/>
      <c r="E212" s="70"/>
      <c r="F212" s="72"/>
      <c r="G212" s="70"/>
      <c r="H212" s="70"/>
      <c r="I212" s="70"/>
    </row>
    <row r="213" spans="1:9" ht="15" x14ac:dyDescent="0.25">
      <c r="A213" s="73" t="s">
        <v>1329</v>
      </c>
      <c r="B213" s="74"/>
      <c r="C213" s="73" t="s">
        <v>1329</v>
      </c>
      <c r="D213" s="81"/>
      <c r="E213" s="74"/>
      <c r="F213" s="76"/>
      <c r="G213" s="74"/>
      <c r="H213" s="74"/>
      <c r="I213" s="74"/>
    </row>
    <row r="214" spans="1:9" ht="15" x14ac:dyDescent="0.25">
      <c r="A214" s="80" t="s">
        <v>1330</v>
      </c>
      <c r="B214" s="80" t="s">
        <v>1331</v>
      </c>
      <c r="C214" s="80" t="s">
        <v>1330</v>
      </c>
      <c r="D214" s="81">
        <f>D210+1</f>
        <v>83</v>
      </c>
      <c r="E214" s="82" t="s">
        <v>1332</v>
      </c>
      <c r="F214" s="79"/>
      <c r="G214" s="80" t="s">
        <v>119</v>
      </c>
      <c r="H214" s="80" t="s">
        <v>1333</v>
      </c>
      <c r="I214" s="80" t="s">
        <v>1334</v>
      </c>
    </row>
    <row r="215" spans="1:9" customFormat="1" ht="15" x14ac:dyDescent="0.25">
      <c r="A215" s="83" t="s">
        <v>1335</v>
      </c>
      <c r="B215" s="83" t="s">
        <v>1336</v>
      </c>
      <c r="C215" s="83" t="s">
        <v>1335</v>
      </c>
      <c r="D215" s="78">
        <f>D214+0.1</f>
        <v>83.1</v>
      </c>
      <c r="E215" s="83" t="s">
        <v>1337</v>
      </c>
      <c r="F215" s="83"/>
      <c r="G215" s="83" t="s">
        <v>1336</v>
      </c>
      <c r="H215" s="83" t="s">
        <v>1338</v>
      </c>
      <c r="I215" s="83"/>
    </row>
    <row r="216" spans="1:9" ht="15" x14ac:dyDescent="0.25">
      <c r="A216" s="80" t="s">
        <v>1339</v>
      </c>
      <c r="B216" s="80" t="s">
        <v>1340</v>
      </c>
      <c r="C216" s="80" t="s">
        <v>1339</v>
      </c>
      <c r="D216" s="81">
        <f>D214+1</f>
        <v>84</v>
      </c>
      <c r="E216" s="82" t="s">
        <v>1341</v>
      </c>
      <c r="F216" s="79"/>
      <c r="G216" s="80" t="s">
        <v>1342</v>
      </c>
      <c r="H216" s="80" t="s">
        <v>1343</v>
      </c>
      <c r="I216" s="80" t="s">
        <v>1344</v>
      </c>
    </row>
    <row r="217" spans="1:9" ht="15" x14ac:dyDescent="0.25">
      <c r="A217" s="80" t="s">
        <v>1345</v>
      </c>
      <c r="B217" s="80" t="s">
        <v>1346</v>
      </c>
      <c r="C217" s="80" t="s">
        <v>1345</v>
      </c>
      <c r="D217" s="81">
        <f>D216+1</f>
        <v>85</v>
      </c>
      <c r="E217" s="82" t="s">
        <v>1347</v>
      </c>
      <c r="F217" s="79"/>
      <c r="G217" s="80" t="s">
        <v>295</v>
      </c>
      <c r="H217" s="80" t="s">
        <v>1348</v>
      </c>
      <c r="I217" s="80" t="s">
        <v>1349</v>
      </c>
    </row>
    <row r="218" spans="1:9" ht="15" x14ac:dyDescent="0.25">
      <c r="A218" s="80" t="s">
        <v>1350</v>
      </c>
      <c r="B218" s="80" t="s">
        <v>1351</v>
      </c>
      <c r="C218" s="80" t="s">
        <v>1350</v>
      </c>
      <c r="D218" s="81">
        <f>D217+1</f>
        <v>86</v>
      </c>
      <c r="E218" s="82" t="s">
        <v>1352</v>
      </c>
      <c r="F218" s="79"/>
      <c r="G218" s="80" t="s">
        <v>1353</v>
      </c>
      <c r="H218" s="80" t="s">
        <v>1354</v>
      </c>
      <c r="I218" s="80" t="s">
        <v>1355</v>
      </c>
    </row>
    <row r="219" spans="1:9" customFormat="1" ht="15" x14ac:dyDescent="0.25">
      <c r="A219" s="83" t="s">
        <v>1356</v>
      </c>
      <c r="B219" s="83" t="s">
        <v>1357</v>
      </c>
      <c r="C219" s="83" t="s">
        <v>1356</v>
      </c>
      <c r="D219" s="78">
        <f t="shared" ref="D219:D225" si="4">D218+0.1</f>
        <v>86.1</v>
      </c>
      <c r="E219" s="83" t="s">
        <v>1358</v>
      </c>
      <c r="F219" s="83"/>
      <c r="G219" s="83" t="s">
        <v>1357</v>
      </c>
      <c r="H219" s="83" t="s">
        <v>1359</v>
      </c>
      <c r="I219" s="83"/>
    </row>
    <row r="220" spans="1:9" customFormat="1" ht="15" x14ac:dyDescent="0.25">
      <c r="A220" s="83" t="s">
        <v>1360</v>
      </c>
      <c r="B220" s="83" t="s">
        <v>1361</v>
      </c>
      <c r="C220" s="83" t="s">
        <v>1360</v>
      </c>
      <c r="D220" s="78">
        <f t="shared" si="4"/>
        <v>86.199999999999989</v>
      </c>
      <c r="E220" s="83" t="s">
        <v>1362</v>
      </c>
      <c r="F220" s="83"/>
      <c r="G220" s="83" t="s">
        <v>1361</v>
      </c>
      <c r="H220" s="83" t="s">
        <v>1363</v>
      </c>
      <c r="I220" s="83"/>
    </row>
    <row r="221" spans="1:9" customFormat="1" ht="15" x14ac:dyDescent="0.25">
      <c r="A221" s="83" t="s">
        <v>1364</v>
      </c>
      <c r="B221" s="83" t="s">
        <v>1365</v>
      </c>
      <c r="C221" s="83" t="s">
        <v>1364</v>
      </c>
      <c r="D221" s="78">
        <f t="shared" si="4"/>
        <v>86.299999999999983</v>
      </c>
      <c r="E221" s="83" t="s">
        <v>1366</v>
      </c>
      <c r="F221" s="83"/>
      <c r="G221" s="83" t="s">
        <v>1365</v>
      </c>
      <c r="H221" s="83" t="s">
        <v>1367</v>
      </c>
      <c r="I221" s="83"/>
    </row>
    <row r="222" spans="1:9" ht="15" x14ac:dyDescent="0.25">
      <c r="A222" s="80" t="s">
        <v>1368</v>
      </c>
      <c r="B222" s="80" t="s">
        <v>1369</v>
      </c>
      <c r="C222" s="80" t="s">
        <v>1368</v>
      </c>
      <c r="D222" s="81">
        <f>D218+1</f>
        <v>87</v>
      </c>
      <c r="E222" s="82" t="s">
        <v>1370</v>
      </c>
      <c r="F222" s="79"/>
      <c r="G222" s="80" t="s">
        <v>1371</v>
      </c>
      <c r="H222" s="80" t="s">
        <v>1372</v>
      </c>
      <c r="I222" s="80" t="s">
        <v>1373</v>
      </c>
    </row>
    <row r="223" spans="1:9" customFormat="1" ht="15" x14ac:dyDescent="0.25">
      <c r="A223" s="83" t="s">
        <v>1374</v>
      </c>
      <c r="B223" s="83" t="s">
        <v>1375</v>
      </c>
      <c r="C223" s="83" t="s">
        <v>1374</v>
      </c>
      <c r="D223" s="78">
        <f t="shared" si="4"/>
        <v>87.1</v>
      </c>
      <c r="E223" s="83" t="s">
        <v>1376</v>
      </c>
      <c r="F223" s="83"/>
      <c r="G223" s="83" t="s">
        <v>1375</v>
      </c>
      <c r="H223" s="83" t="s">
        <v>1377</v>
      </c>
      <c r="I223" s="83"/>
    </row>
    <row r="224" spans="1:9" customFormat="1" ht="15" x14ac:dyDescent="0.25">
      <c r="A224" s="83" t="s">
        <v>1378</v>
      </c>
      <c r="B224" s="83" t="s">
        <v>1379</v>
      </c>
      <c r="C224" s="83" t="s">
        <v>1378</v>
      </c>
      <c r="D224" s="78">
        <f t="shared" si="4"/>
        <v>87.199999999999989</v>
      </c>
      <c r="E224" s="83" t="s">
        <v>1380</v>
      </c>
      <c r="F224" s="83"/>
      <c r="G224" s="83" t="s">
        <v>1379</v>
      </c>
      <c r="H224" s="83" t="s">
        <v>1381</v>
      </c>
      <c r="I224" s="83"/>
    </row>
    <row r="225" spans="1:9" customFormat="1" ht="15" x14ac:dyDescent="0.25">
      <c r="A225" s="83" t="s">
        <v>1382</v>
      </c>
      <c r="B225" s="83" t="s">
        <v>1383</v>
      </c>
      <c r="C225" s="83" t="s">
        <v>1382</v>
      </c>
      <c r="D225" s="78">
        <f t="shared" si="4"/>
        <v>87.299999999999983</v>
      </c>
      <c r="E225" s="83" t="s">
        <v>1384</v>
      </c>
      <c r="F225" s="83"/>
      <c r="G225" s="83" t="s">
        <v>1383</v>
      </c>
      <c r="H225" s="83" t="s">
        <v>1385</v>
      </c>
      <c r="I225" s="83"/>
    </row>
    <row r="226" spans="1:9" ht="15" x14ac:dyDescent="0.25">
      <c r="A226" s="80" t="s">
        <v>1386</v>
      </c>
      <c r="B226" s="80" t="s">
        <v>1387</v>
      </c>
      <c r="C226" s="80" t="s">
        <v>1386</v>
      </c>
      <c r="D226" s="81">
        <f>D222+1</f>
        <v>88</v>
      </c>
      <c r="E226" s="82" t="s">
        <v>1388</v>
      </c>
      <c r="F226" s="79"/>
      <c r="G226" s="80" t="s">
        <v>1389</v>
      </c>
      <c r="H226" s="80" t="s">
        <v>1390</v>
      </c>
      <c r="I226" s="80" t="s">
        <v>1391</v>
      </c>
    </row>
    <row r="227" spans="1:9" ht="15" x14ac:dyDescent="0.25">
      <c r="A227" s="80" t="s">
        <v>1392</v>
      </c>
      <c r="B227" s="80" t="s">
        <v>1393</v>
      </c>
      <c r="C227" s="80" t="s">
        <v>1392</v>
      </c>
      <c r="D227" s="81">
        <f>D226+1</f>
        <v>89</v>
      </c>
      <c r="E227" s="82" t="s">
        <v>1394</v>
      </c>
      <c r="F227" s="79"/>
      <c r="G227" s="80" t="s">
        <v>1395</v>
      </c>
      <c r="H227" s="80" t="s">
        <v>1396</v>
      </c>
      <c r="I227" s="80" t="s">
        <v>1397</v>
      </c>
    </row>
    <row r="228" spans="1:9" customFormat="1" ht="15" x14ac:dyDescent="0.25">
      <c r="A228" s="83" t="s">
        <v>1398</v>
      </c>
      <c r="B228" s="83" t="s">
        <v>1399</v>
      </c>
      <c r="C228" s="83" t="s">
        <v>1398</v>
      </c>
      <c r="D228" s="78">
        <f>D227+0.1</f>
        <v>89.1</v>
      </c>
      <c r="E228" s="83" t="s">
        <v>1400</v>
      </c>
      <c r="F228" s="83"/>
      <c r="G228" s="83" t="s">
        <v>1401</v>
      </c>
      <c r="H228" s="83" t="s">
        <v>1402</v>
      </c>
      <c r="I228" s="83"/>
    </row>
    <row r="229" spans="1:9" ht="15" x14ac:dyDescent="0.25">
      <c r="A229" s="80" t="s">
        <v>1403</v>
      </c>
      <c r="B229" s="80" t="s">
        <v>1404</v>
      </c>
      <c r="C229" s="80" t="s">
        <v>1403</v>
      </c>
      <c r="D229" s="81">
        <f>D227+1</f>
        <v>90</v>
      </c>
      <c r="E229" s="82" t="s">
        <v>1405</v>
      </c>
      <c r="F229" s="79"/>
      <c r="G229" s="80" t="s">
        <v>211</v>
      </c>
      <c r="H229" s="80" t="s">
        <v>1406</v>
      </c>
      <c r="I229" s="80" t="s">
        <v>1407</v>
      </c>
    </row>
    <row r="230" spans="1:9" ht="15" x14ac:dyDescent="0.25">
      <c r="A230" s="80" t="s">
        <v>1408</v>
      </c>
      <c r="B230" s="80" t="s">
        <v>1409</v>
      </c>
      <c r="C230" s="80" t="s">
        <v>1408</v>
      </c>
      <c r="D230" s="81">
        <f>D229+1</f>
        <v>91</v>
      </c>
      <c r="E230" s="82" t="s">
        <v>1410</v>
      </c>
      <c r="F230" s="79"/>
      <c r="G230" s="80" t="s">
        <v>1411</v>
      </c>
      <c r="H230" s="80" t="s">
        <v>1412</v>
      </c>
      <c r="I230" s="80" t="s">
        <v>1413</v>
      </c>
    </row>
    <row r="231" spans="1:9" customFormat="1" ht="15" x14ac:dyDescent="0.25">
      <c r="A231" s="83" t="s">
        <v>1414</v>
      </c>
      <c r="B231" s="83" t="s">
        <v>1415</v>
      </c>
      <c r="C231" s="83" t="s">
        <v>1414</v>
      </c>
      <c r="D231" s="78">
        <f>D230+0.1</f>
        <v>91.1</v>
      </c>
      <c r="E231" s="83" t="s">
        <v>1416</v>
      </c>
      <c r="F231" s="83"/>
      <c r="G231" s="83" t="s">
        <v>1415</v>
      </c>
      <c r="H231" s="83" t="s">
        <v>1417</v>
      </c>
      <c r="I231" s="83"/>
    </row>
    <row r="232" spans="1:9" customFormat="1" ht="15" x14ac:dyDescent="0.25">
      <c r="A232" s="83" t="s">
        <v>1418</v>
      </c>
      <c r="B232" s="83" t="s">
        <v>1419</v>
      </c>
      <c r="C232" s="83" t="s">
        <v>1418</v>
      </c>
      <c r="D232" s="78">
        <f>D231+0.1</f>
        <v>91.199999999999989</v>
      </c>
      <c r="E232" s="83" t="s">
        <v>1420</v>
      </c>
      <c r="F232" s="83"/>
      <c r="G232" s="83" t="s">
        <v>1419</v>
      </c>
      <c r="H232" s="83" t="s">
        <v>1421</v>
      </c>
      <c r="I232" s="83"/>
    </row>
    <row r="233" spans="1:9" ht="15" x14ac:dyDescent="0.25">
      <c r="A233" s="73" t="s">
        <v>1422</v>
      </c>
      <c r="B233" s="74"/>
      <c r="C233" s="73" t="s">
        <v>1422</v>
      </c>
      <c r="D233" s="81"/>
      <c r="E233" s="74"/>
      <c r="F233" s="76"/>
      <c r="G233" s="74"/>
      <c r="H233" s="74"/>
      <c r="I233" s="74"/>
    </row>
    <row r="234" spans="1:9" ht="15" x14ac:dyDescent="0.25">
      <c r="A234" s="80" t="s">
        <v>1423</v>
      </c>
      <c r="B234" s="80" t="s">
        <v>1424</v>
      </c>
      <c r="C234" s="80" t="s">
        <v>1423</v>
      </c>
      <c r="D234" s="81">
        <f>D230+1</f>
        <v>92</v>
      </c>
      <c r="E234" s="82" t="s">
        <v>1425</v>
      </c>
      <c r="F234" s="79"/>
      <c r="G234" s="80" t="s">
        <v>1426</v>
      </c>
      <c r="H234" s="80" t="s">
        <v>1427</v>
      </c>
      <c r="I234" s="80" t="s">
        <v>1428</v>
      </c>
    </row>
    <row r="235" spans="1:9" customFormat="1" ht="15" x14ac:dyDescent="0.25">
      <c r="A235" s="83" t="s">
        <v>1429</v>
      </c>
      <c r="B235" s="83" t="s">
        <v>1430</v>
      </c>
      <c r="C235" s="83" t="s">
        <v>1429</v>
      </c>
      <c r="D235" s="78">
        <f>D234+0.1</f>
        <v>92.1</v>
      </c>
      <c r="E235" s="83" t="s">
        <v>1431</v>
      </c>
      <c r="F235" s="83"/>
      <c r="G235" s="83" t="s">
        <v>1430</v>
      </c>
      <c r="H235" s="83" t="s">
        <v>1432</v>
      </c>
      <c r="I235" s="83"/>
    </row>
    <row r="236" spans="1:9" ht="15" x14ac:dyDescent="0.25">
      <c r="A236" s="80" t="s">
        <v>1433</v>
      </c>
      <c r="B236" s="80" t="s">
        <v>1434</v>
      </c>
      <c r="C236" s="80" t="s">
        <v>1433</v>
      </c>
      <c r="D236" s="81">
        <f>D234+1</f>
        <v>93</v>
      </c>
      <c r="E236" s="82" t="s">
        <v>1435</v>
      </c>
      <c r="F236" s="79"/>
      <c r="G236" s="80" t="s">
        <v>274</v>
      </c>
      <c r="H236" s="80" t="s">
        <v>1436</v>
      </c>
      <c r="I236" s="80" t="s">
        <v>1437</v>
      </c>
    </row>
    <row r="237" spans="1:9" customFormat="1" ht="15" x14ac:dyDescent="0.25">
      <c r="A237" s="83" t="s">
        <v>1438</v>
      </c>
      <c r="B237" s="83" t="s">
        <v>1439</v>
      </c>
      <c r="C237" s="83" t="s">
        <v>1438</v>
      </c>
      <c r="D237" s="78">
        <f>D236+0.1</f>
        <v>93.1</v>
      </c>
      <c r="E237" s="83" t="s">
        <v>1440</v>
      </c>
      <c r="F237" s="83"/>
      <c r="G237" s="83" t="s">
        <v>1439</v>
      </c>
      <c r="H237" s="83" t="s">
        <v>1441</v>
      </c>
      <c r="I237" s="83"/>
    </row>
    <row r="238" spans="1:9" customFormat="1" ht="15" x14ac:dyDescent="0.25">
      <c r="A238" s="83" t="s">
        <v>1442</v>
      </c>
      <c r="B238" s="83" t="s">
        <v>1443</v>
      </c>
      <c r="C238" s="83" t="s">
        <v>1442</v>
      </c>
      <c r="D238" s="78">
        <f>D237+0.1</f>
        <v>93.199999999999989</v>
      </c>
      <c r="E238" s="83" t="s">
        <v>1444</v>
      </c>
      <c r="F238" s="83"/>
      <c r="G238" s="83" t="s">
        <v>1443</v>
      </c>
      <c r="H238" s="83" t="s">
        <v>1445</v>
      </c>
      <c r="I238" s="83"/>
    </row>
    <row r="239" spans="1:9" ht="15" x14ac:dyDescent="0.25">
      <c r="A239" s="73" t="s">
        <v>1446</v>
      </c>
      <c r="B239" s="74"/>
      <c r="C239" s="73" t="s">
        <v>1446</v>
      </c>
      <c r="D239" s="81"/>
      <c r="E239" s="74"/>
      <c r="F239" s="76"/>
      <c r="G239" s="74"/>
      <c r="H239" s="74"/>
      <c r="I239" s="74"/>
    </row>
    <row r="240" spans="1:9" ht="15" x14ac:dyDescent="0.25">
      <c r="A240" s="80" t="s">
        <v>1447</v>
      </c>
      <c r="B240" s="80" t="s">
        <v>1448</v>
      </c>
      <c r="C240" s="80" t="s">
        <v>1447</v>
      </c>
      <c r="D240" s="81">
        <f>D236+1</f>
        <v>94</v>
      </c>
      <c r="E240" s="82" t="s">
        <v>1449</v>
      </c>
      <c r="F240" s="79"/>
      <c r="G240" s="80" t="s">
        <v>1450</v>
      </c>
      <c r="H240" s="80" t="s">
        <v>1451</v>
      </c>
      <c r="I240" s="80" t="s">
        <v>1452</v>
      </c>
    </row>
    <row r="241" spans="1:9" ht="15" x14ac:dyDescent="0.25">
      <c r="A241" s="80" t="s">
        <v>1453</v>
      </c>
      <c r="B241" s="80" t="s">
        <v>1454</v>
      </c>
      <c r="C241" s="80" t="s">
        <v>1453</v>
      </c>
      <c r="D241" s="81">
        <f>D240+1</f>
        <v>95</v>
      </c>
      <c r="E241" s="82" t="s">
        <v>1455</v>
      </c>
      <c r="F241" s="79"/>
      <c r="G241" s="80" t="s">
        <v>1456</v>
      </c>
      <c r="H241" s="80" t="s">
        <v>1457</v>
      </c>
      <c r="I241" s="80" t="s">
        <v>1458</v>
      </c>
    </row>
    <row r="242" spans="1:9" customFormat="1" ht="15" x14ac:dyDescent="0.25">
      <c r="A242" s="83" t="s">
        <v>1459</v>
      </c>
      <c r="B242" s="83" t="s">
        <v>1460</v>
      </c>
      <c r="C242" s="83" t="s">
        <v>1459</v>
      </c>
      <c r="D242" s="78">
        <f>D241+0.1</f>
        <v>95.1</v>
      </c>
      <c r="E242" s="83" t="s">
        <v>1461</v>
      </c>
      <c r="F242" s="83"/>
      <c r="G242" s="83" t="s">
        <v>1460</v>
      </c>
      <c r="H242" s="83" t="s">
        <v>1462</v>
      </c>
      <c r="I242" s="83"/>
    </row>
    <row r="243" spans="1:9" customFormat="1" ht="15" x14ac:dyDescent="0.25">
      <c r="A243" s="83" t="s">
        <v>1463</v>
      </c>
      <c r="B243" s="83" t="s">
        <v>1464</v>
      </c>
      <c r="C243" s="83" t="s">
        <v>1463</v>
      </c>
      <c r="D243" s="78">
        <f>D242+0.1</f>
        <v>95.199999999999989</v>
      </c>
      <c r="E243" s="83" t="s">
        <v>1465</v>
      </c>
      <c r="F243" s="83"/>
      <c r="G243" s="83" t="s">
        <v>1464</v>
      </c>
      <c r="H243" s="83" t="s">
        <v>1466</v>
      </c>
      <c r="I243" s="83"/>
    </row>
    <row r="244" spans="1:9" customFormat="1" ht="15" x14ac:dyDescent="0.25">
      <c r="A244" s="83" t="s">
        <v>1467</v>
      </c>
      <c r="B244" s="83" t="s">
        <v>1468</v>
      </c>
      <c r="C244" s="83" t="s">
        <v>1467</v>
      </c>
      <c r="D244" s="78">
        <f>D243+0.1</f>
        <v>95.299999999999983</v>
      </c>
      <c r="E244" s="83" t="s">
        <v>1469</v>
      </c>
      <c r="F244" s="83"/>
      <c r="G244" s="83" t="s">
        <v>1468</v>
      </c>
      <c r="H244" s="83" t="s">
        <v>1470</v>
      </c>
      <c r="I244" s="83"/>
    </row>
    <row r="245" spans="1:9" customFormat="1" ht="15" x14ac:dyDescent="0.25">
      <c r="A245" s="83" t="s">
        <v>1471</v>
      </c>
      <c r="B245" s="83" t="s">
        <v>1472</v>
      </c>
      <c r="C245" s="83" t="s">
        <v>1471</v>
      </c>
      <c r="D245" s="78">
        <f>D244+0.1</f>
        <v>95.399999999999977</v>
      </c>
      <c r="E245" s="83" t="s">
        <v>1473</v>
      </c>
      <c r="F245" s="83"/>
      <c r="G245" s="83" t="s">
        <v>1472</v>
      </c>
      <c r="H245" s="83" t="s">
        <v>1474</v>
      </c>
      <c r="I245" s="83"/>
    </row>
    <row r="246" spans="1:9" ht="15" x14ac:dyDescent="0.25">
      <c r="A246" s="69" t="s">
        <v>1475</v>
      </c>
      <c r="B246" s="70"/>
      <c r="C246" s="69" t="s">
        <v>1475</v>
      </c>
      <c r="D246" s="81"/>
      <c r="E246" s="70"/>
      <c r="F246" s="72"/>
      <c r="G246" s="70"/>
      <c r="H246" s="70"/>
      <c r="I246" s="70"/>
    </row>
    <row r="247" spans="1:9" ht="15" x14ac:dyDescent="0.25">
      <c r="A247" s="73" t="s">
        <v>1476</v>
      </c>
      <c r="B247" s="74"/>
      <c r="C247" s="73" t="s">
        <v>1476</v>
      </c>
      <c r="D247" s="81"/>
      <c r="E247" s="74"/>
      <c r="F247" s="76"/>
      <c r="G247" s="74"/>
      <c r="H247" s="74"/>
      <c r="I247" s="74"/>
    </row>
    <row r="248" spans="1:9" ht="15" x14ac:dyDescent="0.25">
      <c r="A248" s="80" t="s">
        <v>1477</v>
      </c>
      <c r="B248" s="80" t="s">
        <v>348</v>
      </c>
      <c r="C248" s="80" t="s">
        <v>1477</v>
      </c>
      <c r="D248" s="81">
        <f>D241+1</f>
        <v>96</v>
      </c>
      <c r="E248" s="82" t="s">
        <v>1478</v>
      </c>
      <c r="F248" s="79"/>
      <c r="G248" s="80" t="s">
        <v>170</v>
      </c>
      <c r="H248" s="80" t="s">
        <v>1479</v>
      </c>
      <c r="I248" s="80" t="s">
        <v>1480</v>
      </c>
    </row>
    <row r="249" spans="1:9" customFormat="1" ht="15" x14ac:dyDescent="0.25">
      <c r="A249" s="83" t="s">
        <v>1481</v>
      </c>
      <c r="B249" s="83" t="s">
        <v>1482</v>
      </c>
      <c r="C249" s="83" t="s">
        <v>1481</v>
      </c>
      <c r="D249" s="78">
        <f>D248+0.1</f>
        <v>96.1</v>
      </c>
      <c r="E249" s="83" t="s">
        <v>1483</v>
      </c>
      <c r="F249" s="83"/>
      <c r="G249" s="83" t="s">
        <v>1482</v>
      </c>
      <c r="H249" s="83" t="s">
        <v>1484</v>
      </c>
      <c r="I249" s="83"/>
    </row>
    <row r="250" spans="1:9" ht="15" x14ac:dyDescent="0.25">
      <c r="A250" s="80" t="s">
        <v>1485</v>
      </c>
      <c r="B250" s="80" t="s">
        <v>1486</v>
      </c>
      <c r="C250" s="80" t="s">
        <v>1485</v>
      </c>
      <c r="D250" s="81">
        <f>D248+1</f>
        <v>97</v>
      </c>
      <c r="E250" s="82" t="s">
        <v>1487</v>
      </c>
      <c r="F250" s="79"/>
      <c r="G250" s="80" t="s">
        <v>237</v>
      </c>
      <c r="H250" s="80" t="s">
        <v>1488</v>
      </c>
      <c r="I250" s="80" t="s">
        <v>1489</v>
      </c>
    </row>
    <row r="251" spans="1:9" customFormat="1" ht="15" x14ac:dyDescent="0.25">
      <c r="A251" s="83" t="s">
        <v>1490</v>
      </c>
      <c r="B251" s="83" t="s">
        <v>1491</v>
      </c>
      <c r="C251" s="83" t="s">
        <v>1490</v>
      </c>
      <c r="D251" s="78">
        <f>D250+0.1</f>
        <v>97.1</v>
      </c>
      <c r="E251" s="83" t="s">
        <v>1492</v>
      </c>
      <c r="F251" s="83"/>
      <c r="G251" s="83" t="s">
        <v>1493</v>
      </c>
      <c r="H251" s="83" t="s">
        <v>1494</v>
      </c>
      <c r="I251" s="83"/>
    </row>
    <row r="252" spans="1:9" ht="15" x14ac:dyDescent="0.25">
      <c r="A252" s="80" t="s">
        <v>1495</v>
      </c>
      <c r="B252" s="80" t="s">
        <v>1496</v>
      </c>
      <c r="C252" s="80" t="s">
        <v>1495</v>
      </c>
      <c r="D252" s="81">
        <f>D250+1</f>
        <v>98</v>
      </c>
      <c r="E252" s="82" t="s">
        <v>1497</v>
      </c>
      <c r="F252" s="79"/>
      <c r="G252" s="80" t="s">
        <v>1498</v>
      </c>
      <c r="H252" s="80" t="s">
        <v>1499</v>
      </c>
      <c r="I252" s="80" t="s">
        <v>1500</v>
      </c>
    </row>
    <row r="253" spans="1:9" ht="15" x14ac:dyDescent="0.25">
      <c r="A253" s="77" t="s">
        <v>1501</v>
      </c>
      <c r="B253" s="77" t="s">
        <v>1502</v>
      </c>
      <c r="C253" s="77" t="s">
        <v>1501</v>
      </c>
      <c r="D253" s="78">
        <f>D252+0.1</f>
        <v>98.1</v>
      </c>
      <c r="E253" s="77" t="s">
        <v>1503</v>
      </c>
      <c r="F253" s="77"/>
      <c r="G253" s="77" t="s">
        <v>1502</v>
      </c>
      <c r="H253" s="77" t="s">
        <v>1504</v>
      </c>
      <c r="I253" s="80"/>
    </row>
    <row r="254" spans="1:9" ht="15" x14ac:dyDescent="0.25">
      <c r="A254" s="80" t="s">
        <v>1505</v>
      </c>
      <c r="B254" s="80" t="s">
        <v>1506</v>
      </c>
      <c r="C254" s="80" t="s">
        <v>1505</v>
      </c>
      <c r="D254" s="81">
        <f>D252+1</f>
        <v>99</v>
      </c>
      <c r="E254" s="82" t="s">
        <v>1507</v>
      </c>
      <c r="F254" s="79" t="s">
        <v>1320</v>
      </c>
      <c r="G254" s="80" t="s">
        <v>1508</v>
      </c>
      <c r="H254" s="80" t="s">
        <v>1509</v>
      </c>
      <c r="I254" s="80" t="s">
        <v>1510</v>
      </c>
    </row>
    <row r="255" spans="1:9" ht="15" x14ac:dyDescent="0.25">
      <c r="A255" s="80" t="s">
        <v>1511</v>
      </c>
      <c r="B255" s="80" t="s">
        <v>1512</v>
      </c>
      <c r="C255" s="80" t="s">
        <v>1511</v>
      </c>
      <c r="D255" s="81">
        <f t="shared" ref="D255:D263" si="5">D254+1</f>
        <v>100</v>
      </c>
      <c r="E255" s="82" t="s">
        <v>1513</v>
      </c>
      <c r="F255" s="79"/>
      <c r="G255" s="80" t="s">
        <v>163</v>
      </c>
      <c r="H255" s="80" t="s">
        <v>1514</v>
      </c>
      <c r="I255" s="80" t="s">
        <v>1515</v>
      </c>
    </row>
    <row r="256" spans="1:9" customFormat="1" ht="15" x14ac:dyDescent="0.25">
      <c r="A256" s="83" t="s">
        <v>1516</v>
      </c>
      <c r="B256" s="83" t="s">
        <v>1517</v>
      </c>
      <c r="C256" s="83" t="s">
        <v>1516</v>
      </c>
      <c r="D256" s="78">
        <f>D255+0.1</f>
        <v>100.1</v>
      </c>
      <c r="E256" s="83" t="s">
        <v>1518</v>
      </c>
      <c r="F256" s="83"/>
      <c r="G256" s="83" t="s">
        <v>1517</v>
      </c>
      <c r="H256" s="83" t="s">
        <v>1519</v>
      </c>
      <c r="I256" s="83"/>
    </row>
    <row r="257" spans="1:9" ht="15" x14ac:dyDescent="0.25">
      <c r="A257" s="80" t="s">
        <v>1520</v>
      </c>
      <c r="B257" s="80" t="s">
        <v>1521</v>
      </c>
      <c r="C257" s="80" t="s">
        <v>1520</v>
      </c>
      <c r="D257" s="81">
        <f>D255+1</f>
        <v>101</v>
      </c>
      <c r="E257" s="82" t="s">
        <v>1522</v>
      </c>
      <c r="F257" s="79"/>
      <c r="G257" s="80" t="s">
        <v>1523</v>
      </c>
      <c r="H257" s="80" t="s">
        <v>1524</v>
      </c>
      <c r="I257" s="80" t="s">
        <v>1525</v>
      </c>
    </row>
    <row r="258" spans="1:9" ht="15" x14ac:dyDescent="0.25">
      <c r="A258" s="80" t="s">
        <v>1526</v>
      </c>
      <c r="B258" s="80" t="s">
        <v>1527</v>
      </c>
      <c r="C258" s="80" t="s">
        <v>1526</v>
      </c>
      <c r="D258" s="81">
        <f t="shared" si="5"/>
        <v>102</v>
      </c>
      <c r="E258" s="82" t="s">
        <v>1528</v>
      </c>
      <c r="F258" s="79"/>
      <c r="G258" s="80" t="s">
        <v>1529</v>
      </c>
      <c r="H258" s="80" t="s">
        <v>1530</v>
      </c>
      <c r="I258" s="80" t="s">
        <v>1531</v>
      </c>
    </row>
    <row r="259" spans="1:9" customFormat="1" ht="15" x14ac:dyDescent="0.25">
      <c r="A259" s="83" t="s">
        <v>1532</v>
      </c>
      <c r="B259" s="83" t="s">
        <v>1533</v>
      </c>
      <c r="C259" s="83" t="s">
        <v>1532</v>
      </c>
      <c r="D259" s="78">
        <f>D258+0.1</f>
        <v>102.1</v>
      </c>
      <c r="E259" s="83" t="s">
        <v>1534</v>
      </c>
      <c r="F259" s="83"/>
      <c r="G259" s="83" t="s">
        <v>1533</v>
      </c>
      <c r="H259" s="83" t="s">
        <v>1535</v>
      </c>
      <c r="I259" s="83"/>
    </row>
    <row r="260" spans="1:9" ht="15" x14ac:dyDescent="0.25">
      <c r="A260" s="80" t="s">
        <v>1536</v>
      </c>
      <c r="B260" s="80" t="s">
        <v>1537</v>
      </c>
      <c r="C260" s="80" t="s">
        <v>1536</v>
      </c>
      <c r="D260" s="81">
        <f>D258+1</f>
        <v>103</v>
      </c>
      <c r="E260" s="82" t="s">
        <v>1538</v>
      </c>
      <c r="F260" s="79"/>
      <c r="G260" s="80" t="s">
        <v>1539</v>
      </c>
      <c r="H260" s="80" t="s">
        <v>1540</v>
      </c>
      <c r="I260" s="80" t="s">
        <v>1541</v>
      </c>
    </row>
    <row r="261" spans="1:9" ht="15" x14ac:dyDescent="0.25">
      <c r="A261" s="80" t="s">
        <v>1542</v>
      </c>
      <c r="B261" s="80" t="s">
        <v>1543</v>
      </c>
      <c r="C261" s="80" t="s">
        <v>1542</v>
      </c>
      <c r="D261" s="81">
        <f t="shared" si="5"/>
        <v>104</v>
      </c>
      <c r="E261" s="82" t="s">
        <v>1544</v>
      </c>
      <c r="F261" s="79"/>
      <c r="G261" s="80" t="s">
        <v>1545</v>
      </c>
      <c r="H261" s="80" t="s">
        <v>1546</v>
      </c>
      <c r="I261" s="80" t="s">
        <v>1547</v>
      </c>
    </row>
    <row r="262" spans="1:9" ht="15" x14ac:dyDescent="0.25">
      <c r="A262" s="80" t="s">
        <v>1548</v>
      </c>
      <c r="B262" s="80" t="s">
        <v>1549</v>
      </c>
      <c r="C262" s="80" t="s">
        <v>1548</v>
      </c>
      <c r="D262" s="81">
        <f t="shared" si="5"/>
        <v>105</v>
      </c>
      <c r="E262" s="82" t="s">
        <v>1550</v>
      </c>
      <c r="F262" s="79"/>
      <c r="G262" s="80" t="s">
        <v>76</v>
      </c>
      <c r="H262" s="80" t="s">
        <v>1551</v>
      </c>
      <c r="I262" s="80" t="s">
        <v>1552</v>
      </c>
    </row>
    <row r="263" spans="1:9" ht="15" x14ac:dyDescent="0.25">
      <c r="A263" s="80" t="s">
        <v>1553</v>
      </c>
      <c r="B263" s="80" t="s">
        <v>1554</v>
      </c>
      <c r="C263" s="80" t="s">
        <v>1553</v>
      </c>
      <c r="D263" s="81">
        <f t="shared" si="5"/>
        <v>106</v>
      </c>
      <c r="E263" s="82" t="s">
        <v>1555</v>
      </c>
      <c r="F263" s="79"/>
      <c r="G263" s="80" t="s">
        <v>128</v>
      </c>
      <c r="H263" s="80" t="s">
        <v>1556</v>
      </c>
      <c r="I263" s="80" t="s">
        <v>1557</v>
      </c>
    </row>
    <row r="264" spans="1:9" s="92" customFormat="1" ht="18" customHeight="1" x14ac:dyDescent="0.2">
      <c r="A264" s="90" t="s">
        <v>1558</v>
      </c>
      <c r="B264" s="90" t="s">
        <v>1559</v>
      </c>
      <c r="C264" s="90" t="s">
        <v>1558</v>
      </c>
      <c r="D264" s="91">
        <f>D263+0.1</f>
        <v>106.1</v>
      </c>
      <c r="E264" s="90" t="s">
        <v>1560</v>
      </c>
      <c r="F264" s="90"/>
      <c r="G264" s="90" t="s">
        <v>1561</v>
      </c>
      <c r="H264" s="90" t="s">
        <v>1562</v>
      </c>
      <c r="I264" s="90"/>
    </row>
    <row r="265" spans="1:9" ht="15" x14ac:dyDescent="0.25">
      <c r="A265" s="80" t="s">
        <v>1563</v>
      </c>
      <c r="B265" s="80" t="s">
        <v>357</v>
      </c>
      <c r="C265" s="80" t="s">
        <v>1563</v>
      </c>
      <c r="D265" s="81">
        <f>D263+1</f>
        <v>107</v>
      </c>
      <c r="E265" s="82" t="s">
        <v>1564</v>
      </c>
      <c r="F265" s="79"/>
      <c r="G265" s="80" t="s">
        <v>212</v>
      </c>
      <c r="H265" s="80" t="s">
        <v>1565</v>
      </c>
      <c r="I265" s="80" t="s">
        <v>1566</v>
      </c>
    </row>
    <row r="266" spans="1:9" s="92" customFormat="1" ht="18" customHeight="1" x14ac:dyDescent="0.2">
      <c r="A266" s="90" t="s">
        <v>1567</v>
      </c>
      <c r="B266" s="90" t="s">
        <v>1568</v>
      </c>
      <c r="C266" s="90" t="s">
        <v>1567</v>
      </c>
      <c r="D266" s="91">
        <f>D265+0.1</f>
        <v>107.1</v>
      </c>
      <c r="E266" s="90" t="s">
        <v>1569</v>
      </c>
      <c r="F266" s="90"/>
      <c r="G266" s="90" t="s">
        <v>1570</v>
      </c>
      <c r="H266" s="90" t="s">
        <v>1571</v>
      </c>
      <c r="I266" s="90"/>
    </row>
    <row r="267" spans="1:9" ht="15" x14ac:dyDescent="0.25">
      <c r="A267" s="80" t="s">
        <v>1572</v>
      </c>
      <c r="B267" s="80" t="s">
        <v>379</v>
      </c>
      <c r="C267" s="80" t="s">
        <v>1572</v>
      </c>
      <c r="D267" s="81">
        <f>D265+1</f>
        <v>108</v>
      </c>
      <c r="E267" s="82" t="s">
        <v>1573</v>
      </c>
      <c r="F267" s="79"/>
      <c r="G267" s="80" t="s">
        <v>216</v>
      </c>
      <c r="H267" s="80" t="s">
        <v>1574</v>
      </c>
      <c r="I267" s="80" t="s">
        <v>1575</v>
      </c>
    </row>
    <row r="268" spans="1:9" s="92" customFormat="1" ht="15.75" customHeight="1" x14ac:dyDescent="0.25">
      <c r="A268" s="90" t="s">
        <v>1576</v>
      </c>
      <c r="B268" s="90" t="s">
        <v>1577</v>
      </c>
      <c r="C268" s="90" t="s">
        <v>1576</v>
      </c>
      <c r="D268" s="78">
        <f>D267+0.1</f>
        <v>108.1</v>
      </c>
      <c r="E268" s="90" t="s">
        <v>1578</v>
      </c>
      <c r="F268" s="90"/>
      <c r="G268" s="90" t="s">
        <v>1577</v>
      </c>
      <c r="H268" s="90" t="s">
        <v>1579</v>
      </c>
      <c r="I268" s="90"/>
    </row>
    <row r="269" spans="1:9" s="92" customFormat="1" ht="15.75" customHeight="1" x14ac:dyDescent="0.25">
      <c r="A269" s="90" t="s">
        <v>1580</v>
      </c>
      <c r="B269" s="90" t="s">
        <v>1581</v>
      </c>
      <c r="C269" s="90" t="s">
        <v>1580</v>
      </c>
      <c r="D269" s="78">
        <f>D268+0.1</f>
        <v>108.19999999999999</v>
      </c>
      <c r="E269" s="90" t="s">
        <v>1582</v>
      </c>
      <c r="F269" s="90"/>
      <c r="G269" s="90" t="s">
        <v>1581</v>
      </c>
      <c r="H269" s="90" t="s">
        <v>1583</v>
      </c>
      <c r="I269" s="90"/>
    </row>
    <row r="270" spans="1:9" ht="15" x14ac:dyDescent="0.25">
      <c r="A270" s="80" t="s">
        <v>1584</v>
      </c>
      <c r="B270" s="80" t="s">
        <v>1585</v>
      </c>
      <c r="C270" s="80" t="s">
        <v>1584</v>
      </c>
      <c r="D270" s="78">
        <f>D269+0.1</f>
        <v>108.29999999999998</v>
      </c>
      <c r="E270" s="80" t="s">
        <v>1586</v>
      </c>
      <c r="F270" s="79"/>
      <c r="G270" s="80" t="s">
        <v>1585</v>
      </c>
      <c r="H270" s="80" t="s">
        <v>1587</v>
      </c>
      <c r="I270" s="80"/>
    </row>
    <row r="271" spans="1:9" ht="15" x14ac:dyDescent="0.25">
      <c r="A271" s="80" t="s">
        <v>1588</v>
      </c>
      <c r="B271" s="80" t="s">
        <v>346</v>
      </c>
      <c r="C271" s="80" t="s">
        <v>1588</v>
      </c>
      <c r="D271" s="81">
        <f>D267+1</f>
        <v>109</v>
      </c>
      <c r="E271" s="82" t="s">
        <v>1589</v>
      </c>
      <c r="F271" s="79"/>
      <c r="G271" s="80" t="s">
        <v>142</v>
      </c>
      <c r="H271" s="80" t="s">
        <v>1590</v>
      </c>
      <c r="I271" s="80" t="s">
        <v>1591</v>
      </c>
    </row>
    <row r="272" spans="1:9" customFormat="1" ht="15" x14ac:dyDescent="0.25">
      <c r="A272" s="83" t="s">
        <v>1592</v>
      </c>
      <c r="B272" s="83" t="s">
        <v>1593</v>
      </c>
      <c r="C272" s="83" t="s">
        <v>1592</v>
      </c>
      <c r="D272" s="78">
        <f t="shared" ref="D272:D278" si="6">D271+0.1</f>
        <v>109.1</v>
      </c>
      <c r="E272" s="83" t="s">
        <v>1594</v>
      </c>
      <c r="F272" s="83"/>
      <c r="G272" s="83" t="s">
        <v>1593</v>
      </c>
      <c r="H272" s="83" t="s">
        <v>1595</v>
      </c>
      <c r="I272" s="83"/>
    </row>
    <row r="273" spans="1:9" customFormat="1" ht="15" x14ac:dyDescent="0.25">
      <c r="A273" s="83" t="s">
        <v>1596</v>
      </c>
      <c r="B273" s="83" t="s">
        <v>1597</v>
      </c>
      <c r="C273" s="83" t="s">
        <v>1596</v>
      </c>
      <c r="D273" s="78">
        <f t="shared" si="6"/>
        <v>109.19999999999999</v>
      </c>
      <c r="E273" s="83" t="s">
        <v>1598</v>
      </c>
      <c r="F273" s="83"/>
      <c r="G273" s="83" t="s">
        <v>1597</v>
      </c>
      <c r="H273" s="83" t="s">
        <v>1599</v>
      </c>
      <c r="I273" s="83"/>
    </row>
    <row r="274" spans="1:9" ht="15" x14ac:dyDescent="0.25">
      <c r="A274" s="80" t="s">
        <v>1600</v>
      </c>
      <c r="B274" s="80" t="s">
        <v>334</v>
      </c>
      <c r="C274" s="80" t="s">
        <v>1600</v>
      </c>
      <c r="D274" s="81">
        <f>D271+1</f>
        <v>110</v>
      </c>
      <c r="E274" s="82" t="s">
        <v>1601</v>
      </c>
      <c r="F274" s="79"/>
      <c r="G274" s="80" t="s">
        <v>133</v>
      </c>
      <c r="H274" s="80" t="s">
        <v>1602</v>
      </c>
      <c r="I274" s="80" t="s">
        <v>1603</v>
      </c>
    </row>
    <row r="275" spans="1:9" customFormat="1" ht="15" x14ac:dyDescent="0.25">
      <c r="A275" s="83" t="s">
        <v>1604</v>
      </c>
      <c r="B275" s="83" t="s">
        <v>1605</v>
      </c>
      <c r="C275" s="83" t="s">
        <v>1604</v>
      </c>
      <c r="D275" s="78">
        <f t="shared" si="6"/>
        <v>110.1</v>
      </c>
      <c r="E275" s="83" t="s">
        <v>278</v>
      </c>
      <c r="F275" s="83"/>
      <c r="G275" s="83" t="s">
        <v>1605</v>
      </c>
      <c r="H275" s="83" t="s">
        <v>1606</v>
      </c>
      <c r="I275" s="83"/>
    </row>
    <row r="276" spans="1:9" ht="15" x14ac:dyDescent="0.25">
      <c r="A276" s="80" t="s">
        <v>1607</v>
      </c>
      <c r="B276" s="80" t="s">
        <v>347</v>
      </c>
      <c r="C276" s="80" t="s">
        <v>1607</v>
      </c>
      <c r="D276" s="81">
        <f>D274+1</f>
        <v>111</v>
      </c>
      <c r="E276" s="82" t="s">
        <v>1608</v>
      </c>
      <c r="F276" s="79"/>
      <c r="G276" s="80" t="s">
        <v>153</v>
      </c>
      <c r="H276" s="80" t="s">
        <v>1609</v>
      </c>
      <c r="I276" s="80" t="s">
        <v>1610</v>
      </c>
    </row>
    <row r="277" spans="1:9" customFormat="1" ht="15" x14ac:dyDescent="0.25">
      <c r="A277" s="83" t="s">
        <v>1611</v>
      </c>
      <c r="B277" s="83" t="s">
        <v>1612</v>
      </c>
      <c r="C277" s="83" t="s">
        <v>1611</v>
      </c>
      <c r="D277" s="78">
        <f t="shared" si="6"/>
        <v>111.1</v>
      </c>
      <c r="E277" s="83" t="s">
        <v>1613</v>
      </c>
      <c r="F277" s="83"/>
      <c r="G277" s="83" t="s">
        <v>1612</v>
      </c>
      <c r="H277" s="83" t="s">
        <v>1614</v>
      </c>
      <c r="I277" s="83"/>
    </row>
    <row r="278" spans="1:9" customFormat="1" ht="15" x14ac:dyDescent="0.25">
      <c r="A278" s="83" t="s">
        <v>1615</v>
      </c>
      <c r="B278" s="83" t="s">
        <v>1616</v>
      </c>
      <c r="C278" s="83" t="s">
        <v>1615</v>
      </c>
      <c r="D278" s="78">
        <f t="shared" si="6"/>
        <v>111.19999999999999</v>
      </c>
      <c r="E278" s="83" t="s">
        <v>1617</v>
      </c>
      <c r="F278" s="83"/>
      <c r="G278" s="83" t="s">
        <v>1616</v>
      </c>
      <c r="H278" s="83" t="s">
        <v>1618</v>
      </c>
      <c r="I278" s="83"/>
    </row>
    <row r="279" spans="1:9" ht="15" x14ac:dyDescent="0.25">
      <c r="A279" s="80" t="s">
        <v>1619</v>
      </c>
      <c r="B279" s="80" t="s">
        <v>1620</v>
      </c>
      <c r="C279" s="80" t="s">
        <v>1619</v>
      </c>
      <c r="D279" s="81">
        <f>D276+1</f>
        <v>112</v>
      </c>
      <c r="E279" s="82" t="s">
        <v>1621</v>
      </c>
      <c r="F279" s="79"/>
      <c r="G279" s="80" t="s">
        <v>1622</v>
      </c>
      <c r="H279" s="80" t="s">
        <v>1623</v>
      </c>
      <c r="I279" s="80" t="s">
        <v>1624</v>
      </c>
    </row>
    <row r="280" spans="1:9" ht="15" x14ac:dyDescent="0.25">
      <c r="A280" s="80" t="s">
        <v>1625</v>
      </c>
      <c r="B280" s="80" t="s">
        <v>375</v>
      </c>
      <c r="C280" s="80" t="s">
        <v>1625</v>
      </c>
      <c r="D280" s="81">
        <f>D279+1</f>
        <v>113</v>
      </c>
      <c r="E280" s="82" t="s">
        <v>1626</v>
      </c>
      <c r="F280" s="79"/>
      <c r="G280" s="80" t="s">
        <v>180</v>
      </c>
      <c r="H280" s="80" t="s">
        <v>1627</v>
      </c>
      <c r="I280" s="80" t="s">
        <v>1628</v>
      </c>
    </row>
    <row r="281" spans="1:9" ht="15" x14ac:dyDescent="0.25">
      <c r="A281" s="80" t="s">
        <v>1629</v>
      </c>
      <c r="B281" s="80" t="s">
        <v>1630</v>
      </c>
      <c r="C281" s="80" t="s">
        <v>1629</v>
      </c>
      <c r="D281" s="78">
        <f>D280+0.1</f>
        <v>113.1</v>
      </c>
      <c r="E281" s="82" t="s">
        <v>1608</v>
      </c>
      <c r="F281" s="79"/>
      <c r="G281" s="80" t="s">
        <v>153</v>
      </c>
      <c r="H281" s="80" t="s">
        <v>1609</v>
      </c>
      <c r="I281" s="80" t="s">
        <v>1610</v>
      </c>
    </row>
    <row r="282" spans="1:9" ht="15" x14ac:dyDescent="0.25">
      <c r="A282" s="77" t="s">
        <v>1631</v>
      </c>
      <c r="B282" s="77" t="s">
        <v>1632</v>
      </c>
      <c r="C282" s="77" t="s">
        <v>1631</v>
      </c>
      <c r="D282" s="78">
        <f>D281+0.1</f>
        <v>113.19999999999999</v>
      </c>
      <c r="E282" s="77" t="s">
        <v>1633</v>
      </c>
      <c r="F282" s="77"/>
      <c r="G282" s="77" t="s">
        <v>1632</v>
      </c>
      <c r="H282" s="77" t="s">
        <v>1634</v>
      </c>
      <c r="I282" s="80"/>
    </row>
    <row r="283" spans="1:9" ht="15" x14ac:dyDescent="0.25">
      <c r="A283" s="80" t="s">
        <v>1635</v>
      </c>
      <c r="B283" s="80" t="s">
        <v>383</v>
      </c>
      <c r="C283" s="80" t="s">
        <v>1635</v>
      </c>
      <c r="D283" s="81">
        <f>D280+1</f>
        <v>114</v>
      </c>
      <c r="E283" s="82" t="s">
        <v>1636</v>
      </c>
      <c r="F283" s="79"/>
      <c r="G283" s="80" t="s">
        <v>235</v>
      </c>
      <c r="H283" s="80" t="s">
        <v>1637</v>
      </c>
      <c r="I283" s="80" t="s">
        <v>1638</v>
      </c>
    </row>
    <row r="284" spans="1:9" customFormat="1" ht="15" x14ac:dyDescent="0.25">
      <c r="A284" s="83" t="s">
        <v>1639</v>
      </c>
      <c r="B284" s="83" t="s">
        <v>1640</v>
      </c>
      <c r="C284" s="83" t="s">
        <v>1639</v>
      </c>
      <c r="D284" s="78">
        <f>D283+0.1</f>
        <v>114.1</v>
      </c>
      <c r="E284" s="83" t="s">
        <v>1641</v>
      </c>
      <c r="F284" s="83"/>
      <c r="G284" s="83" t="s">
        <v>1640</v>
      </c>
      <c r="H284" s="83" t="s">
        <v>1642</v>
      </c>
      <c r="I284" s="83"/>
    </row>
    <row r="285" spans="1:9" ht="15" x14ac:dyDescent="0.25">
      <c r="A285" s="80" t="s">
        <v>1643</v>
      </c>
      <c r="B285" s="80" t="s">
        <v>1644</v>
      </c>
      <c r="C285" s="80" t="s">
        <v>1643</v>
      </c>
      <c r="D285" s="81">
        <f>D283+1</f>
        <v>115</v>
      </c>
      <c r="E285" s="82" t="s">
        <v>1645</v>
      </c>
      <c r="F285" s="79"/>
      <c r="G285" s="80" t="s">
        <v>1646</v>
      </c>
      <c r="H285" s="80" t="s">
        <v>1647</v>
      </c>
      <c r="I285" s="80" t="s">
        <v>1648</v>
      </c>
    </row>
    <row r="286" spans="1:9" customFormat="1" ht="15" x14ac:dyDescent="0.25">
      <c r="A286" s="83" t="s">
        <v>1649</v>
      </c>
      <c r="B286" s="83" t="s">
        <v>1650</v>
      </c>
      <c r="C286" s="83" t="s">
        <v>1649</v>
      </c>
      <c r="D286" s="78">
        <f>D285+0.1</f>
        <v>115.1</v>
      </c>
      <c r="E286" s="83" t="s">
        <v>1651</v>
      </c>
      <c r="F286" s="83"/>
      <c r="G286" s="83" t="s">
        <v>1650</v>
      </c>
      <c r="H286" s="83" t="s">
        <v>1652</v>
      </c>
      <c r="I286" s="83"/>
    </row>
    <row r="287" spans="1:9" ht="15" x14ac:dyDescent="0.25">
      <c r="A287" s="80" t="s">
        <v>1653</v>
      </c>
      <c r="B287" s="80" t="s">
        <v>1654</v>
      </c>
      <c r="C287" s="80" t="s">
        <v>1653</v>
      </c>
      <c r="D287" s="81">
        <f>D285+1</f>
        <v>116</v>
      </c>
      <c r="E287" s="82" t="s">
        <v>1655</v>
      </c>
      <c r="F287" s="79"/>
      <c r="G287" s="80" t="s">
        <v>297</v>
      </c>
      <c r="H287" s="80" t="s">
        <v>1656</v>
      </c>
      <c r="I287" s="80" t="s">
        <v>1657</v>
      </c>
    </row>
    <row r="288" spans="1:9" ht="15" x14ac:dyDescent="0.25">
      <c r="A288" s="80" t="s">
        <v>1658</v>
      </c>
      <c r="B288" s="80" t="s">
        <v>385</v>
      </c>
      <c r="C288" s="80" t="s">
        <v>1658</v>
      </c>
      <c r="D288" s="81">
        <f>D287+1</f>
        <v>117</v>
      </c>
      <c r="E288" s="82" t="s">
        <v>1659</v>
      </c>
      <c r="F288" s="79"/>
      <c r="G288" s="80" t="s">
        <v>1660</v>
      </c>
      <c r="H288" s="80" t="s">
        <v>1661</v>
      </c>
      <c r="I288" s="80" t="s">
        <v>1662</v>
      </c>
    </row>
    <row r="289" spans="1:9" ht="15" x14ac:dyDescent="0.25">
      <c r="A289" s="80" t="s">
        <v>1663</v>
      </c>
      <c r="B289" s="80" t="s">
        <v>1664</v>
      </c>
      <c r="C289" s="80" t="s">
        <v>1663</v>
      </c>
      <c r="D289" s="81">
        <f>D288+1</f>
        <v>118</v>
      </c>
      <c r="E289" s="82" t="s">
        <v>1665</v>
      </c>
      <c r="F289" s="79"/>
      <c r="G289" s="80" t="s">
        <v>306</v>
      </c>
      <c r="H289" s="80" t="s">
        <v>1666</v>
      </c>
      <c r="I289" s="80" t="s">
        <v>1667</v>
      </c>
    </row>
    <row r="290" spans="1:9" customFormat="1" ht="15" x14ac:dyDescent="0.25">
      <c r="A290" s="83" t="s">
        <v>1668</v>
      </c>
      <c r="B290" s="83" t="s">
        <v>1669</v>
      </c>
      <c r="C290" s="83" t="s">
        <v>1668</v>
      </c>
      <c r="D290" s="78">
        <f>D289+0.1</f>
        <v>118.1</v>
      </c>
      <c r="E290" s="83" t="s">
        <v>1670</v>
      </c>
      <c r="F290" s="83"/>
      <c r="G290" s="83" t="s">
        <v>1669</v>
      </c>
      <c r="H290" s="83" t="s">
        <v>1671</v>
      </c>
      <c r="I290" s="83"/>
    </row>
    <row r="291" spans="1:9" ht="15" x14ac:dyDescent="0.25">
      <c r="A291" s="80" t="s">
        <v>1672</v>
      </c>
      <c r="B291" s="80" t="s">
        <v>1673</v>
      </c>
      <c r="C291" s="80" t="s">
        <v>1672</v>
      </c>
      <c r="D291" s="81">
        <f>D289+1</f>
        <v>119</v>
      </c>
      <c r="E291" s="82" t="s">
        <v>1674</v>
      </c>
      <c r="F291" s="79"/>
      <c r="G291" s="80" t="s">
        <v>298</v>
      </c>
      <c r="H291" s="80" t="s">
        <v>1675</v>
      </c>
      <c r="I291" s="80" t="s">
        <v>1676</v>
      </c>
    </row>
    <row r="292" spans="1:9" customFormat="1" ht="15" x14ac:dyDescent="0.25">
      <c r="A292" s="83" t="s">
        <v>1677</v>
      </c>
      <c r="B292" s="83" t="s">
        <v>1678</v>
      </c>
      <c r="C292" s="83" t="s">
        <v>1677</v>
      </c>
      <c r="D292" s="78">
        <f>D291+0.1</f>
        <v>119.1</v>
      </c>
      <c r="E292" s="83" t="s">
        <v>1679</v>
      </c>
      <c r="F292" s="83"/>
      <c r="G292" s="83" t="s">
        <v>1678</v>
      </c>
      <c r="H292" s="83" t="s">
        <v>1680</v>
      </c>
      <c r="I292" s="83"/>
    </row>
    <row r="293" spans="1:9" customFormat="1" ht="15" x14ac:dyDescent="0.25">
      <c r="A293" s="83" t="s">
        <v>1681</v>
      </c>
      <c r="B293" s="83" t="s">
        <v>1682</v>
      </c>
      <c r="C293" s="83" t="s">
        <v>1681</v>
      </c>
      <c r="D293" s="78">
        <f>D292+0.1</f>
        <v>119.19999999999999</v>
      </c>
      <c r="E293" s="83" t="s">
        <v>1683</v>
      </c>
      <c r="F293" s="83"/>
      <c r="G293" s="83" t="s">
        <v>1682</v>
      </c>
      <c r="H293" s="83" t="s">
        <v>1684</v>
      </c>
      <c r="I293" s="83"/>
    </row>
    <row r="294" spans="1:9" customFormat="1" ht="15" x14ac:dyDescent="0.25">
      <c r="A294" s="83" t="s">
        <v>1685</v>
      </c>
      <c r="B294" s="83" t="s">
        <v>1686</v>
      </c>
      <c r="C294" s="83" t="s">
        <v>1685</v>
      </c>
      <c r="D294" s="78">
        <f>D293+0.1</f>
        <v>119.29999999999998</v>
      </c>
      <c r="E294" s="83" t="s">
        <v>294</v>
      </c>
      <c r="F294" s="83"/>
      <c r="G294" s="83" t="s">
        <v>1687</v>
      </c>
      <c r="H294" s="83" t="s">
        <v>1688</v>
      </c>
      <c r="I294" s="83"/>
    </row>
    <row r="295" spans="1:9" customFormat="1" ht="15" x14ac:dyDescent="0.25">
      <c r="A295" s="83" t="s">
        <v>1689</v>
      </c>
      <c r="B295" s="83" t="s">
        <v>1690</v>
      </c>
      <c r="C295" s="83" t="s">
        <v>1689</v>
      </c>
      <c r="D295" s="78">
        <f>D294+0.1</f>
        <v>119.39999999999998</v>
      </c>
      <c r="E295" s="83" t="s">
        <v>1691</v>
      </c>
      <c r="F295" s="83"/>
      <c r="G295" s="83" t="s">
        <v>1690</v>
      </c>
      <c r="H295" s="83" t="s">
        <v>1692</v>
      </c>
      <c r="I295" s="83"/>
    </row>
    <row r="296" spans="1:9" ht="15" x14ac:dyDescent="0.25">
      <c r="A296" s="73" t="s">
        <v>1693</v>
      </c>
      <c r="B296" s="74"/>
      <c r="C296" s="73" t="s">
        <v>1693</v>
      </c>
      <c r="D296" s="81"/>
      <c r="E296" s="74"/>
      <c r="F296" s="76"/>
      <c r="G296" s="74"/>
      <c r="H296" s="74"/>
      <c r="I296" s="74"/>
    </row>
    <row r="297" spans="1:9" ht="15" x14ac:dyDescent="0.25">
      <c r="A297" s="80" t="s">
        <v>1694</v>
      </c>
      <c r="B297" s="80" t="s">
        <v>1695</v>
      </c>
      <c r="C297" s="80" t="s">
        <v>1694</v>
      </c>
      <c r="D297" s="81">
        <f>D291+1</f>
        <v>120</v>
      </c>
      <c r="E297" s="82" t="s">
        <v>1696</v>
      </c>
      <c r="F297" s="79"/>
      <c r="G297" s="80" t="s">
        <v>1697</v>
      </c>
      <c r="H297" s="80" t="s">
        <v>1698</v>
      </c>
      <c r="I297" s="80" t="s">
        <v>1699</v>
      </c>
    </row>
    <row r="298" spans="1:9" ht="15" x14ac:dyDescent="0.25">
      <c r="A298" s="69" t="s">
        <v>1700</v>
      </c>
      <c r="B298" s="70"/>
      <c r="C298" s="69" t="s">
        <v>1700</v>
      </c>
      <c r="D298" s="81"/>
      <c r="E298" s="70"/>
      <c r="F298" s="72"/>
      <c r="G298" s="70"/>
      <c r="H298" s="70"/>
      <c r="I298" s="70"/>
    </row>
    <row r="299" spans="1:9" ht="15" x14ac:dyDescent="0.25">
      <c r="A299" s="73" t="s">
        <v>1701</v>
      </c>
      <c r="B299" s="74"/>
      <c r="C299" s="73" t="s">
        <v>1701</v>
      </c>
      <c r="D299" s="81"/>
      <c r="E299" s="74"/>
      <c r="F299" s="76"/>
      <c r="G299" s="74"/>
      <c r="H299" s="74"/>
      <c r="I299" s="74"/>
    </row>
    <row r="300" spans="1:9" ht="15" x14ac:dyDescent="0.25">
      <c r="A300" s="80" t="s">
        <v>1702</v>
      </c>
      <c r="B300" s="80" t="s">
        <v>1703</v>
      </c>
      <c r="C300" s="80" t="s">
        <v>1702</v>
      </c>
      <c r="D300" s="81">
        <f>D297+1</f>
        <v>121</v>
      </c>
      <c r="E300" s="82" t="s">
        <v>1704</v>
      </c>
      <c r="F300" s="79"/>
      <c r="G300" s="80" t="s">
        <v>1705</v>
      </c>
      <c r="H300" s="80" t="s">
        <v>1706</v>
      </c>
      <c r="I300" s="80" t="s">
        <v>1707</v>
      </c>
    </row>
    <row r="301" spans="1:9" ht="15" x14ac:dyDescent="0.25">
      <c r="A301" s="80" t="s">
        <v>1708</v>
      </c>
      <c r="B301" s="80" t="s">
        <v>1709</v>
      </c>
      <c r="C301" s="80" t="s">
        <v>1708</v>
      </c>
      <c r="D301" s="81">
        <f>D300+1</f>
        <v>122</v>
      </c>
      <c r="E301" s="82" t="s">
        <v>1710</v>
      </c>
      <c r="F301" s="79"/>
      <c r="G301" s="80" t="s">
        <v>101</v>
      </c>
      <c r="H301" s="80" t="s">
        <v>1711</v>
      </c>
      <c r="I301" s="80" t="s">
        <v>1712</v>
      </c>
    </row>
    <row r="302" spans="1:9" customFormat="1" ht="15" x14ac:dyDescent="0.25">
      <c r="A302" s="83" t="s">
        <v>1713</v>
      </c>
      <c r="B302" s="83" t="s">
        <v>1714</v>
      </c>
      <c r="C302" s="83" t="s">
        <v>1713</v>
      </c>
      <c r="D302" s="78">
        <f>D301+0.1</f>
        <v>122.1</v>
      </c>
      <c r="E302" s="83" t="s">
        <v>1715</v>
      </c>
      <c r="F302" s="83"/>
      <c r="G302" s="83" t="s">
        <v>1714</v>
      </c>
      <c r="H302" s="83" t="s">
        <v>1716</v>
      </c>
      <c r="I302" s="83"/>
    </row>
    <row r="303" spans="1:9" ht="15" x14ac:dyDescent="0.25">
      <c r="A303" s="80" t="s">
        <v>1717</v>
      </c>
      <c r="B303" s="80" t="s">
        <v>1718</v>
      </c>
      <c r="C303" s="80" t="s">
        <v>1717</v>
      </c>
      <c r="D303" s="81">
        <f>D301+1</f>
        <v>123</v>
      </c>
      <c r="E303" s="82" t="s">
        <v>1719</v>
      </c>
      <c r="F303" s="79"/>
      <c r="G303" s="80" t="s">
        <v>253</v>
      </c>
      <c r="H303" s="80" t="s">
        <v>1720</v>
      </c>
      <c r="I303" s="80" t="s">
        <v>1721</v>
      </c>
    </row>
    <row r="304" spans="1:9" ht="15" x14ac:dyDescent="0.25">
      <c r="A304" s="80" t="s">
        <v>1722</v>
      </c>
      <c r="B304" s="80" t="s">
        <v>340</v>
      </c>
      <c r="C304" s="80" t="s">
        <v>1722</v>
      </c>
      <c r="D304" s="81">
        <f>D303+1</f>
        <v>124</v>
      </c>
      <c r="E304" s="82" t="s">
        <v>1723</v>
      </c>
      <c r="F304" s="79"/>
      <c r="G304" s="80" t="s">
        <v>169</v>
      </c>
      <c r="H304" s="80" t="s">
        <v>1724</v>
      </c>
      <c r="I304" s="80" t="s">
        <v>1725</v>
      </c>
    </row>
    <row r="305" spans="1:9" ht="15" x14ac:dyDescent="0.25">
      <c r="A305" s="80" t="s">
        <v>1726</v>
      </c>
      <c r="B305" s="80" t="s">
        <v>354</v>
      </c>
      <c r="C305" s="80" t="s">
        <v>1726</v>
      </c>
      <c r="D305" s="81">
        <f>D304+1</f>
        <v>125</v>
      </c>
      <c r="E305" s="82" t="s">
        <v>1727</v>
      </c>
      <c r="F305" s="79"/>
      <c r="G305" s="80" t="s">
        <v>159</v>
      </c>
      <c r="H305" s="80" t="s">
        <v>1728</v>
      </c>
      <c r="I305" s="80" t="s">
        <v>1729</v>
      </c>
    </row>
    <row r="306" spans="1:9" customFormat="1" ht="15" x14ac:dyDescent="0.25">
      <c r="A306" s="83" t="s">
        <v>1730</v>
      </c>
      <c r="B306" s="83" t="s">
        <v>1731</v>
      </c>
      <c r="C306" s="83" t="s">
        <v>1730</v>
      </c>
      <c r="D306" s="78">
        <f>D305+0.1</f>
        <v>125.1</v>
      </c>
      <c r="E306" s="83" t="s">
        <v>1732</v>
      </c>
      <c r="F306" s="83"/>
      <c r="G306" s="83" t="s">
        <v>1731</v>
      </c>
      <c r="H306" s="83" t="s">
        <v>1733</v>
      </c>
      <c r="I306" s="83"/>
    </row>
    <row r="307" spans="1:9" ht="15" x14ac:dyDescent="0.25">
      <c r="A307" s="80" t="s">
        <v>1734</v>
      </c>
      <c r="B307" s="80" t="s">
        <v>1735</v>
      </c>
      <c r="C307" s="80" t="s">
        <v>1734</v>
      </c>
      <c r="D307" s="81">
        <f>D305+1</f>
        <v>126</v>
      </c>
      <c r="E307" s="82" t="s">
        <v>1736</v>
      </c>
      <c r="F307" s="79"/>
      <c r="G307" s="80" t="s">
        <v>1737</v>
      </c>
      <c r="H307" s="80" t="s">
        <v>1738</v>
      </c>
      <c r="I307" s="80" t="s">
        <v>1739</v>
      </c>
    </row>
    <row r="308" spans="1:9" ht="15" x14ac:dyDescent="0.25">
      <c r="A308" s="80" t="s">
        <v>1740</v>
      </c>
      <c r="B308" s="80" t="s">
        <v>1741</v>
      </c>
      <c r="C308" s="80" t="s">
        <v>1740</v>
      </c>
      <c r="D308" s="81">
        <f>D307+1</f>
        <v>127</v>
      </c>
      <c r="E308" s="82" t="s">
        <v>1742</v>
      </c>
      <c r="F308" s="79"/>
      <c r="G308" s="80" t="s">
        <v>1743</v>
      </c>
      <c r="H308" s="80" t="s">
        <v>1744</v>
      </c>
      <c r="I308" s="80" t="s">
        <v>1745</v>
      </c>
    </row>
    <row r="309" spans="1:9" customFormat="1" ht="15" x14ac:dyDescent="0.25">
      <c r="A309" s="83" t="s">
        <v>1746</v>
      </c>
      <c r="B309" s="83" t="s">
        <v>1747</v>
      </c>
      <c r="C309" s="83" t="s">
        <v>1746</v>
      </c>
      <c r="D309" s="78">
        <f>D308+0.1</f>
        <v>127.1</v>
      </c>
      <c r="E309" s="83" t="s">
        <v>1748</v>
      </c>
      <c r="F309" s="83"/>
      <c r="G309" s="83" t="s">
        <v>1747</v>
      </c>
      <c r="H309" s="83" t="s">
        <v>1749</v>
      </c>
      <c r="I309" s="83"/>
    </row>
    <row r="310" spans="1:9" ht="15" x14ac:dyDescent="0.25">
      <c r="A310" s="80" t="s">
        <v>1750</v>
      </c>
      <c r="B310" s="80" t="s">
        <v>1751</v>
      </c>
      <c r="C310" s="80" t="s">
        <v>1750</v>
      </c>
      <c r="D310" s="81">
        <f>D308+1</f>
        <v>128</v>
      </c>
      <c r="E310" s="82" t="s">
        <v>1752</v>
      </c>
      <c r="F310" s="79"/>
      <c r="G310" s="80" t="s">
        <v>1753</v>
      </c>
      <c r="H310" s="80" t="s">
        <v>1754</v>
      </c>
      <c r="I310" s="80" t="s">
        <v>1755</v>
      </c>
    </row>
    <row r="311" spans="1:9" ht="15" x14ac:dyDescent="0.25">
      <c r="A311" s="80" t="s">
        <v>1756</v>
      </c>
      <c r="B311" s="80" t="s">
        <v>392</v>
      </c>
      <c r="C311" s="80" t="s">
        <v>1756</v>
      </c>
      <c r="D311" s="81">
        <f>D310+1</f>
        <v>129</v>
      </c>
      <c r="E311" s="82" t="s">
        <v>1757</v>
      </c>
      <c r="F311" s="79"/>
      <c r="G311" s="80" t="s">
        <v>191</v>
      </c>
      <c r="H311" s="80" t="s">
        <v>1758</v>
      </c>
      <c r="I311" s="80" t="s">
        <v>1759</v>
      </c>
    </row>
    <row r="312" spans="1:9" customFormat="1" ht="15" x14ac:dyDescent="0.25">
      <c r="A312" s="83" t="s">
        <v>1760</v>
      </c>
      <c r="B312" s="83" t="s">
        <v>1761</v>
      </c>
      <c r="C312" s="83" t="s">
        <v>1760</v>
      </c>
      <c r="D312" s="78">
        <f t="shared" ref="D312:D319" si="7">D311+0.1</f>
        <v>129.1</v>
      </c>
      <c r="E312" s="83" t="s">
        <v>1762</v>
      </c>
      <c r="F312" s="83"/>
      <c r="G312" s="83" t="s">
        <v>1761</v>
      </c>
      <c r="H312" s="83" t="s">
        <v>1763</v>
      </c>
      <c r="I312" s="83"/>
    </row>
    <row r="313" spans="1:9" customFormat="1" ht="15" x14ac:dyDescent="0.25">
      <c r="A313" s="83" t="s">
        <v>1764</v>
      </c>
      <c r="B313" s="83" t="s">
        <v>1765</v>
      </c>
      <c r="C313" s="83" t="s">
        <v>1764</v>
      </c>
      <c r="D313" s="78">
        <f t="shared" si="7"/>
        <v>129.19999999999999</v>
      </c>
      <c r="E313" s="83" t="s">
        <v>1766</v>
      </c>
      <c r="F313" s="83"/>
      <c r="G313" s="83" t="s">
        <v>1765</v>
      </c>
      <c r="H313" s="83" t="s">
        <v>1767</v>
      </c>
      <c r="I313" s="83"/>
    </row>
    <row r="314" spans="1:9" customFormat="1" ht="15" x14ac:dyDescent="0.25">
      <c r="A314" s="83" t="s">
        <v>1768</v>
      </c>
      <c r="B314" s="83" t="s">
        <v>1769</v>
      </c>
      <c r="C314" s="83" t="s">
        <v>1768</v>
      </c>
      <c r="D314" s="78">
        <f t="shared" si="7"/>
        <v>129.29999999999998</v>
      </c>
      <c r="E314" s="83" t="s">
        <v>244</v>
      </c>
      <c r="F314" s="83"/>
      <c r="G314" s="83" t="s">
        <v>1769</v>
      </c>
      <c r="H314" s="83" t="s">
        <v>1770</v>
      </c>
      <c r="I314" s="83"/>
    </row>
    <row r="315" spans="1:9" customFormat="1" ht="15" x14ac:dyDescent="0.25">
      <c r="A315" s="83" t="s">
        <v>1771</v>
      </c>
      <c r="B315" s="83" t="s">
        <v>1772</v>
      </c>
      <c r="C315" s="83" t="s">
        <v>1771</v>
      </c>
      <c r="D315" s="78">
        <f t="shared" si="7"/>
        <v>129.39999999999998</v>
      </c>
      <c r="E315" s="83" t="s">
        <v>1773</v>
      </c>
      <c r="F315" s="83"/>
      <c r="G315" s="83" t="s">
        <v>1772</v>
      </c>
      <c r="H315" s="83" t="s">
        <v>1774</v>
      </c>
      <c r="I315" s="83"/>
    </row>
    <row r="316" spans="1:9" customFormat="1" ht="15" x14ac:dyDescent="0.25">
      <c r="A316" s="83" t="s">
        <v>303</v>
      </c>
      <c r="B316" s="83" t="s">
        <v>1775</v>
      </c>
      <c r="C316" s="83" t="s">
        <v>303</v>
      </c>
      <c r="D316" s="78">
        <f t="shared" si="7"/>
        <v>129.49999999999997</v>
      </c>
      <c r="E316" s="83" t="s">
        <v>1776</v>
      </c>
      <c r="F316" s="83"/>
      <c r="G316" s="83" t="s">
        <v>1775</v>
      </c>
      <c r="H316" s="83" t="s">
        <v>1777</v>
      </c>
      <c r="I316" s="83"/>
    </row>
    <row r="317" spans="1:9" customFormat="1" ht="15" x14ac:dyDescent="0.25">
      <c r="A317" s="83" t="s">
        <v>265</v>
      </c>
      <c r="B317" s="83" t="s">
        <v>1778</v>
      </c>
      <c r="C317" s="83" t="s">
        <v>265</v>
      </c>
      <c r="D317" s="78">
        <f t="shared" si="7"/>
        <v>129.59999999999997</v>
      </c>
      <c r="E317" s="83" t="s">
        <v>1779</v>
      </c>
      <c r="F317" s="83"/>
      <c r="G317" s="83" t="s">
        <v>1778</v>
      </c>
      <c r="H317" s="83" t="s">
        <v>1780</v>
      </c>
      <c r="I317" s="83"/>
    </row>
    <row r="318" spans="1:9" customFormat="1" ht="15" x14ac:dyDescent="0.25">
      <c r="A318" s="83" t="s">
        <v>1781</v>
      </c>
      <c r="B318" s="83" t="s">
        <v>1782</v>
      </c>
      <c r="C318" s="83" t="s">
        <v>1781</v>
      </c>
      <c r="D318" s="78">
        <f t="shared" si="7"/>
        <v>129.69999999999996</v>
      </c>
      <c r="E318" s="83" t="s">
        <v>1783</v>
      </c>
      <c r="F318" s="83"/>
      <c r="G318" s="83" t="s">
        <v>1782</v>
      </c>
      <c r="H318" s="83" t="s">
        <v>1784</v>
      </c>
      <c r="I318" s="83"/>
    </row>
    <row r="319" spans="1:9" customFormat="1" ht="15" x14ac:dyDescent="0.25">
      <c r="A319" s="83" t="s">
        <v>1785</v>
      </c>
      <c r="B319" s="83" t="s">
        <v>1786</v>
      </c>
      <c r="C319" s="83" t="s">
        <v>1785</v>
      </c>
      <c r="D319" s="78">
        <f t="shared" si="7"/>
        <v>129.79999999999995</v>
      </c>
      <c r="E319" s="83" t="s">
        <v>1787</v>
      </c>
      <c r="F319" s="83"/>
      <c r="G319" s="83" t="s">
        <v>1786</v>
      </c>
      <c r="H319" s="83" t="s">
        <v>1788</v>
      </c>
      <c r="I319" s="83"/>
    </row>
    <row r="320" spans="1:9" ht="15" x14ac:dyDescent="0.25">
      <c r="A320" s="69" t="s">
        <v>1789</v>
      </c>
      <c r="B320" s="70"/>
      <c r="C320" s="69" t="s">
        <v>1789</v>
      </c>
      <c r="D320" s="81"/>
      <c r="E320" s="70"/>
      <c r="F320" s="72"/>
      <c r="G320" s="70"/>
      <c r="H320" s="70"/>
      <c r="I320" s="70"/>
    </row>
    <row r="321" spans="1:9" ht="15" x14ac:dyDescent="0.25">
      <c r="A321" s="73" t="s">
        <v>1790</v>
      </c>
      <c r="B321" s="74"/>
      <c r="C321" s="73" t="s">
        <v>1790</v>
      </c>
      <c r="D321" s="81"/>
      <c r="E321" s="74"/>
      <c r="F321" s="76"/>
      <c r="G321" s="74"/>
      <c r="H321" s="74"/>
      <c r="I321" s="74"/>
    </row>
    <row r="322" spans="1:9" ht="15" x14ac:dyDescent="0.25">
      <c r="A322" s="80" t="s">
        <v>1791</v>
      </c>
      <c r="B322" s="80" t="s">
        <v>368</v>
      </c>
      <c r="C322" s="80" t="s">
        <v>1791</v>
      </c>
      <c r="D322" s="81">
        <f>D311+1</f>
        <v>130</v>
      </c>
      <c r="E322" s="82" t="s">
        <v>1792</v>
      </c>
      <c r="F322" s="79"/>
      <c r="G322" s="80" t="s">
        <v>202</v>
      </c>
      <c r="H322" s="80" t="s">
        <v>1793</v>
      </c>
      <c r="I322" s="80" t="s">
        <v>1794</v>
      </c>
    </row>
    <row r="323" spans="1:9" ht="15" x14ac:dyDescent="0.25">
      <c r="A323" s="80" t="s">
        <v>1795</v>
      </c>
      <c r="B323" s="80" t="s">
        <v>367</v>
      </c>
      <c r="C323" s="80" t="s">
        <v>1795</v>
      </c>
      <c r="D323" s="81">
        <f>D322+1</f>
        <v>131</v>
      </c>
      <c r="E323" s="82" t="s">
        <v>1796</v>
      </c>
      <c r="F323" s="79"/>
      <c r="G323" s="80" t="s">
        <v>154</v>
      </c>
      <c r="H323" s="80" t="s">
        <v>1797</v>
      </c>
      <c r="I323" s="80" t="s">
        <v>1798</v>
      </c>
    </row>
    <row r="324" spans="1:9" customFormat="1" ht="15" x14ac:dyDescent="0.25">
      <c r="A324" s="83" t="s">
        <v>1799</v>
      </c>
      <c r="B324" s="83" t="s">
        <v>1800</v>
      </c>
      <c r="C324" s="83" t="s">
        <v>1799</v>
      </c>
      <c r="D324" s="78">
        <f>D323+0.1</f>
        <v>131.1</v>
      </c>
      <c r="E324" s="83" t="s">
        <v>1801</v>
      </c>
      <c r="F324" s="83"/>
      <c r="G324" s="83" t="s">
        <v>1800</v>
      </c>
      <c r="H324" s="83" t="s">
        <v>1802</v>
      </c>
      <c r="I324" s="83"/>
    </row>
    <row r="325" spans="1:9" ht="15" x14ac:dyDescent="0.25">
      <c r="A325" s="80" t="s">
        <v>1803</v>
      </c>
      <c r="B325" s="80" t="s">
        <v>1804</v>
      </c>
      <c r="C325" s="80" t="s">
        <v>1803</v>
      </c>
      <c r="D325" s="81">
        <f>D323+1</f>
        <v>132</v>
      </c>
      <c r="E325" s="82" t="s">
        <v>1805</v>
      </c>
      <c r="F325" s="79"/>
      <c r="G325" s="80" t="s">
        <v>1806</v>
      </c>
      <c r="H325" s="80" t="s">
        <v>1807</v>
      </c>
      <c r="I325" s="80" t="s">
        <v>1808</v>
      </c>
    </row>
    <row r="326" spans="1:9" ht="15" x14ac:dyDescent="0.25">
      <c r="A326" s="80" t="s">
        <v>1809</v>
      </c>
      <c r="B326" s="80" t="s">
        <v>1810</v>
      </c>
      <c r="C326" s="80" t="s">
        <v>1809</v>
      </c>
      <c r="D326" s="81">
        <f>D325+1</f>
        <v>133</v>
      </c>
      <c r="E326" s="82" t="s">
        <v>1811</v>
      </c>
      <c r="F326" s="79"/>
      <c r="G326" s="80" t="s">
        <v>1812</v>
      </c>
      <c r="H326" s="80" t="s">
        <v>1813</v>
      </c>
      <c r="I326" s="80" t="s">
        <v>1814</v>
      </c>
    </row>
    <row r="327" spans="1:9" customFormat="1" ht="15" x14ac:dyDescent="0.25">
      <c r="A327" s="83" t="s">
        <v>1815</v>
      </c>
      <c r="B327" s="83" t="s">
        <v>1816</v>
      </c>
      <c r="C327" s="83" t="s">
        <v>1815</v>
      </c>
      <c r="D327" s="78">
        <f>D326+0.1</f>
        <v>133.1</v>
      </c>
      <c r="E327" s="83" t="s">
        <v>1817</v>
      </c>
      <c r="F327" s="83"/>
      <c r="G327" s="83" t="s">
        <v>1816</v>
      </c>
      <c r="H327" s="83" t="s">
        <v>1818</v>
      </c>
      <c r="I327" s="83"/>
    </row>
    <row r="328" spans="1:9" customFormat="1" ht="15" x14ac:dyDescent="0.25">
      <c r="A328" s="83" t="s">
        <v>1819</v>
      </c>
      <c r="B328" s="83" t="s">
        <v>1820</v>
      </c>
      <c r="C328" s="83" t="s">
        <v>1819</v>
      </c>
      <c r="D328" s="78">
        <f>D327+0.1</f>
        <v>133.19999999999999</v>
      </c>
      <c r="E328" s="83" t="s">
        <v>1821</v>
      </c>
      <c r="F328" s="83"/>
      <c r="G328" s="83" t="s">
        <v>1820</v>
      </c>
      <c r="H328" s="83" t="s">
        <v>1822</v>
      </c>
      <c r="I328" s="83"/>
    </row>
    <row r="329" spans="1:9" customFormat="1" ht="15" x14ac:dyDescent="0.25">
      <c r="A329" s="83" t="s">
        <v>1823</v>
      </c>
      <c r="B329" s="83" t="s">
        <v>1824</v>
      </c>
      <c r="C329" s="83" t="s">
        <v>1823</v>
      </c>
      <c r="D329" s="78">
        <f>D328+0.1</f>
        <v>133.29999999999998</v>
      </c>
      <c r="E329" s="83" t="s">
        <v>1825</v>
      </c>
      <c r="F329" s="83"/>
      <c r="G329" s="83" t="s">
        <v>1824</v>
      </c>
      <c r="H329" s="83" t="s">
        <v>1826</v>
      </c>
      <c r="I329" s="83"/>
    </row>
    <row r="330" spans="1:9" ht="15" x14ac:dyDescent="0.25">
      <c r="A330" s="80" t="s">
        <v>1827</v>
      </c>
      <c r="B330" s="80" t="s">
        <v>370</v>
      </c>
      <c r="C330" s="80" t="s">
        <v>1827</v>
      </c>
      <c r="D330" s="81">
        <f>D326+1</f>
        <v>134</v>
      </c>
      <c r="E330" s="82" t="s">
        <v>1828</v>
      </c>
      <c r="F330" s="79"/>
      <c r="G330" s="80" t="s">
        <v>187</v>
      </c>
      <c r="H330" s="80" t="s">
        <v>1829</v>
      </c>
      <c r="I330" s="80" t="s">
        <v>1830</v>
      </c>
    </row>
    <row r="331" spans="1:9" ht="15" x14ac:dyDescent="0.25">
      <c r="A331" s="80" t="s">
        <v>1831</v>
      </c>
      <c r="B331" s="80" t="s">
        <v>1832</v>
      </c>
      <c r="C331" s="80" t="s">
        <v>1831</v>
      </c>
      <c r="D331" s="81">
        <f>D330+1</f>
        <v>135</v>
      </c>
      <c r="E331" s="82" t="s">
        <v>1833</v>
      </c>
      <c r="F331" s="79"/>
      <c r="G331" s="80" t="s">
        <v>232</v>
      </c>
      <c r="H331" s="80" t="s">
        <v>1834</v>
      </c>
      <c r="I331" s="80" t="s">
        <v>1835</v>
      </c>
    </row>
    <row r="332" spans="1:9" ht="15" x14ac:dyDescent="0.25">
      <c r="A332" s="80" t="s">
        <v>1836</v>
      </c>
      <c r="B332" s="80" t="s">
        <v>1837</v>
      </c>
      <c r="C332" s="80" t="s">
        <v>1836</v>
      </c>
      <c r="D332" s="81">
        <f>D331+1</f>
        <v>136</v>
      </c>
      <c r="E332" s="82" t="s">
        <v>1838</v>
      </c>
      <c r="F332" s="79"/>
      <c r="G332" s="80" t="s">
        <v>1839</v>
      </c>
      <c r="H332" s="80" t="s">
        <v>1840</v>
      </c>
      <c r="I332" s="80" t="s">
        <v>1841</v>
      </c>
    </row>
    <row r="333" spans="1:9" customFormat="1" ht="15" x14ac:dyDescent="0.25">
      <c r="A333" s="83" t="s">
        <v>1842</v>
      </c>
      <c r="B333" s="83" t="s">
        <v>1843</v>
      </c>
      <c r="C333" s="83" t="s">
        <v>1842</v>
      </c>
      <c r="D333" s="78">
        <f>D332+0.1</f>
        <v>136.1</v>
      </c>
      <c r="E333" s="83" t="s">
        <v>1844</v>
      </c>
      <c r="F333" s="83"/>
      <c r="G333" s="83" t="s">
        <v>1843</v>
      </c>
      <c r="H333" s="83" t="s">
        <v>1845</v>
      </c>
      <c r="I333" s="83"/>
    </row>
    <row r="334" spans="1:9" ht="15" x14ac:dyDescent="0.25">
      <c r="A334" s="80" t="s">
        <v>1846</v>
      </c>
      <c r="B334" s="80" t="s">
        <v>1847</v>
      </c>
      <c r="C334" s="80" t="s">
        <v>1846</v>
      </c>
      <c r="D334" s="81">
        <f>D332+1</f>
        <v>137</v>
      </c>
      <c r="E334" s="82" t="s">
        <v>1848</v>
      </c>
      <c r="F334" s="79"/>
      <c r="G334" s="80" t="s">
        <v>84</v>
      </c>
      <c r="H334" s="80" t="s">
        <v>1849</v>
      </c>
      <c r="I334" s="80" t="s">
        <v>1850</v>
      </c>
    </row>
    <row r="335" spans="1:9" customFormat="1" ht="15" x14ac:dyDescent="0.25">
      <c r="A335" s="83" t="s">
        <v>1851</v>
      </c>
      <c r="B335" s="83" t="s">
        <v>1852</v>
      </c>
      <c r="C335" s="83" t="s">
        <v>1851</v>
      </c>
      <c r="D335" s="78">
        <f>D334+0.1</f>
        <v>137.1</v>
      </c>
      <c r="E335" s="83" t="s">
        <v>1853</v>
      </c>
      <c r="F335" s="83"/>
      <c r="G335" s="83" t="s">
        <v>1852</v>
      </c>
      <c r="H335" s="83" t="s">
        <v>1854</v>
      </c>
      <c r="I335" s="83"/>
    </row>
    <row r="336" spans="1:9" customFormat="1" ht="15" x14ac:dyDescent="0.25">
      <c r="A336" s="83" t="s">
        <v>1855</v>
      </c>
      <c r="B336" s="83" t="s">
        <v>1856</v>
      </c>
      <c r="C336" s="83" t="s">
        <v>1855</v>
      </c>
      <c r="D336" s="78">
        <f>D335+0.1</f>
        <v>137.19999999999999</v>
      </c>
      <c r="E336" s="83" t="s">
        <v>1857</v>
      </c>
      <c r="F336" s="83"/>
      <c r="G336" s="83" t="s">
        <v>1856</v>
      </c>
      <c r="H336" s="83" t="s">
        <v>1858</v>
      </c>
      <c r="I336" s="83"/>
    </row>
    <row r="337" spans="1:9" ht="15" x14ac:dyDescent="0.25">
      <c r="A337" s="73" t="s">
        <v>1859</v>
      </c>
      <c r="B337" s="74"/>
      <c r="C337" s="73" t="s">
        <v>1859</v>
      </c>
      <c r="D337" s="81"/>
      <c r="E337" s="74"/>
      <c r="F337" s="76"/>
      <c r="G337" s="74"/>
      <c r="H337" s="74"/>
      <c r="I337" s="74"/>
    </row>
    <row r="338" spans="1:9" ht="15" x14ac:dyDescent="0.25">
      <c r="A338" s="80" t="s">
        <v>1860</v>
      </c>
      <c r="B338" s="80" t="s">
        <v>1861</v>
      </c>
      <c r="C338" s="80" t="s">
        <v>1860</v>
      </c>
      <c r="D338" s="81">
        <f>D334+1</f>
        <v>138</v>
      </c>
      <c r="E338" s="82" t="s">
        <v>1862</v>
      </c>
      <c r="F338" s="79"/>
      <c r="G338" s="80" t="s">
        <v>20</v>
      </c>
      <c r="H338" s="80" t="s">
        <v>1863</v>
      </c>
      <c r="I338" s="80" t="s">
        <v>1864</v>
      </c>
    </row>
    <row r="339" spans="1:9" ht="15" x14ac:dyDescent="0.25">
      <c r="A339" s="80" t="s">
        <v>1865</v>
      </c>
      <c r="B339" s="80" t="s">
        <v>1866</v>
      </c>
      <c r="C339" s="80" t="s">
        <v>1865</v>
      </c>
      <c r="D339" s="81">
        <f>D338+1</f>
        <v>139</v>
      </c>
      <c r="E339" s="82" t="s">
        <v>1867</v>
      </c>
      <c r="F339" s="79"/>
      <c r="G339" s="80" t="s">
        <v>1868</v>
      </c>
      <c r="H339" s="80" t="s">
        <v>1869</v>
      </c>
      <c r="I339" s="80" t="s">
        <v>1870</v>
      </c>
    </row>
    <row r="340" spans="1:9" ht="15" x14ac:dyDescent="0.25">
      <c r="A340" s="80" t="s">
        <v>1871</v>
      </c>
      <c r="B340" s="80" t="s">
        <v>1872</v>
      </c>
      <c r="C340" s="80" t="s">
        <v>1871</v>
      </c>
      <c r="D340" s="81">
        <f>D339+1</f>
        <v>140</v>
      </c>
      <c r="E340" s="82" t="s">
        <v>1873</v>
      </c>
      <c r="F340" s="79"/>
      <c r="G340" s="80" t="s">
        <v>1874</v>
      </c>
      <c r="H340" s="80" t="s">
        <v>1875</v>
      </c>
      <c r="I340" s="80" t="s">
        <v>1876</v>
      </c>
    </row>
    <row r="341" spans="1:9" ht="15" x14ac:dyDescent="0.25">
      <c r="A341" s="73" t="s">
        <v>1877</v>
      </c>
      <c r="B341" s="74"/>
      <c r="C341" s="73" t="s">
        <v>1877</v>
      </c>
      <c r="D341" s="81"/>
      <c r="E341" s="74"/>
      <c r="F341" s="76"/>
      <c r="G341" s="74"/>
      <c r="H341" s="74"/>
      <c r="I341" s="74"/>
    </row>
    <row r="342" spans="1:9" ht="15" x14ac:dyDescent="0.25">
      <c r="A342" s="80" t="s">
        <v>1878</v>
      </c>
      <c r="B342" s="80" t="s">
        <v>1879</v>
      </c>
      <c r="C342" s="80" t="s">
        <v>1878</v>
      </c>
      <c r="D342" s="81">
        <f>D340+1</f>
        <v>141</v>
      </c>
      <c r="E342" s="82" t="s">
        <v>1880</v>
      </c>
      <c r="F342" s="79"/>
      <c r="G342" s="80" t="s">
        <v>1881</v>
      </c>
      <c r="H342" s="80" t="s">
        <v>1882</v>
      </c>
      <c r="I342" s="80" t="s">
        <v>1883</v>
      </c>
    </row>
    <row r="343" spans="1:9" ht="15" x14ac:dyDescent="0.25">
      <c r="A343" s="80" t="s">
        <v>1884</v>
      </c>
      <c r="B343" s="80" t="s">
        <v>1885</v>
      </c>
      <c r="C343" s="80" t="s">
        <v>1884</v>
      </c>
      <c r="D343" s="81">
        <f>D342+1</f>
        <v>142</v>
      </c>
      <c r="E343" s="82" t="s">
        <v>1886</v>
      </c>
      <c r="F343" s="79" t="s">
        <v>1320</v>
      </c>
      <c r="G343" s="80" t="s">
        <v>1887</v>
      </c>
      <c r="H343" s="80" t="s">
        <v>1888</v>
      </c>
      <c r="I343" s="80" t="s">
        <v>1889</v>
      </c>
    </row>
    <row r="344" spans="1:9" ht="15" x14ac:dyDescent="0.25">
      <c r="A344" s="80" t="s">
        <v>1890</v>
      </c>
      <c r="B344" s="80" t="s">
        <v>1891</v>
      </c>
      <c r="C344" s="80" t="s">
        <v>1890</v>
      </c>
      <c r="D344" s="81">
        <f>D343+1</f>
        <v>143</v>
      </c>
      <c r="E344" s="82" t="s">
        <v>1892</v>
      </c>
      <c r="F344" s="79" t="s">
        <v>1320</v>
      </c>
      <c r="G344" s="80" t="s">
        <v>1893</v>
      </c>
      <c r="H344" s="80" t="s">
        <v>1894</v>
      </c>
      <c r="I344" s="80" t="s">
        <v>1895</v>
      </c>
    </row>
    <row r="345" spans="1:9" ht="15" x14ac:dyDescent="0.25">
      <c r="A345" s="69" t="s">
        <v>1896</v>
      </c>
      <c r="B345" s="70"/>
      <c r="C345" s="69" t="s">
        <v>1896</v>
      </c>
      <c r="D345" s="81"/>
      <c r="E345" s="70"/>
      <c r="F345" s="72"/>
      <c r="G345" s="70"/>
      <c r="H345" s="70"/>
      <c r="I345" s="70"/>
    </row>
    <row r="346" spans="1:9" ht="15" x14ac:dyDescent="0.25">
      <c r="A346" s="73" t="s">
        <v>1897</v>
      </c>
      <c r="B346" s="74"/>
      <c r="C346" s="73" t="s">
        <v>1897</v>
      </c>
      <c r="D346" s="81"/>
      <c r="E346" s="74"/>
      <c r="F346" s="76"/>
      <c r="G346" s="74"/>
      <c r="H346" s="74"/>
      <c r="I346" s="74"/>
    </row>
    <row r="347" spans="1:9" ht="15" x14ac:dyDescent="0.25">
      <c r="A347" s="80" t="s">
        <v>1898</v>
      </c>
      <c r="B347" s="80" t="s">
        <v>1899</v>
      </c>
      <c r="C347" s="80" t="s">
        <v>1898</v>
      </c>
      <c r="D347" s="81">
        <f>D344+1</f>
        <v>144</v>
      </c>
      <c r="E347" s="82" t="s">
        <v>1900</v>
      </c>
      <c r="F347" s="79"/>
      <c r="G347" s="80" t="s">
        <v>1901</v>
      </c>
      <c r="H347" s="80" t="s">
        <v>1902</v>
      </c>
      <c r="I347" s="80" t="s">
        <v>1903</v>
      </c>
    </row>
    <row r="348" spans="1:9" ht="15" x14ac:dyDescent="0.25">
      <c r="A348" s="73" t="s">
        <v>1904</v>
      </c>
      <c r="B348" s="74"/>
      <c r="C348" s="73" t="s">
        <v>1904</v>
      </c>
      <c r="D348" s="81"/>
      <c r="E348" s="74"/>
      <c r="F348" s="76"/>
      <c r="G348" s="74"/>
      <c r="H348" s="74"/>
      <c r="I348" s="74"/>
    </row>
    <row r="349" spans="1:9" ht="15" x14ac:dyDescent="0.25">
      <c r="A349" s="80" t="s">
        <v>1905</v>
      </c>
      <c r="B349" s="80" t="s">
        <v>1906</v>
      </c>
      <c r="C349" s="80" t="s">
        <v>1905</v>
      </c>
      <c r="D349" s="81">
        <f>D347+1</f>
        <v>145</v>
      </c>
      <c r="E349" s="82" t="s">
        <v>1907</v>
      </c>
      <c r="F349" s="79"/>
      <c r="G349" s="80" t="s">
        <v>1908</v>
      </c>
      <c r="H349" s="80" t="s">
        <v>1909</v>
      </c>
      <c r="I349" s="80" t="s">
        <v>1910</v>
      </c>
    </row>
    <row r="350" spans="1:9" ht="15" x14ac:dyDescent="0.25">
      <c r="A350" s="80" t="s">
        <v>1911</v>
      </c>
      <c r="B350" s="80" t="s">
        <v>1912</v>
      </c>
      <c r="C350" s="80" t="s">
        <v>1911</v>
      </c>
      <c r="D350" s="81">
        <f>D349+1</f>
        <v>146</v>
      </c>
      <c r="E350" s="82" t="s">
        <v>1913</v>
      </c>
      <c r="F350" s="79"/>
      <c r="G350" s="80" t="s">
        <v>219</v>
      </c>
      <c r="H350" s="80" t="s">
        <v>1914</v>
      </c>
      <c r="I350" s="80" t="s">
        <v>1915</v>
      </c>
    </row>
    <row r="351" spans="1:9" ht="15" x14ac:dyDescent="0.25">
      <c r="A351" s="73" t="s">
        <v>1916</v>
      </c>
      <c r="B351" s="74"/>
      <c r="C351" s="73" t="s">
        <v>1916</v>
      </c>
      <c r="D351" s="81"/>
      <c r="E351" s="74"/>
      <c r="F351" s="76"/>
      <c r="G351" s="74"/>
      <c r="H351" s="74"/>
      <c r="I351" s="74"/>
    </row>
    <row r="352" spans="1:9" ht="15" x14ac:dyDescent="0.25">
      <c r="A352" s="80" t="s">
        <v>1917</v>
      </c>
      <c r="B352" s="80" t="s">
        <v>1918</v>
      </c>
      <c r="C352" s="80" t="s">
        <v>1917</v>
      </c>
      <c r="D352" s="81">
        <f>D350+1</f>
        <v>147</v>
      </c>
      <c r="E352" s="82" t="s">
        <v>1919</v>
      </c>
      <c r="F352" s="79"/>
      <c r="G352" s="80" t="s">
        <v>65</v>
      </c>
      <c r="H352" s="80" t="s">
        <v>1920</v>
      </c>
      <c r="I352" s="80" t="s">
        <v>1921</v>
      </c>
    </row>
    <row r="353" spans="1:9" ht="15" x14ac:dyDescent="0.25">
      <c r="A353" s="73" t="s">
        <v>1922</v>
      </c>
      <c r="B353" s="74"/>
      <c r="C353" s="73" t="s">
        <v>1922</v>
      </c>
      <c r="D353" s="81"/>
      <c r="E353" s="74"/>
      <c r="F353" s="76"/>
      <c r="G353" s="74"/>
      <c r="H353" s="74"/>
      <c r="I353" s="74"/>
    </row>
    <row r="354" spans="1:9" ht="15" x14ac:dyDescent="0.25">
      <c r="A354" s="80" t="s">
        <v>1923</v>
      </c>
      <c r="B354" s="80" t="s">
        <v>1924</v>
      </c>
      <c r="C354" s="80" t="s">
        <v>1923</v>
      </c>
      <c r="D354" s="81">
        <f>D352+1</f>
        <v>148</v>
      </c>
      <c r="E354" s="82" t="s">
        <v>1925</v>
      </c>
      <c r="F354" s="79"/>
      <c r="G354" s="80" t="s">
        <v>1926</v>
      </c>
      <c r="H354" s="80" t="s">
        <v>1927</v>
      </c>
      <c r="I354" s="80" t="s">
        <v>1928</v>
      </c>
    </row>
    <row r="355" spans="1:9" ht="15" x14ac:dyDescent="0.25">
      <c r="A355" s="80" t="s">
        <v>1929</v>
      </c>
      <c r="B355" s="80" t="s">
        <v>1930</v>
      </c>
      <c r="C355" s="80" t="s">
        <v>1929</v>
      </c>
      <c r="D355" s="81">
        <f>D354+1</f>
        <v>149</v>
      </c>
      <c r="E355" s="82" t="s">
        <v>1931</v>
      </c>
      <c r="F355" s="79"/>
      <c r="G355" s="80" t="s">
        <v>1932</v>
      </c>
      <c r="H355" s="80" t="s">
        <v>1933</v>
      </c>
      <c r="I355" s="80" t="s">
        <v>1934</v>
      </c>
    </row>
    <row r="356" spans="1:9" customFormat="1" ht="15" x14ac:dyDescent="0.25">
      <c r="A356" s="83" t="s">
        <v>1935</v>
      </c>
      <c r="B356" s="83" t="s">
        <v>1936</v>
      </c>
      <c r="C356" s="83" t="s">
        <v>1935</v>
      </c>
      <c r="D356" s="78">
        <f>D355+0.1</f>
        <v>149.1</v>
      </c>
      <c r="E356" s="83" t="s">
        <v>1937</v>
      </c>
      <c r="F356" s="83"/>
      <c r="G356" s="83" t="s">
        <v>1936</v>
      </c>
      <c r="H356" s="83" t="s">
        <v>1938</v>
      </c>
      <c r="I356" s="83"/>
    </row>
    <row r="357" spans="1:9" ht="15" x14ac:dyDescent="0.25">
      <c r="A357" s="80" t="s">
        <v>1939</v>
      </c>
      <c r="B357" s="80" t="s">
        <v>1940</v>
      </c>
      <c r="C357" s="80" t="s">
        <v>1939</v>
      </c>
      <c r="D357" s="81">
        <f>D355+1</f>
        <v>150</v>
      </c>
      <c r="E357" s="82" t="s">
        <v>1941</v>
      </c>
      <c r="F357" s="79"/>
      <c r="G357" s="80" t="s">
        <v>127</v>
      </c>
      <c r="H357" s="80" t="s">
        <v>1942</v>
      </c>
      <c r="I357" s="80" t="s">
        <v>1943</v>
      </c>
    </row>
    <row r="358" spans="1:9" ht="15" x14ac:dyDescent="0.25">
      <c r="A358" s="80" t="s">
        <v>1944</v>
      </c>
      <c r="B358" s="80" t="s">
        <v>364</v>
      </c>
      <c r="C358" s="80" t="s">
        <v>1944</v>
      </c>
      <c r="D358" s="81">
        <f>D357+1</f>
        <v>151</v>
      </c>
      <c r="E358" s="82" t="s">
        <v>1945</v>
      </c>
      <c r="F358" s="79"/>
      <c r="G358" s="80" t="s">
        <v>173</v>
      </c>
      <c r="H358" s="80" t="s">
        <v>1946</v>
      </c>
      <c r="I358" s="80" t="s">
        <v>1947</v>
      </c>
    </row>
    <row r="359" spans="1:9" customFormat="1" ht="15" x14ac:dyDescent="0.25">
      <c r="A359" s="83" t="s">
        <v>1948</v>
      </c>
      <c r="B359" s="83" t="s">
        <v>1949</v>
      </c>
      <c r="C359" s="83" t="s">
        <v>1948</v>
      </c>
      <c r="D359" s="78">
        <f>D358+0.1</f>
        <v>151.1</v>
      </c>
      <c r="E359" s="83" t="s">
        <v>266</v>
      </c>
      <c r="F359" s="83"/>
      <c r="G359" s="83" t="s">
        <v>1949</v>
      </c>
      <c r="H359" s="83" t="s">
        <v>1950</v>
      </c>
      <c r="I359" s="83"/>
    </row>
    <row r="360" spans="1:9" ht="15" x14ac:dyDescent="0.25">
      <c r="A360" s="80" t="s">
        <v>1951</v>
      </c>
      <c r="B360" s="80" t="s">
        <v>1952</v>
      </c>
      <c r="C360" s="80" t="s">
        <v>1951</v>
      </c>
      <c r="D360" s="81">
        <f>D358+1</f>
        <v>152</v>
      </c>
      <c r="E360" s="82" t="s">
        <v>1953</v>
      </c>
      <c r="F360" s="79"/>
      <c r="G360" s="80" t="s">
        <v>1954</v>
      </c>
      <c r="H360" s="80" t="s">
        <v>1955</v>
      </c>
      <c r="I360" s="80" t="s">
        <v>1956</v>
      </c>
    </row>
    <row r="361" spans="1:9" ht="15" x14ac:dyDescent="0.25">
      <c r="A361" s="80" t="s">
        <v>1957</v>
      </c>
      <c r="B361" s="80" t="s">
        <v>1958</v>
      </c>
      <c r="C361" s="80" t="s">
        <v>1957</v>
      </c>
      <c r="D361" s="81">
        <f>D360+1</f>
        <v>153</v>
      </c>
      <c r="E361" s="82" t="s">
        <v>1959</v>
      </c>
      <c r="F361" s="79"/>
      <c r="G361" s="80" t="s">
        <v>1960</v>
      </c>
      <c r="H361" s="80" t="s">
        <v>1961</v>
      </c>
      <c r="I361" s="80" t="s">
        <v>1962</v>
      </c>
    </row>
    <row r="362" spans="1:9" ht="15" x14ac:dyDescent="0.25">
      <c r="A362" s="80" t="s">
        <v>1963</v>
      </c>
      <c r="B362" s="80" t="s">
        <v>1964</v>
      </c>
      <c r="C362" s="80" t="s">
        <v>1963</v>
      </c>
      <c r="D362" s="81">
        <f>D361+1</f>
        <v>154</v>
      </c>
      <c r="E362" s="82" t="s">
        <v>1965</v>
      </c>
      <c r="F362" s="79"/>
      <c r="G362" s="80" t="s">
        <v>21</v>
      </c>
      <c r="H362" s="80" t="s">
        <v>1966</v>
      </c>
      <c r="I362" s="80" t="s">
        <v>1967</v>
      </c>
    </row>
    <row r="363" spans="1:9" ht="15" x14ac:dyDescent="0.25">
      <c r="A363" s="80" t="s">
        <v>1968</v>
      </c>
      <c r="B363" s="80" t="s">
        <v>1969</v>
      </c>
      <c r="C363" s="80" t="s">
        <v>1968</v>
      </c>
      <c r="D363" s="81">
        <f>D362+1</f>
        <v>155</v>
      </c>
      <c r="E363" s="82" t="s">
        <v>1970</v>
      </c>
      <c r="F363" s="79"/>
      <c r="G363" s="80" t="s">
        <v>99</v>
      </c>
      <c r="H363" s="80" t="s">
        <v>1971</v>
      </c>
      <c r="I363" s="80" t="s">
        <v>1972</v>
      </c>
    </row>
    <row r="364" spans="1:9" ht="15" x14ac:dyDescent="0.25">
      <c r="A364" s="80" t="s">
        <v>1973</v>
      </c>
      <c r="B364" s="80" t="s">
        <v>1974</v>
      </c>
      <c r="C364" s="80" t="s">
        <v>1973</v>
      </c>
      <c r="D364" s="81">
        <f>D363+1</f>
        <v>156</v>
      </c>
      <c r="E364" s="82" t="s">
        <v>1975</v>
      </c>
      <c r="F364" s="79"/>
      <c r="G364" s="80" t="s">
        <v>51</v>
      </c>
      <c r="H364" s="80" t="s">
        <v>1976</v>
      </c>
      <c r="I364" s="80" t="s">
        <v>1977</v>
      </c>
    </row>
    <row r="365" spans="1:9" s="87" customFormat="1" ht="15" x14ac:dyDescent="0.25">
      <c r="A365" s="80" t="s">
        <v>1978</v>
      </c>
      <c r="B365" s="84" t="s">
        <v>1979</v>
      </c>
      <c r="C365" s="80" t="s">
        <v>1978</v>
      </c>
      <c r="D365" s="78">
        <f>D364+0.1</f>
        <v>156.1</v>
      </c>
      <c r="E365" s="82" t="s">
        <v>1980</v>
      </c>
      <c r="F365" s="86"/>
      <c r="G365" s="84" t="s">
        <v>1979</v>
      </c>
      <c r="H365" s="84" t="s">
        <v>1981</v>
      </c>
      <c r="I365" s="84"/>
    </row>
    <row r="366" spans="1:9" ht="15" x14ac:dyDescent="0.25">
      <c r="A366" s="80" t="s">
        <v>1982</v>
      </c>
      <c r="B366" s="80" t="s">
        <v>1983</v>
      </c>
      <c r="C366" s="80" t="s">
        <v>1982</v>
      </c>
      <c r="D366" s="81">
        <f>D364+1</f>
        <v>157</v>
      </c>
      <c r="E366" s="82" t="s">
        <v>1984</v>
      </c>
      <c r="F366" s="79"/>
      <c r="G366" s="80" t="s">
        <v>1985</v>
      </c>
      <c r="H366" s="80" t="s">
        <v>1986</v>
      </c>
      <c r="I366" s="80" t="s">
        <v>1987</v>
      </c>
    </row>
    <row r="367" spans="1:9" ht="15" x14ac:dyDescent="0.25">
      <c r="A367" s="80" t="s">
        <v>1988</v>
      </c>
      <c r="B367" s="80" t="s">
        <v>1989</v>
      </c>
      <c r="C367" s="80" t="s">
        <v>1988</v>
      </c>
      <c r="D367" s="81">
        <f>D366+1</f>
        <v>158</v>
      </c>
      <c r="E367" s="82" t="s">
        <v>1990</v>
      </c>
      <c r="F367" s="79"/>
      <c r="G367" s="80" t="s">
        <v>1991</v>
      </c>
      <c r="H367" s="80" t="s">
        <v>1992</v>
      </c>
      <c r="I367" s="80" t="s">
        <v>1993</v>
      </c>
    </row>
    <row r="368" spans="1:9" ht="15" x14ac:dyDescent="0.25">
      <c r="A368" s="80" t="s">
        <v>1994</v>
      </c>
      <c r="B368" s="80" t="s">
        <v>1995</v>
      </c>
      <c r="C368" s="80" t="s">
        <v>1994</v>
      </c>
      <c r="D368" s="81">
        <f>D367+1</f>
        <v>159</v>
      </c>
      <c r="E368" s="82" t="s">
        <v>1996</v>
      </c>
      <c r="F368" s="79"/>
      <c r="G368" s="80" t="s">
        <v>1997</v>
      </c>
      <c r="H368" s="80" t="s">
        <v>1998</v>
      </c>
      <c r="I368" s="80" t="s">
        <v>1999</v>
      </c>
    </row>
    <row r="369" spans="1:9" customFormat="1" ht="15" x14ac:dyDescent="0.25">
      <c r="A369" s="83" t="s">
        <v>2000</v>
      </c>
      <c r="B369" s="83" t="s">
        <v>2001</v>
      </c>
      <c r="C369" s="83" t="s">
        <v>2000</v>
      </c>
      <c r="D369" s="78">
        <f>D368+0.1</f>
        <v>159.1</v>
      </c>
      <c r="E369" s="83" t="s">
        <v>2002</v>
      </c>
      <c r="F369" s="83"/>
      <c r="G369" s="83" t="s">
        <v>2001</v>
      </c>
      <c r="H369" s="83" t="s">
        <v>2003</v>
      </c>
      <c r="I369" s="83"/>
    </row>
    <row r="370" spans="1:9" ht="15" x14ac:dyDescent="0.25">
      <c r="A370" s="80" t="s">
        <v>2004</v>
      </c>
      <c r="B370" s="80" t="s">
        <v>2005</v>
      </c>
      <c r="C370" s="80" t="s">
        <v>2004</v>
      </c>
      <c r="D370" s="81">
        <f>D368+1</f>
        <v>160</v>
      </c>
      <c r="E370" s="82" t="s">
        <v>2006</v>
      </c>
      <c r="F370" s="79"/>
      <c r="G370" s="80" t="s">
        <v>2007</v>
      </c>
      <c r="H370" s="80" t="s">
        <v>2008</v>
      </c>
      <c r="I370" s="80" t="s">
        <v>2009</v>
      </c>
    </row>
    <row r="371" spans="1:9" ht="15" x14ac:dyDescent="0.25">
      <c r="A371" s="80" t="s">
        <v>2010</v>
      </c>
      <c r="B371" s="80" t="s">
        <v>2011</v>
      </c>
      <c r="C371" s="80" t="s">
        <v>2010</v>
      </c>
      <c r="D371" s="81">
        <f>D370+1</f>
        <v>161</v>
      </c>
      <c r="E371" s="82" t="s">
        <v>2012</v>
      </c>
      <c r="F371" s="79"/>
      <c r="G371" s="80" t="s">
        <v>2013</v>
      </c>
      <c r="H371" s="80" t="s">
        <v>2014</v>
      </c>
      <c r="I371" s="80" t="s">
        <v>2015</v>
      </c>
    </row>
    <row r="372" spans="1:9" ht="15" x14ac:dyDescent="0.25">
      <c r="A372" s="80" t="s">
        <v>2016</v>
      </c>
      <c r="B372" s="80" t="s">
        <v>369</v>
      </c>
      <c r="C372" s="80" t="s">
        <v>2016</v>
      </c>
      <c r="D372" s="81">
        <f>D371+1</f>
        <v>162</v>
      </c>
      <c r="E372" s="82" t="s">
        <v>2017</v>
      </c>
      <c r="F372" s="79"/>
      <c r="G372" s="80" t="s">
        <v>178</v>
      </c>
      <c r="H372" s="80" t="s">
        <v>2018</v>
      </c>
      <c r="I372" s="80" t="s">
        <v>2019</v>
      </c>
    </row>
    <row r="373" spans="1:9" customFormat="1" ht="15" x14ac:dyDescent="0.25">
      <c r="A373" s="83" t="s">
        <v>2020</v>
      </c>
      <c r="B373" s="83" t="s">
        <v>2021</v>
      </c>
      <c r="C373" s="83" t="s">
        <v>2020</v>
      </c>
      <c r="D373" s="78">
        <f>D372+0.1</f>
        <v>162.1</v>
      </c>
      <c r="E373" s="83" t="s">
        <v>2022</v>
      </c>
      <c r="F373" s="83"/>
      <c r="G373" s="83" t="s">
        <v>2021</v>
      </c>
      <c r="H373" s="83" t="s">
        <v>2023</v>
      </c>
      <c r="I373" s="83"/>
    </row>
    <row r="374" spans="1:9" ht="15" x14ac:dyDescent="0.25">
      <c r="A374" s="73" t="s">
        <v>2024</v>
      </c>
      <c r="B374" s="74"/>
      <c r="C374" s="73" t="s">
        <v>2024</v>
      </c>
      <c r="D374" s="81"/>
      <c r="E374" s="74"/>
      <c r="F374" s="76"/>
      <c r="G374" s="74"/>
      <c r="H374" s="74"/>
      <c r="I374" s="74"/>
    </row>
    <row r="375" spans="1:9" ht="15" x14ac:dyDescent="0.25">
      <c r="A375" s="80" t="s">
        <v>2025</v>
      </c>
      <c r="B375" s="80" t="s">
        <v>2026</v>
      </c>
      <c r="C375" s="80" t="s">
        <v>2025</v>
      </c>
      <c r="D375" s="81">
        <f>D372+1</f>
        <v>163</v>
      </c>
      <c r="E375" s="82" t="s">
        <v>2027</v>
      </c>
      <c r="F375" s="79"/>
      <c r="G375" s="80" t="s">
        <v>2028</v>
      </c>
      <c r="H375" s="80" t="s">
        <v>2029</v>
      </c>
      <c r="I375" s="80" t="s">
        <v>2030</v>
      </c>
    </row>
    <row r="376" spans="1:9" ht="15" x14ac:dyDescent="0.25">
      <c r="A376" s="80" t="s">
        <v>2031</v>
      </c>
      <c r="B376" s="80" t="s">
        <v>2032</v>
      </c>
      <c r="C376" s="80" t="s">
        <v>2031</v>
      </c>
      <c r="D376" s="81">
        <f>D375+1</f>
        <v>164</v>
      </c>
      <c r="E376" s="82" t="s">
        <v>2033</v>
      </c>
      <c r="F376" s="79"/>
      <c r="G376" s="80" t="s">
        <v>2034</v>
      </c>
      <c r="H376" s="80" t="s">
        <v>2035</v>
      </c>
      <c r="I376" s="80" t="s">
        <v>2036</v>
      </c>
    </row>
    <row r="377" spans="1:9" ht="15" x14ac:dyDescent="0.25">
      <c r="A377" s="80" t="s">
        <v>2037</v>
      </c>
      <c r="B377" s="80" t="s">
        <v>2038</v>
      </c>
      <c r="C377" s="80" t="s">
        <v>2037</v>
      </c>
      <c r="D377" s="81">
        <f>D376+1</f>
        <v>165</v>
      </c>
      <c r="E377" s="82" t="s">
        <v>2039</v>
      </c>
      <c r="F377" s="79"/>
      <c r="G377" s="80" t="s">
        <v>117</v>
      </c>
      <c r="H377" s="80" t="s">
        <v>2040</v>
      </c>
      <c r="I377" s="80" t="s">
        <v>2041</v>
      </c>
    </row>
    <row r="378" spans="1:9" ht="15" x14ac:dyDescent="0.25">
      <c r="A378" s="80" t="s">
        <v>2042</v>
      </c>
      <c r="B378" s="80" t="s">
        <v>2043</v>
      </c>
      <c r="C378" s="80" t="s">
        <v>2042</v>
      </c>
      <c r="D378" s="81">
        <f>D377+1</f>
        <v>166</v>
      </c>
      <c r="E378" s="82" t="s">
        <v>2044</v>
      </c>
      <c r="F378" s="79"/>
      <c r="G378" s="80" t="s">
        <v>301</v>
      </c>
      <c r="H378" s="80" t="s">
        <v>2045</v>
      </c>
      <c r="I378" s="80" t="s">
        <v>2046</v>
      </c>
    </row>
    <row r="379" spans="1:9" ht="15" x14ac:dyDescent="0.25">
      <c r="A379" s="77" t="s">
        <v>2047</v>
      </c>
      <c r="B379" s="77" t="s">
        <v>2048</v>
      </c>
      <c r="C379" s="77" t="s">
        <v>2047</v>
      </c>
      <c r="D379" s="93">
        <f>D378+0.1</f>
        <v>166.1</v>
      </c>
      <c r="E379" s="77" t="s">
        <v>2049</v>
      </c>
      <c r="F379" s="77"/>
      <c r="G379" s="77" t="s">
        <v>2048</v>
      </c>
      <c r="H379" s="77" t="s">
        <v>2050</v>
      </c>
      <c r="I379" s="80"/>
    </row>
    <row r="380" spans="1:9" ht="15" x14ac:dyDescent="0.25">
      <c r="A380" s="80" t="s">
        <v>2051</v>
      </c>
      <c r="B380" s="80" t="s">
        <v>2052</v>
      </c>
      <c r="C380" s="80" t="s">
        <v>2051</v>
      </c>
      <c r="D380" s="81">
        <f>D378+1</f>
        <v>167</v>
      </c>
      <c r="E380" s="82" t="s">
        <v>2053</v>
      </c>
      <c r="F380" s="79"/>
      <c r="G380" s="80" t="s">
        <v>103</v>
      </c>
      <c r="H380" s="80" t="s">
        <v>2054</v>
      </c>
      <c r="I380" s="80" t="s">
        <v>2055</v>
      </c>
    </row>
    <row r="381" spans="1:9" ht="15" x14ac:dyDescent="0.25">
      <c r="A381" s="80" t="s">
        <v>2056</v>
      </c>
      <c r="B381" s="80" t="s">
        <v>2057</v>
      </c>
      <c r="C381" s="80" t="s">
        <v>2056</v>
      </c>
      <c r="D381" s="78">
        <f>D380+0.1</f>
        <v>167.1</v>
      </c>
      <c r="E381" s="80" t="s">
        <v>2058</v>
      </c>
      <c r="F381" s="79"/>
      <c r="G381" s="80" t="s">
        <v>2057</v>
      </c>
      <c r="H381" s="80" t="s">
        <v>2054</v>
      </c>
      <c r="I381" s="80" t="s">
        <v>2055</v>
      </c>
    </row>
    <row r="382" spans="1:9" ht="15" x14ac:dyDescent="0.25">
      <c r="A382" s="80" t="s">
        <v>2059</v>
      </c>
      <c r="B382" s="80" t="s">
        <v>380</v>
      </c>
      <c r="C382" s="80" t="s">
        <v>2059</v>
      </c>
      <c r="D382" s="81">
        <f>D380+1</f>
        <v>168</v>
      </c>
      <c r="E382" s="82" t="s">
        <v>2060</v>
      </c>
      <c r="F382" s="79"/>
      <c r="G382" s="80" t="s">
        <v>171</v>
      </c>
      <c r="H382" s="80" t="s">
        <v>2061</v>
      </c>
      <c r="I382" s="80" t="s">
        <v>2062</v>
      </c>
    </row>
    <row r="383" spans="1:9" ht="15" x14ac:dyDescent="0.25">
      <c r="A383" s="77" t="s">
        <v>2063</v>
      </c>
      <c r="B383" s="77" t="s">
        <v>2064</v>
      </c>
      <c r="C383" s="77" t="s">
        <v>2063</v>
      </c>
      <c r="D383" s="78">
        <f>D382+0.1</f>
        <v>168.1</v>
      </c>
      <c r="E383" s="77" t="s">
        <v>2065</v>
      </c>
      <c r="F383" s="77"/>
      <c r="G383" s="77" t="s">
        <v>2064</v>
      </c>
      <c r="H383" s="77" t="s">
        <v>2066</v>
      </c>
      <c r="I383" s="80"/>
    </row>
    <row r="384" spans="1:9" ht="15" x14ac:dyDescent="0.25">
      <c r="A384" s="77" t="s">
        <v>2067</v>
      </c>
      <c r="B384" s="77" t="s">
        <v>2068</v>
      </c>
      <c r="C384" s="77" t="s">
        <v>2067</v>
      </c>
      <c r="D384" s="78">
        <f>D383+0.1</f>
        <v>168.2</v>
      </c>
      <c r="E384" s="77" t="s">
        <v>2069</v>
      </c>
      <c r="F384" s="77"/>
      <c r="G384" s="77" t="s">
        <v>2068</v>
      </c>
      <c r="H384" s="77" t="s">
        <v>2070</v>
      </c>
      <c r="I384" s="80"/>
    </row>
    <row r="385" spans="1:9" ht="15" x14ac:dyDescent="0.25">
      <c r="A385" s="80" t="s">
        <v>2071</v>
      </c>
      <c r="B385" s="80" t="s">
        <v>2072</v>
      </c>
      <c r="C385" s="80" t="s">
        <v>2071</v>
      </c>
      <c r="D385" s="81">
        <f>D382+1</f>
        <v>169</v>
      </c>
      <c r="E385" s="82" t="s">
        <v>2073</v>
      </c>
      <c r="F385" s="79"/>
      <c r="G385" s="80" t="s">
        <v>89</v>
      </c>
      <c r="H385" s="80" t="s">
        <v>2074</v>
      </c>
      <c r="I385" s="80" t="s">
        <v>2075</v>
      </c>
    </row>
    <row r="386" spans="1:9" ht="15" x14ac:dyDescent="0.25">
      <c r="A386" s="80" t="s">
        <v>2076</v>
      </c>
      <c r="B386" s="80" t="s">
        <v>2077</v>
      </c>
      <c r="C386" s="80" t="s">
        <v>2076</v>
      </c>
      <c r="D386" s="81">
        <f t="shared" ref="D386:D397" si="8">D385+1</f>
        <v>170</v>
      </c>
      <c r="E386" s="82" t="s">
        <v>2078</v>
      </c>
      <c r="F386" s="79"/>
      <c r="G386" s="80" t="s">
        <v>199</v>
      </c>
      <c r="H386" s="80" t="s">
        <v>2079</v>
      </c>
      <c r="I386" s="80" t="s">
        <v>2080</v>
      </c>
    </row>
    <row r="387" spans="1:9" ht="15" x14ac:dyDescent="0.25">
      <c r="A387" s="80" t="s">
        <v>2081</v>
      </c>
      <c r="B387" s="80" t="s">
        <v>2082</v>
      </c>
      <c r="C387" s="80" t="s">
        <v>2081</v>
      </c>
      <c r="D387" s="81">
        <f t="shared" si="8"/>
        <v>171</v>
      </c>
      <c r="E387" s="82" t="s">
        <v>2083</v>
      </c>
      <c r="F387" s="79"/>
      <c r="G387" s="80" t="s">
        <v>33</v>
      </c>
      <c r="H387" s="80" t="s">
        <v>2084</v>
      </c>
      <c r="I387" s="80" t="s">
        <v>2085</v>
      </c>
    </row>
    <row r="388" spans="1:9" ht="15" x14ac:dyDescent="0.25">
      <c r="A388" s="80" t="s">
        <v>2086</v>
      </c>
      <c r="B388" s="80" t="s">
        <v>2087</v>
      </c>
      <c r="C388" s="80" t="s">
        <v>2086</v>
      </c>
      <c r="D388" s="81">
        <f t="shared" si="8"/>
        <v>172</v>
      </c>
      <c r="E388" s="82" t="s">
        <v>2088</v>
      </c>
      <c r="F388" s="79"/>
      <c r="G388" s="80" t="s">
        <v>2089</v>
      </c>
      <c r="H388" s="80" t="s">
        <v>2090</v>
      </c>
      <c r="I388" s="80" t="s">
        <v>2091</v>
      </c>
    </row>
    <row r="389" spans="1:9" ht="15" x14ac:dyDescent="0.25">
      <c r="A389" s="80" t="s">
        <v>2092</v>
      </c>
      <c r="B389" s="80" t="s">
        <v>337</v>
      </c>
      <c r="C389" s="80" t="s">
        <v>2092</v>
      </c>
      <c r="D389" s="81">
        <f t="shared" si="8"/>
        <v>173</v>
      </c>
      <c r="E389" s="82" t="s">
        <v>2093</v>
      </c>
      <c r="F389" s="79"/>
      <c r="G389" s="80" t="s">
        <v>136</v>
      </c>
      <c r="H389" s="80" t="s">
        <v>2094</v>
      </c>
      <c r="I389" s="80" t="s">
        <v>2095</v>
      </c>
    </row>
    <row r="390" spans="1:9" ht="15" x14ac:dyDescent="0.25">
      <c r="A390" s="80" t="s">
        <v>2096</v>
      </c>
      <c r="B390" s="80" t="s">
        <v>2097</v>
      </c>
      <c r="C390" s="80" t="s">
        <v>2096</v>
      </c>
      <c r="D390" s="81">
        <f t="shared" si="8"/>
        <v>174</v>
      </c>
      <c r="E390" s="82" t="s">
        <v>2098</v>
      </c>
      <c r="F390" s="79"/>
      <c r="G390" s="80" t="s">
        <v>203</v>
      </c>
      <c r="H390" s="80" t="s">
        <v>2099</v>
      </c>
      <c r="I390" s="80" t="s">
        <v>2100</v>
      </c>
    </row>
    <row r="391" spans="1:9" customFormat="1" ht="15" x14ac:dyDescent="0.25">
      <c r="A391" s="83" t="s">
        <v>2101</v>
      </c>
      <c r="B391" s="83" t="s">
        <v>2102</v>
      </c>
      <c r="C391" s="83" t="s">
        <v>2101</v>
      </c>
      <c r="D391" s="78">
        <f>D390+0.1</f>
        <v>174.1</v>
      </c>
      <c r="E391" s="83" t="s">
        <v>2103</v>
      </c>
      <c r="F391" s="83"/>
      <c r="G391" s="83" t="s">
        <v>2102</v>
      </c>
      <c r="H391" s="83" t="s">
        <v>2104</v>
      </c>
      <c r="I391" s="83"/>
    </row>
    <row r="392" spans="1:9" ht="15" x14ac:dyDescent="0.25">
      <c r="A392" s="80" t="s">
        <v>2105</v>
      </c>
      <c r="B392" s="80" t="s">
        <v>2106</v>
      </c>
      <c r="C392" s="80" t="s">
        <v>2105</v>
      </c>
      <c r="D392" s="81">
        <f>D390+1</f>
        <v>175</v>
      </c>
      <c r="E392" s="82" t="s">
        <v>2107</v>
      </c>
      <c r="F392" s="79"/>
      <c r="G392" s="80" t="s">
        <v>2108</v>
      </c>
      <c r="H392" s="80" t="s">
        <v>2109</v>
      </c>
      <c r="I392" s="80" t="s">
        <v>2110</v>
      </c>
    </row>
    <row r="393" spans="1:9" ht="15" x14ac:dyDescent="0.25">
      <c r="A393" s="80" t="s">
        <v>2111</v>
      </c>
      <c r="B393" s="80" t="s">
        <v>2112</v>
      </c>
      <c r="C393" s="80" t="s">
        <v>2111</v>
      </c>
      <c r="D393" s="81">
        <f t="shared" si="8"/>
        <v>176</v>
      </c>
      <c r="E393" s="82" t="s">
        <v>2113</v>
      </c>
      <c r="F393" s="79"/>
      <c r="G393" s="80" t="s">
        <v>2114</v>
      </c>
      <c r="H393" s="80" t="s">
        <v>2115</v>
      </c>
      <c r="I393" s="80" t="s">
        <v>2116</v>
      </c>
    </row>
    <row r="394" spans="1:9" ht="15" x14ac:dyDescent="0.25">
      <c r="A394" s="80" t="s">
        <v>2117</v>
      </c>
      <c r="B394" s="80" t="s">
        <v>2118</v>
      </c>
      <c r="C394" s="80" t="s">
        <v>2117</v>
      </c>
      <c r="D394" s="81">
        <f t="shared" si="8"/>
        <v>177</v>
      </c>
      <c r="E394" s="82" t="s">
        <v>2119</v>
      </c>
      <c r="F394" s="79"/>
      <c r="G394" s="80" t="s">
        <v>2120</v>
      </c>
      <c r="H394" s="80" t="s">
        <v>2121</v>
      </c>
      <c r="I394" s="80" t="s">
        <v>2122</v>
      </c>
    </row>
    <row r="395" spans="1:9" ht="15" x14ac:dyDescent="0.25">
      <c r="A395" s="80" t="s">
        <v>2123</v>
      </c>
      <c r="B395" s="80" t="s">
        <v>2124</v>
      </c>
      <c r="C395" s="80" t="s">
        <v>2123</v>
      </c>
      <c r="D395" s="81">
        <f t="shared" si="8"/>
        <v>178</v>
      </c>
      <c r="E395" s="82" t="s">
        <v>2125</v>
      </c>
      <c r="F395" s="79"/>
      <c r="G395" s="80" t="s">
        <v>74</v>
      </c>
      <c r="H395" s="80" t="s">
        <v>2126</v>
      </c>
      <c r="I395" s="80" t="s">
        <v>2127</v>
      </c>
    </row>
    <row r="396" spans="1:9" ht="15" x14ac:dyDescent="0.25">
      <c r="A396" s="80" t="s">
        <v>2128</v>
      </c>
      <c r="B396" s="80" t="s">
        <v>394</v>
      </c>
      <c r="C396" s="80" t="s">
        <v>2128</v>
      </c>
      <c r="D396" s="81">
        <f t="shared" si="8"/>
        <v>179</v>
      </c>
      <c r="E396" s="82" t="s">
        <v>2129</v>
      </c>
      <c r="F396" s="79"/>
      <c r="G396" s="80" t="s">
        <v>206</v>
      </c>
      <c r="H396" s="80" t="s">
        <v>2130</v>
      </c>
      <c r="I396" s="80" t="s">
        <v>2131</v>
      </c>
    </row>
    <row r="397" spans="1:9" ht="15" x14ac:dyDescent="0.25">
      <c r="A397" s="80" t="s">
        <v>2132</v>
      </c>
      <c r="B397" s="80" t="s">
        <v>2133</v>
      </c>
      <c r="C397" s="80" t="s">
        <v>2132</v>
      </c>
      <c r="D397" s="81">
        <f t="shared" si="8"/>
        <v>180</v>
      </c>
      <c r="E397" s="82" t="s">
        <v>2134</v>
      </c>
      <c r="F397" s="79"/>
      <c r="G397" s="80" t="s">
        <v>106</v>
      </c>
      <c r="H397" s="80" t="s">
        <v>2135</v>
      </c>
      <c r="I397" s="80" t="s">
        <v>2136</v>
      </c>
    </row>
    <row r="398" spans="1:9" ht="12" customHeight="1" x14ac:dyDescent="0.25">
      <c r="A398" s="77" t="s">
        <v>2137</v>
      </c>
      <c r="B398" s="77" t="s">
        <v>2138</v>
      </c>
      <c r="C398" s="77" t="s">
        <v>2137</v>
      </c>
      <c r="D398" s="78">
        <f>D397+0.1</f>
        <v>180.1</v>
      </c>
      <c r="E398" s="77" t="s">
        <v>2139</v>
      </c>
      <c r="F398" s="77"/>
      <c r="G398" s="77" t="s">
        <v>2138</v>
      </c>
      <c r="H398" s="77" t="s">
        <v>2140</v>
      </c>
      <c r="I398" s="80"/>
    </row>
    <row r="399" spans="1:9" ht="12" customHeight="1" x14ac:dyDescent="0.25">
      <c r="A399" s="77" t="s">
        <v>2141</v>
      </c>
      <c r="B399" s="77" t="s">
        <v>2142</v>
      </c>
      <c r="C399" s="77" t="s">
        <v>2141</v>
      </c>
      <c r="D399" s="78">
        <f>D398+0.1</f>
        <v>180.2</v>
      </c>
      <c r="E399" s="77" t="s">
        <v>2143</v>
      </c>
      <c r="F399" s="77"/>
      <c r="G399" s="77" t="s">
        <v>2142</v>
      </c>
      <c r="H399" s="77" t="s">
        <v>2144</v>
      </c>
      <c r="I399" s="80"/>
    </row>
    <row r="400" spans="1:9" ht="15" x14ac:dyDescent="0.25">
      <c r="A400" s="80" t="s">
        <v>2145</v>
      </c>
      <c r="B400" s="80" t="s">
        <v>2146</v>
      </c>
      <c r="C400" s="80" t="s">
        <v>2145</v>
      </c>
      <c r="D400" s="81">
        <f>D397+1</f>
        <v>181</v>
      </c>
      <c r="E400" s="82" t="s">
        <v>2147</v>
      </c>
      <c r="F400" s="79"/>
      <c r="G400" s="80" t="s">
        <v>2148</v>
      </c>
      <c r="H400" s="80" t="s">
        <v>2149</v>
      </c>
      <c r="I400" s="80" t="s">
        <v>2150</v>
      </c>
    </row>
    <row r="401" spans="1:9" ht="15" x14ac:dyDescent="0.25">
      <c r="A401" s="80" t="s">
        <v>2151</v>
      </c>
      <c r="B401" s="80" t="s">
        <v>2152</v>
      </c>
      <c r="C401" s="80" t="s">
        <v>2151</v>
      </c>
      <c r="D401" s="81">
        <f>D400+1</f>
        <v>182</v>
      </c>
      <c r="E401" s="82" t="s">
        <v>2153</v>
      </c>
      <c r="F401" s="79"/>
      <c r="G401" s="80" t="s">
        <v>2154</v>
      </c>
      <c r="H401" s="80" t="s">
        <v>2155</v>
      </c>
      <c r="I401" s="80" t="s">
        <v>2156</v>
      </c>
    </row>
    <row r="402" spans="1:9" ht="15" x14ac:dyDescent="0.25">
      <c r="A402" s="80" t="s">
        <v>2157</v>
      </c>
      <c r="B402" s="80" t="s">
        <v>2158</v>
      </c>
      <c r="C402" s="80" t="s">
        <v>2157</v>
      </c>
      <c r="D402" s="81">
        <f>D401+1</f>
        <v>183</v>
      </c>
      <c r="E402" s="82" t="s">
        <v>2159</v>
      </c>
      <c r="F402" s="79"/>
      <c r="G402" s="80" t="s">
        <v>183</v>
      </c>
      <c r="H402" s="80" t="s">
        <v>2160</v>
      </c>
      <c r="I402" s="80" t="s">
        <v>2161</v>
      </c>
    </row>
    <row r="403" spans="1:9" customFormat="1" ht="15" x14ac:dyDescent="0.25">
      <c r="A403" s="83" t="s">
        <v>2162</v>
      </c>
      <c r="B403" s="83" t="s">
        <v>2163</v>
      </c>
      <c r="C403" s="83" t="s">
        <v>2162</v>
      </c>
      <c r="D403" s="78">
        <f>D402+0.1</f>
        <v>183.1</v>
      </c>
      <c r="E403" s="83" t="s">
        <v>2164</v>
      </c>
      <c r="F403" s="83"/>
      <c r="G403" s="83" t="s">
        <v>2163</v>
      </c>
      <c r="H403" s="83" t="s">
        <v>2165</v>
      </c>
      <c r="I403" s="83"/>
    </row>
    <row r="404" spans="1:9" ht="15" x14ac:dyDescent="0.25">
      <c r="A404" s="80" t="s">
        <v>2166</v>
      </c>
      <c r="B404" s="80" t="s">
        <v>2167</v>
      </c>
      <c r="C404" s="80" t="s">
        <v>2166</v>
      </c>
      <c r="D404" s="81">
        <f>D402+1</f>
        <v>184</v>
      </c>
      <c r="E404" s="82" t="s">
        <v>2168</v>
      </c>
      <c r="F404" s="79"/>
      <c r="G404" s="80" t="s">
        <v>2169</v>
      </c>
      <c r="H404" s="80" t="s">
        <v>2170</v>
      </c>
      <c r="I404" s="80" t="s">
        <v>2171</v>
      </c>
    </row>
    <row r="405" spans="1:9" ht="15" x14ac:dyDescent="0.25">
      <c r="A405" s="80" t="s">
        <v>2172</v>
      </c>
      <c r="B405" s="80" t="s">
        <v>2173</v>
      </c>
      <c r="C405" s="80" t="s">
        <v>2172</v>
      </c>
      <c r="D405" s="81">
        <f>D404+1</f>
        <v>185</v>
      </c>
      <c r="E405" s="82" t="s">
        <v>2174</v>
      </c>
      <c r="F405" s="79" t="s">
        <v>1320</v>
      </c>
      <c r="G405" s="80" t="s">
        <v>2175</v>
      </c>
      <c r="H405" s="80" t="s">
        <v>2176</v>
      </c>
      <c r="I405" s="80" t="s">
        <v>2177</v>
      </c>
    </row>
    <row r="406" spans="1:9" ht="15" x14ac:dyDescent="0.25">
      <c r="A406" s="94" t="s">
        <v>2178</v>
      </c>
      <c r="B406" s="94" t="s">
        <v>2179</v>
      </c>
      <c r="C406" s="94" t="s">
        <v>2178</v>
      </c>
      <c r="D406" s="95">
        <f>D405+1</f>
        <v>186</v>
      </c>
      <c r="E406" s="96" t="s">
        <v>2180</v>
      </c>
      <c r="F406" s="79"/>
      <c r="G406" s="80" t="s">
        <v>2181</v>
      </c>
      <c r="H406" s="80" t="s">
        <v>2182</v>
      </c>
      <c r="I406" s="80" t="s">
        <v>2183</v>
      </c>
    </row>
    <row r="407" spans="1:9" ht="15" x14ac:dyDescent="0.25">
      <c r="A407" s="80" t="s">
        <v>2184</v>
      </c>
      <c r="B407" s="80" t="s">
        <v>2185</v>
      </c>
      <c r="C407" s="80" t="s">
        <v>2184</v>
      </c>
      <c r="D407" s="81">
        <f>D406+1</f>
        <v>187</v>
      </c>
      <c r="E407" s="82" t="s">
        <v>2186</v>
      </c>
      <c r="F407" s="79"/>
      <c r="G407" s="80" t="s">
        <v>2187</v>
      </c>
      <c r="H407" s="80" t="s">
        <v>2188</v>
      </c>
      <c r="I407" s="80" t="s">
        <v>2189</v>
      </c>
    </row>
    <row r="408" spans="1:9" customFormat="1" ht="15" x14ac:dyDescent="0.25">
      <c r="A408" s="83" t="s">
        <v>2190</v>
      </c>
      <c r="B408" s="83" t="s">
        <v>2191</v>
      </c>
      <c r="C408" s="83" t="s">
        <v>2190</v>
      </c>
      <c r="D408" s="78">
        <f>D407+0.1</f>
        <v>187.1</v>
      </c>
      <c r="E408" s="83" t="s">
        <v>300</v>
      </c>
      <c r="F408" s="83"/>
      <c r="G408" s="83" t="s">
        <v>2191</v>
      </c>
      <c r="H408" s="83" t="s">
        <v>2192</v>
      </c>
      <c r="I408" s="83"/>
    </row>
    <row r="409" spans="1:9" ht="15" x14ac:dyDescent="0.25">
      <c r="A409" s="80" t="s">
        <v>2193</v>
      </c>
      <c r="B409" s="80" t="s">
        <v>2194</v>
      </c>
      <c r="C409" s="80" t="s">
        <v>2193</v>
      </c>
      <c r="D409" s="81">
        <f>D407+1</f>
        <v>188</v>
      </c>
      <c r="E409" s="82" t="s">
        <v>2195</v>
      </c>
      <c r="F409" s="79"/>
      <c r="G409" s="80" t="s">
        <v>2196</v>
      </c>
      <c r="H409" s="80" t="s">
        <v>2197</v>
      </c>
      <c r="I409" s="80" t="s">
        <v>2198</v>
      </c>
    </row>
    <row r="410" spans="1:9" ht="15" x14ac:dyDescent="0.25">
      <c r="A410" s="80" t="s">
        <v>2199</v>
      </c>
      <c r="B410" s="80" t="s">
        <v>2200</v>
      </c>
      <c r="C410" s="80" t="s">
        <v>2199</v>
      </c>
      <c r="D410" s="81">
        <f t="shared" ref="D410:D425" si="9">D409+1</f>
        <v>189</v>
      </c>
      <c r="E410" s="82" t="s">
        <v>2201</v>
      </c>
      <c r="F410" s="79"/>
      <c r="G410" s="80" t="s">
        <v>115</v>
      </c>
      <c r="H410" s="80" t="s">
        <v>2202</v>
      </c>
      <c r="I410" s="80" t="s">
        <v>2203</v>
      </c>
    </row>
    <row r="411" spans="1:9" ht="15" x14ac:dyDescent="0.25">
      <c r="A411" s="80" t="s">
        <v>2204</v>
      </c>
      <c r="B411" s="80" t="s">
        <v>2205</v>
      </c>
      <c r="C411" s="80" t="s">
        <v>2204</v>
      </c>
      <c r="D411" s="81">
        <f t="shared" si="9"/>
        <v>190</v>
      </c>
      <c r="E411" s="82" t="s">
        <v>2206</v>
      </c>
      <c r="F411" s="79"/>
      <c r="G411" s="80" t="s">
        <v>2207</v>
      </c>
      <c r="H411" s="80" t="s">
        <v>2208</v>
      </c>
      <c r="I411" s="80" t="s">
        <v>2209</v>
      </c>
    </row>
    <row r="412" spans="1:9" customFormat="1" ht="15" x14ac:dyDescent="0.25">
      <c r="A412" s="83" t="s">
        <v>2210</v>
      </c>
      <c r="B412" s="83" t="s">
        <v>2211</v>
      </c>
      <c r="C412" s="83" t="s">
        <v>2210</v>
      </c>
      <c r="D412" s="78">
        <f>D411+0.1</f>
        <v>190.1</v>
      </c>
      <c r="E412" s="83" t="s">
        <v>2212</v>
      </c>
      <c r="F412" s="83"/>
      <c r="G412" s="83" t="s">
        <v>2211</v>
      </c>
      <c r="H412" s="83" t="s">
        <v>2213</v>
      </c>
      <c r="I412" s="83"/>
    </row>
    <row r="413" spans="1:9" customFormat="1" ht="15" x14ac:dyDescent="0.25">
      <c r="A413" s="83" t="s">
        <v>2214</v>
      </c>
      <c r="B413" s="83" t="s">
        <v>2215</v>
      </c>
      <c r="C413" s="83" t="s">
        <v>2214</v>
      </c>
      <c r="D413" s="78">
        <f>D412+0.1</f>
        <v>190.2</v>
      </c>
      <c r="E413" s="83" t="s">
        <v>2216</v>
      </c>
      <c r="F413" s="83"/>
      <c r="G413" s="83" t="s">
        <v>2215</v>
      </c>
      <c r="H413" s="83" t="s">
        <v>2217</v>
      </c>
      <c r="I413" s="83"/>
    </row>
    <row r="414" spans="1:9" ht="15" x14ac:dyDescent="0.25">
      <c r="A414" s="80" t="s">
        <v>2218</v>
      </c>
      <c r="B414" s="80" t="s">
        <v>362</v>
      </c>
      <c r="C414" s="80" t="s">
        <v>2218</v>
      </c>
      <c r="D414" s="81">
        <f>D411+1</f>
        <v>191</v>
      </c>
      <c r="E414" s="82" t="s">
        <v>2219</v>
      </c>
      <c r="F414" s="79"/>
      <c r="G414" s="80" t="s">
        <v>160</v>
      </c>
      <c r="H414" s="80" t="s">
        <v>2220</v>
      </c>
      <c r="I414" s="80" t="s">
        <v>2221</v>
      </c>
    </row>
    <row r="415" spans="1:9" ht="15" x14ac:dyDescent="0.25">
      <c r="A415" s="80" t="s">
        <v>2222</v>
      </c>
      <c r="B415" s="80" t="s">
        <v>2223</v>
      </c>
      <c r="C415" s="80" t="s">
        <v>2222</v>
      </c>
      <c r="D415" s="81">
        <f t="shared" si="9"/>
        <v>192</v>
      </c>
      <c r="E415" s="82" t="s">
        <v>2224</v>
      </c>
      <c r="F415" s="79"/>
      <c r="G415" s="80" t="s">
        <v>44</v>
      </c>
      <c r="H415" s="80" t="s">
        <v>2225</v>
      </c>
      <c r="I415" s="80" t="s">
        <v>2226</v>
      </c>
    </row>
    <row r="416" spans="1:9" ht="15" x14ac:dyDescent="0.25">
      <c r="A416" s="80" t="s">
        <v>2227</v>
      </c>
      <c r="B416" s="80" t="s">
        <v>2228</v>
      </c>
      <c r="C416" s="80" t="s">
        <v>2227</v>
      </c>
      <c r="D416" s="81">
        <f t="shared" si="9"/>
        <v>193</v>
      </c>
      <c r="E416" s="82" t="s">
        <v>2229</v>
      </c>
      <c r="F416" s="79"/>
      <c r="G416" s="80" t="s">
        <v>2230</v>
      </c>
      <c r="H416" s="80" t="s">
        <v>2231</v>
      </c>
      <c r="I416" s="80" t="s">
        <v>2232</v>
      </c>
    </row>
    <row r="417" spans="1:9" customFormat="1" ht="15" x14ac:dyDescent="0.25">
      <c r="A417" s="83" t="s">
        <v>2233</v>
      </c>
      <c r="B417" s="83" t="s">
        <v>2234</v>
      </c>
      <c r="C417" s="83" t="s">
        <v>2233</v>
      </c>
      <c r="D417" s="78">
        <f>D416+0.1</f>
        <v>193.1</v>
      </c>
      <c r="E417" s="83" t="s">
        <v>2235</v>
      </c>
      <c r="F417" s="83"/>
      <c r="G417" s="83" t="s">
        <v>2234</v>
      </c>
      <c r="H417" s="83" t="s">
        <v>2236</v>
      </c>
      <c r="I417" s="83"/>
    </row>
    <row r="418" spans="1:9" ht="15" x14ac:dyDescent="0.25">
      <c r="A418" s="80" t="s">
        <v>2237</v>
      </c>
      <c r="B418" s="80" t="s">
        <v>2238</v>
      </c>
      <c r="C418" s="80" t="s">
        <v>2237</v>
      </c>
      <c r="D418" s="81">
        <f>D416+1</f>
        <v>194</v>
      </c>
      <c r="E418" s="82" t="s">
        <v>2239</v>
      </c>
      <c r="F418" s="79"/>
      <c r="G418" s="80" t="s">
        <v>109</v>
      </c>
      <c r="H418" s="80" t="s">
        <v>2240</v>
      </c>
      <c r="I418" s="80" t="s">
        <v>2241</v>
      </c>
    </row>
    <row r="419" spans="1:9" ht="15" x14ac:dyDescent="0.25">
      <c r="A419" s="80" t="s">
        <v>2242</v>
      </c>
      <c r="B419" s="80" t="s">
        <v>382</v>
      </c>
      <c r="C419" s="80" t="s">
        <v>2242</v>
      </c>
      <c r="D419" s="81">
        <f t="shared" si="9"/>
        <v>195</v>
      </c>
      <c r="E419" s="82" t="s">
        <v>2243</v>
      </c>
      <c r="F419" s="79"/>
      <c r="G419" s="80" t="s">
        <v>150</v>
      </c>
      <c r="H419" s="80" t="s">
        <v>2244</v>
      </c>
      <c r="I419" s="80" t="s">
        <v>2245</v>
      </c>
    </row>
    <row r="420" spans="1:9" ht="15" x14ac:dyDescent="0.25">
      <c r="A420" s="80" t="s">
        <v>2246</v>
      </c>
      <c r="B420" s="80" t="s">
        <v>2247</v>
      </c>
      <c r="C420" s="80" t="s">
        <v>2246</v>
      </c>
      <c r="D420" s="81">
        <f t="shared" si="9"/>
        <v>196</v>
      </c>
      <c r="E420" s="82" t="s">
        <v>2248</v>
      </c>
      <c r="F420" s="79"/>
      <c r="G420" s="80" t="s">
        <v>52</v>
      </c>
      <c r="H420" s="80" t="s">
        <v>2249</v>
      </c>
      <c r="I420" s="80" t="s">
        <v>2250</v>
      </c>
    </row>
    <row r="421" spans="1:9" ht="15" x14ac:dyDescent="0.25">
      <c r="A421" s="80" t="s">
        <v>2251</v>
      </c>
      <c r="B421" s="80" t="s">
        <v>2252</v>
      </c>
      <c r="C421" s="80" t="s">
        <v>2251</v>
      </c>
      <c r="D421" s="81">
        <f t="shared" si="9"/>
        <v>197</v>
      </c>
      <c r="E421" s="82" t="s">
        <v>2253</v>
      </c>
      <c r="F421" s="79"/>
      <c r="G421" s="80" t="s">
        <v>2254</v>
      </c>
      <c r="H421" s="80" t="s">
        <v>2255</v>
      </c>
      <c r="I421" s="80" t="s">
        <v>2256</v>
      </c>
    </row>
    <row r="422" spans="1:9" ht="15" x14ac:dyDescent="0.25">
      <c r="A422" s="80" t="s">
        <v>2257</v>
      </c>
      <c r="B422" s="80" t="s">
        <v>2258</v>
      </c>
      <c r="C422" s="80" t="s">
        <v>2257</v>
      </c>
      <c r="D422" s="81">
        <f t="shared" si="9"/>
        <v>198</v>
      </c>
      <c r="E422" s="82" t="s">
        <v>2259</v>
      </c>
      <c r="F422" s="79"/>
      <c r="G422" s="80" t="s">
        <v>2260</v>
      </c>
      <c r="H422" s="80" t="s">
        <v>2261</v>
      </c>
      <c r="I422" s="80" t="s">
        <v>2261</v>
      </c>
    </row>
    <row r="423" spans="1:9" ht="15" x14ac:dyDescent="0.25">
      <c r="A423" s="80" t="s">
        <v>2262</v>
      </c>
      <c r="B423" s="80" t="s">
        <v>2263</v>
      </c>
      <c r="C423" s="80" t="s">
        <v>2262</v>
      </c>
      <c r="D423" s="81">
        <f t="shared" si="9"/>
        <v>199</v>
      </c>
      <c r="E423" s="82" t="s">
        <v>2264</v>
      </c>
      <c r="F423" s="79"/>
      <c r="G423" s="80" t="s">
        <v>196</v>
      </c>
      <c r="H423" s="80" t="s">
        <v>2265</v>
      </c>
      <c r="I423" s="80" t="s">
        <v>2266</v>
      </c>
    </row>
    <row r="424" spans="1:9" ht="15" x14ac:dyDescent="0.25">
      <c r="A424" s="80" t="s">
        <v>2267</v>
      </c>
      <c r="B424" s="80" t="s">
        <v>2268</v>
      </c>
      <c r="C424" s="80" t="s">
        <v>2267</v>
      </c>
      <c r="D424" s="81">
        <f t="shared" si="9"/>
        <v>200</v>
      </c>
      <c r="E424" s="82" t="s">
        <v>2269</v>
      </c>
      <c r="F424" s="79"/>
      <c r="G424" s="80" t="s">
        <v>35</v>
      </c>
      <c r="H424" s="80" t="s">
        <v>2270</v>
      </c>
      <c r="I424" s="80" t="s">
        <v>2271</v>
      </c>
    </row>
    <row r="425" spans="1:9" ht="15" x14ac:dyDescent="0.25">
      <c r="A425" s="80" t="s">
        <v>2272</v>
      </c>
      <c r="B425" s="80" t="s">
        <v>2273</v>
      </c>
      <c r="C425" s="80" t="s">
        <v>2272</v>
      </c>
      <c r="D425" s="81">
        <f t="shared" si="9"/>
        <v>201</v>
      </c>
      <c r="E425" s="82" t="s">
        <v>2274</v>
      </c>
      <c r="F425" s="79"/>
      <c r="G425" s="80" t="s">
        <v>60</v>
      </c>
      <c r="H425" s="80" t="s">
        <v>2275</v>
      </c>
      <c r="I425" s="80" t="s">
        <v>2276</v>
      </c>
    </row>
    <row r="426" spans="1:9" customFormat="1" ht="15" x14ac:dyDescent="0.25">
      <c r="A426" s="83" t="s">
        <v>2277</v>
      </c>
      <c r="B426" s="83" t="s">
        <v>2278</v>
      </c>
      <c r="C426" s="83" t="s">
        <v>2277</v>
      </c>
      <c r="D426" s="78">
        <f>D425+0.1</f>
        <v>201.1</v>
      </c>
      <c r="E426" s="83" t="s">
        <v>2279</v>
      </c>
      <c r="F426" s="83"/>
      <c r="G426" s="83" t="s">
        <v>2278</v>
      </c>
      <c r="H426" s="83" t="s">
        <v>2280</v>
      </c>
      <c r="I426" s="83"/>
    </row>
    <row r="427" spans="1:9" ht="15" x14ac:dyDescent="0.25">
      <c r="A427" s="80" t="s">
        <v>2281</v>
      </c>
      <c r="B427" s="80" t="s">
        <v>389</v>
      </c>
      <c r="C427" s="80" t="s">
        <v>2281</v>
      </c>
      <c r="D427" s="81">
        <f>D425+1</f>
        <v>202</v>
      </c>
      <c r="E427" s="82" t="s">
        <v>2282</v>
      </c>
      <c r="F427" s="79"/>
      <c r="G427" s="80" t="s">
        <v>184</v>
      </c>
      <c r="H427" s="80" t="s">
        <v>2283</v>
      </c>
      <c r="I427" s="80" t="s">
        <v>2284</v>
      </c>
    </row>
    <row r="428" spans="1:9" ht="15" x14ac:dyDescent="0.25">
      <c r="A428" s="80" t="s">
        <v>2285</v>
      </c>
      <c r="B428" s="80" t="s">
        <v>2286</v>
      </c>
      <c r="C428" s="80" t="s">
        <v>2285</v>
      </c>
      <c r="D428" s="81">
        <f t="shared" ref="D428:D434" si="10">D427+1</f>
        <v>203</v>
      </c>
      <c r="E428" s="82" t="s">
        <v>2287</v>
      </c>
      <c r="F428" s="79"/>
      <c r="G428" s="80" t="s">
        <v>2288</v>
      </c>
      <c r="H428" s="80" t="s">
        <v>2289</v>
      </c>
      <c r="I428" s="80" t="s">
        <v>2290</v>
      </c>
    </row>
    <row r="429" spans="1:9" customFormat="1" ht="15" x14ac:dyDescent="0.25">
      <c r="A429" s="83" t="s">
        <v>2291</v>
      </c>
      <c r="B429" s="83" t="s">
        <v>2292</v>
      </c>
      <c r="C429" s="83" t="s">
        <v>2291</v>
      </c>
      <c r="D429" s="78">
        <f>D428+0.1</f>
        <v>203.1</v>
      </c>
      <c r="E429" s="83" t="s">
        <v>2293</v>
      </c>
      <c r="F429" s="83"/>
      <c r="G429" s="83" t="s">
        <v>2292</v>
      </c>
      <c r="H429" s="83" t="s">
        <v>2294</v>
      </c>
      <c r="I429" s="83"/>
    </row>
    <row r="430" spans="1:9" ht="15" x14ac:dyDescent="0.25">
      <c r="A430" s="80" t="s">
        <v>2295</v>
      </c>
      <c r="B430" s="80" t="s">
        <v>2296</v>
      </c>
      <c r="C430" s="80" t="s">
        <v>2295</v>
      </c>
      <c r="D430" s="81">
        <f>D428+1</f>
        <v>204</v>
      </c>
      <c r="E430" s="82" t="s">
        <v>2297</v>
      </c>
      <c r="F430" s="79"/>
      <c r="G430" s="80" t="s">
        <v>93</v>
      </c>
      <c r="H430" s="80" t="s">
        <v>2298</v>
      </c>
      <c r="I430" s="80" t="s">
        <v>2299</v>
      </c>
    </row>
    <row r="431" spans="1:9" ht="15" x14ac:dyDescent="0.25">
      <c r="A431" s="80" t="s">
        <v>2300</v>
      </c>
      <c r="B431" s="80" t="s">
        <v>2301</v>
      </c>
      <c r="C431" s="80" t="s">
        <v>2300</v>
      </c>
      <c r="D431" s="81">
        <f t="shared" si="10"/>
        <v>205</v>
      </c>
      <c r="E431" s="82" t="s">
        <v>2302</v>
      </c>
      <c r="F431" s="79"/>
      <c r="G431" s="80" t="s">
        <v>34</v>
      </c>
      <c r="H431" s="80" t="s">
        <v>2303</v>
      </c>
      <c r="I431" s="80" t="s">
        <v>2304</v>
      </c>
    </row>
    <row r="432" spans="1:9" ht="15" x14ac:dyDescent="0.25">
      <c r="A432" s="80" t="s">
        <v>2305</v>
      </c>
      <c r="B432" s="80" t="s">
        <v>2306</v>
      </c>
      <c r="C432" s="80" t="s">
        <v>2305</v>
      </c>
      <c r="D432" s="81">
        <f t="shared" si="10"/>
        <v>206</v>
      </c>
      <c r="E432" s="82" t="s">
        <v>2307</v>
      </c>
      <c r="F432" s="79"/>
      <c r="G432" s="80" t="s">
        <v>2308</v>
      </c>
      <c r="H432" s="80" t="s">
        <v>2309</v>
      </c>
      <c r="I432" s="80" t="s">
        <v>2310</v>
      </c>
    </row>
    <row r="433" spans="1:9" ht="15" x14ac:dyDescent="0.25">
      <c r="A433" s="80" t="s">
        <v>2311</v>
      </c>
      <c r="B433" s="80" t="s">
        <v>2312</v>
      </c>
      <c r="C433" s="80" t="s">
        <v>2311</v>
      </c>
      <c r="D433" s="81">
        <f t="shared" si="10"/>
        <v>207</v>
      </c>
      <c r="E433" s="82" t="s">
        <v>2313</v>
      </c>
      <c r="F433" s="79"/>
      <c r="G433" s="80" t="s">
        <v>279</v>
      </c>
      <c r="H433" s="80" t="s">
        <v>2314</v>
      </c>
      <c r="I433" s="80" t="s">
        <v>2315</v>
      </c>
    </row>
    <row r="434" spans="1:9" ht="15" x14ac:dyDescent="0.25">
      <c r="A434" s="80" t="s">
        <v>2316</v>
      </c>
      <c r="B434" s="80" t="s">
        <v>2317</v>
      </c>
      <c r="C434" s="80" t="s">
        <v>2316</v>
      </c>
      <c r="D434" s="81">
        <f t="shared" si="10"/>
        <v>208</v>
      </c>
      <c r="E434" s="82" t="s">
        <v>2318</v>
      </c>
      <c r="F434" s="79"/>
      <c r="G434" s="80" t="s">
        <v>2319</v>
      </c>
      <c r="H434" s="80" t="s">
        <v>2320</v>
      </c>
      <c r="I434" s="80" t="s">
        <v>2321</v>
      </c>
    </row>
    <row r="435" spans="1:9" customFormat="1" ht="15" x14ac:dyDescent="0.25">
      <c r="A435" s="83" t="s">
        <v>2322</v>
      </c>
      <c r="B435" s="83" t="s">
        <v>2323</v>
      </c>
      <c r="C435" s="83" t="s">
        <v>2322</v>
      </c>
      <c r="D435" s="78">
        <f>D434+0.1</f>
        <v>208.1</v>
      </c>
      <c r="E435" s="83" t="s">
        <v>2324</v>
      </c>
      <c r="F435" s="83"/>
      <c r="G435" s="83" t="s">
        <v>2323</v>
      </c>
      <c r="H435" s="83" t="s">
        <v>2325</v>
      </c>
      <c r="I435" s="83"/>
    </row>
    <row r="436" spans="1:9" customFormat="1" ht="15" x14ac:dyDescent="0.25">
      <c r="A436" s="83" t="s">
        <v>2326</v>
      </c>
      <c r="B436" s="83" t="s">
        <v>2327</v>
      </c>
      <c r="C436" s="83" t="s">
        <v>2326</v>
      </c>
      <c r="D436" s="78">
        <f>D435+0.1</f>
        <v>208.2</v>
      </c>
      <c r="E436" s="83" t="s">
        <v>2328</v>
      </c>
      <c r="F436" s="83"/>
      <c r="G436" s="83" t="s">
        <v>2327</v>
      </c>
      <c r="H436" s="83" t="s">
        <v>2329</v>
      </c>
      <c r="I436" s="83"/>
    </row>
    <row r="437" spans="1:9" customFormat="1" ht="15" x14ac:dyDescent="0.25">
      <c r="A437" s="83" t="s">
        <v>2330</v>
      </c>
      <c r="B437" s="83" t="s">
        <v>2331</v>
      </c>
      <c r="C437" s="83" t="s">
        <v>2330</v>
      </c>
      <c r="D437" s="78">
        <f>D436+0.1</f>
        <v>208.29999999999998</v>
      </c>
      <c r="E437" s="83" t="s">
        <v>2332</v>
      </c>
      <c r="F437" s="83"/>
      <c r="G437" s="83" t="s">
        <v>2331</v>
      </c>
      <c r="H437" s="83" t="s">
        <v>2333</v>
      </c>
      <c r="I437" s="83"/>
    </row>
    <row r="438" spans="1:9" ht="15" x14ac:dyDescent="0.25">
      <c r="A438" s="73" t="s">
        <v>2334</v>
      </c>
      <c r="B438" s="74"/>
      <c r="C438" s="73" t="s">
        <v>2334</v>
      </c>
      <c r="D438" s="81"/>
      <c r="E438" s="74"/>
      <c r="F438" s="76"/>
      <c r="G438" s="74"/>
      <c r="H438" s="74"/>
      <c r="I438" s="74"/>
    </row>
    <row r="439" spans="1:9" ht="15" x14ac:dyDescent="0.25">
      <c r="A439" s="80" t="s">
        <v>2335</v>
      </c>
      <c r="B439" s="80" t="s">
        <v>2336</v>
      </c>
      <c r="C439" s="80" t="s">
        <v>2335</v>
      </c>
      <c r="D439" s="81">
        <f>D434+1</f>
        <v>209</v>
      </c>
      <c r="E439" s="82" t="s">
        <v>2337</v>
      </c>
      <c r="F439" s="79"/>
      <c r="G439" s="80" t="s">
        <v>2338</v>
      </c>
      <c r="H439" s="80" t="s">
        <v>2339</v>
      </c>
      <c r="I439" s="80" t="s">
        <v>2340</v>
      </c>
    </row>
    <row r="440" spans="1:9" ht="15" x14ac:dyDescent="0.25">
      <c r="A440" s="80" t="s">
        <v>2341</v>
      </c>
      <c r="B440" s="80" t="s">
        <v>2342</v>
      </c>
      <c r="C440" s="80" t="s">
        <v>2341</v>
      </c>
      <c r="D440" s="81">
        <f>D439+1</f>
        <v>210</v>
      </c>
      <c r="E440" s="82" t="s">
        <v>2343</v>
      </c>
      <c r="F440" s="79"/>
      <c r="G440" s="80" t="s">
        <v>2344</v>
      </c>
      <c r="H440" s="80" t="s">
        <v>2345</v>
      </c>
      <c r="I440" s="80" t="s">
        <v>2346</v>
      </c>
    </row>
    <row r="441" spans="1:9" ht="15" x14ac:dyDescent="0.25">
      <c r="A441" s="80" t="s">
        <v>2347</v>
      </c>
      <c r="B441" s="80" t="s">
        <v>2348</v>
      </c>
      <c r="C441" s="80" t="s">
        <v>2347</v>
      </c>
      <c r="D441" s="81">
        <f>D440+1</f>
        <v>211</v>
      </c>
      <c r="E441" s="82" t="s">
        <v>2349</v>
      </c>
      <c r="F441" s="79"/>
      <c r="G441" s="80" t="s">
        <v>233</v>
      </c>
      <c r="H441" s="80" t="s">
        <v>2350</v>
      </c>
      <c r="I441" s="80" t="s">
        <v>2351</v>
      </c>
    </row>
    <row r="442" spans="1:9" customFormat="1" ht="15" x14ac:dyDescent="0.25">
      <c r="A442" s="83" t="s">
        <v>2352</v>
      </c>
      <c r="B442" s="83" t="s">
        <v>2353</v>
      </c>
      <c r="C442" s="83" t="s">
        <v>2352</v>
      </c>
      <c r="D442" s="97">
        <f>D441+0.1</f>
        <v>211.1</v>
      </c>
      <c r="E442" s="83" t="s">
        <v>2354</v>
      </c>
      <c r="F442" s="83"/>
      <c r="G442" s="83" t="s">
        <v>2353</v>
      </c>
      <c r="H442" s="83" t="s">
        <v>2355</v>
      </c>
      <c r="I442" s="83"/>
    </row>
    <row r="443" spans="1:9" ht="15" x14ac:dyDescent="0.25">
      <c r="A443" s="80" t="s">
        <v>2356</v>
      </c>
      <c r="B443" s="80" t="s">
        <v>2357</v>
      </c>
      <c r="C443" s="80" t="s">
        <v>2356</v>
      </c>
      <c r="D443" s="81">
        <f>D441+1</f>
        <v>212</v>
      </c>
      <c r="E443" s="82" t="s">
        <v>2358</v>
      </c>
      <c r="F443" s="79"/>
      <c r="G443" s="80" t="s">
        <v>2359</v>
      </c>
      <c r="H443" s="80" t="s">
        <v>2360</v>
      </c>
      <c r="I443" s="80" t="s">
        <v>2361</v>
      </c>
    </row>
    <row r="444" spans="1:9" ht="15" customHeight="1" x14ac:dyDescent="0.25">
      <c r="A444" s="77" t="s">
        <v>2362</v>
      </c>
      <c r="B444" s="77" t="s">
        <v>2363</v>
      </c>
      <c r="C444" s="77" t="s">
        <v>2362</v>
      </c>
      <c r="D444" s="98">
        <f>D443+0.02</f>
        <v>212.02</v>
      </c>
      <c r="E444" s="77" t="s">
        <v>2364</v>
      </c>
      <c r="F444" s="77"/>
      <c r="G444" s="77" t="s">
        <v>2363</v>
      </c>
      <c r="H444" s="77" t="s">
        <v>2365</v>
      </c>
      <c r="I444" s="80"/>
    </row>
    <row r="445" spans="1:9" ht="15" customHeight="1" x14ac:dyDescent="0.25">
      <c r="A445" s="77" t="s">
        <v>2366</v>
      </c>
      <c r="B445" s="77" t="s">
        <v>2367</v>
      </c>
      <c r="C445" s="77" t="s">
        <v>2366</v>
      </c>
      <c r="D445" s="98">
        <f t="shared" ref="D445:D451" si="11">D444+0.02</f>
        <v>212.04000000000002</v>
      </c>
      <c r="E445" s="77" t="s">
        <v>2368</v>
      </c>
      <c r="F445" s="77"/>
      <c r="G445" s="77" t="s">
        <v>2367</v>
      </c>
      <c r="H445" s="77" t="s">
        <v>2369</v>
      </c>
      <c r="I445" s="80"/>
    </row>
    <row r="446" spans="1:9" ht="15" customHeight="1" x14ac:dyDescent="0.25">
      <c r="A446" s="77" t="s">
        <v>2370</v>
      </c>
      <c r="B446" s="77" t="s">
        <v>2371</v>
      </c>
      <c r="C446" s="77" t="s">
        <v>2370</v>
      </c>
      <c r="D446" s="98">
        <f t="shared" si="11"/>
        <v>212.06000000000003</v>
      </c>
      <c r="E446" s="77" t="s">
        <v>2372</v>
      </c>
      <c r="F446" s="77"/>
      <c r="G446" s="77" t="s">
        <v>2371</v>
      </c>
      <c r="H446" s="77" t="s">
        <v>2373</v>
      </c>
      <c r="I446" s="80"/>
    </row>
    <row r="447" spans="1:9" ht="15" customHeight="1" x14ac:dyDescent="0.25">
      <c r="A447" s="77" t="s">
        <v>2374</v>
      </c>
      <c r="B447" s="77" t="s">
        <v>2375</v>
      </c>
      <c r="C447" s="77" t="s">
        <v>2374</v>
      </c>
      <c r="D447" s="98">
        <f t="shared" si="11"/>
        <v>212.08000000000004</v>
      </c>
      <c r="E447" s="77" t="s">
        <v>2376</v>
      </c>
      <c r="F447" s="77"/>
      <c r="G447" s="77" t="s">
        <v>2375</v>
      </c>
      <c r="H447" s="77" t="s">
        <v>2377</v>
      </c>
      <c r="I447" s="80"/>
    </row>
    <row r="448" spans="1:9" ht="15" customHeight="1" x14ac:dyDescent="0.25">
      <c r="A448" s="77" t="s">
        <v>2378</v>
      </c>
      <c r="B448" s="77" t="s">
        <v>2379</v>
      </c>
      <c r="C448" s="77" t="s">
        <v>2378</v>
      </c>
      <c r="D448" s="98">
        <f t="shared" si="11"/>
        <v>212.10000000000005</v>
      </c>
      <c r="E448" s="77" t="s">
        <v>2380</v>
      </c>
      <c r="F448" s="77"/>
      <c r="G448" s="77" t="s">
        <v>2379</v>
      </c>
      <c r="H448" s="77" t="s">
        <v>2381</v>
      </c>
      <c r="I448" s="80"/>
    </row>
    <row r="449" spans="1:9" ht="15" customHeight="1" x14ac:dyDescent="0.25">
      <c r="A449" s="77" t="s">
        <v>2382</v>
      </c>
      <c r="B449" s="77" t="s">
        <v>2383</v>
      </c>
      <c r="C449" s="77" t="s">
        <v>2382</v>
      </c>
      <c r="D449" s="98">
        <f t="shared" si="11"/>
        <v>212.12000000000006</v>
      </c>
      <c r="E449" s="77" t="s">
        <v>2384</v>
      </c>
      <c r="F449" s="77"/>
      <c r="G449" s="77" t="s">
        <v>2383</v>
      </c>
      <c r="H449" s="77" t="s">
        <v>2385</v>
      </c>
      <c r="I449" s="80"/>
    </row>
    <row r="450" spans="1:9" ht="15" customHeight="1" x14ac:dyDescent="0.25">
      <c r="A450" s="77" t="s">
        <v>14</v>
      </c>
      <c r="B450" s="77" t="s">
        <v>2386</v>
      </c>
      <c r="C450" s="77" t="s">
        <v>14</v>
      </c>
      <c r="D450" s="98">
        <f t="shared" si="11"/>
        <v>212.14000000000007</v>
      </c>
      <c r="E450" s="77" t="s">
        <v>2387</v>
      </c>
      <c r="F450" s="77"/>
      <c r="G450" s="77" t="s">
        <v>2386</v>
      </c>
      <c r="H450" s="77" t="s">
        <v>2388</v>
      </c>
      <c r="I450" s="80"/>
    </row>
    <row r="451" spans="1:9" ht="15" customHeight="1" x14ac:dyDescent="0.25">
      <c r="A451" s="77" t="s">
        <v>2389</v>
      </c>
      <c r="B451" s="77" t="s">
        <v>2390</v>
      </c>
      <c r="C451" s="77" t="s">
        <v>2389</v>
      </c>
      <c r="D451" s="98">
        <f t="shared" si="11"/>
        <v>212.16000000000008</v>
      </c>
      <c r="E451" s="77" t="s">
        <v>2391</v>
      </c>
      <c r="F451" s="77"/>
      <c r="G451" s="77" t="s">
        <v>2390</v>
      </c>
      <c r="H451" s="77" t="s">
        <v>2392</v>
      </c>
      <c r="I451" s="80"/>
    </row>
    <row r="452" spans="1:9" ht="15" x14ac:dyDescent="0.25">
      <c r="A452" s="73" t="s">
        <v>2393</v>
      </c>
      <c r="B452" s="74"/>
      <c r="C452" s="73" t="s">
        <v>2393</v>
      </c>
      <c r="D452" s="81"/>
      <c r="E452" s="74"/>
      <c r="F452" s="76"/>
      <c r="G452" s="74"/>
      <c r="H452" s="74"/>
      <c r="I452" s="74"/>
    </row>
    <row r="453" spans="1:9" ht="15" x14ac:dyDescent="0.25">
      <c r="A453" s="80" t="s">
        <v>2394</v>
      </c>
      <c r="B453" s="80" t="s">
        <v>2395</v>
      </c>
      <c r="C453" s="80" t="s">
        <v>2394</v>
      </c>
      <c r="D453" s="81">
        <f>D443+1</f>
        <v>213</v>
      </c>
      <c r="E453" s="82" t="s">
        <v>2396</v>
      </c>
      <c r="F453" s="79"/>
      <c r="G453" s="80" t="s">
        <v>260</v>
      </c>
      <c r="H453" s="80" t="s">
        <v>2397</v>
      </c>
      <c r="I453" s="80" t="s">
        <v>2398</v>
      </c>
    </row>
    <row r="454" spans="1:9" ht="15" x14ac:dyDescent="0.25">
      <c r="A454" s="80" t="s">
        <v>2399</v>
      </c>
      <c r="B454" s="80" t="s">
        <v>2400</v>
      </c>
      <c r="C454" s="80" t="s">
        <v>2399</v>
      </c>
      <c r="D454" s="81">
        <f>D453+1</f>
        <v>214</v>
      </c>
      <c r="E454" s="82" t="s">
        <v>2401</v>
      </c>
      <c r="F454" s="79"/>
      <c r="G454" s="80" t="s">
        <v>124</v>
      </c>
      <c r="H454" s="80" t="s">
        <v>2402</v>
      </c>
      <c r="I454" s="80" t="s">
        <v>2403</v>
      </c>
    </row>
    <row r="455" spans="1:9" customFormat="1" ht="15" x14ac:dyDescent="0.25">
      <c r="A455" s="83" t="s">
        <v>2404</v>
      </c>
      <c r="B455" s="83" t="s">
        <v>2405</v>
      </c>
      <c r="C455" s="83" t="s">
        <v>2404</v>
      </c>
      <c r="D455" s="78">
        <f>D454+0.1</f>
        <v>214.1</v>
      </c>
      <c r="E455" s="83" t="s">
        <v>2406</v>
      </c>
      <c r="F455" s="83"/>
      <c r="G455" s="83" t="s">
        <v>2405</v>
      </c>
      <c r="H455" s="83" t="s">
        <v>2407</v>
      </c>
      <c r="I455" s="83"/>
    </row>
    <row r="456" spans="1:9" ht="15" x14ac:dyDescent="0.25">
      <c r="A456" s="80" t="s">
        <v>2408</v>
      </c>
      <c r="B456" s="80" t="s">
        <v>2409</v>
      </c>
      <c r="C456" s="80" t="s">
        <v>2408</v>
      </c>
      <c r="D456" s="81">
        <f>D454+1</f>
        <v>215</v>
      </c>
      <c r="E456" s="82" t="s">
        <v>2410</v>
      </c>
      <c r="F456" s="79"/>
      <c r="G456" s="80" t="s">
        <v>228</v>
      </c>
      <c r="H456" s="80" t="s">
        <v>2411</v>
      </c>
      <c r="I456" s="80" t="s">
        <v>2412</v>
      </c>
    </row>
    <row r="457" spans="1:9" ht="15" x14ac:dyDescent="0.25">
      <c r="A457" s="80" t="s">
        <v>2413</v>
      </c>
      <c r="B457" s="80" t="s">
        <v>2414</v>
      </c>
      <c r="C457" s="80" t="s">
        <v>2413</v>
      </c>
      <c r="D457" s="81">
        <f>D456+1</f>
        <v>216</v>
      </c>
      <c r="E457" s="82" t="s">
        <v>2415</v>
      </c>
      <c r="F457" s="79"/>
      <c r="G457" s="80" t="s">
        <v>2416</v>
      </c>
      <c r="H457" s="80" t="s">
        <v>2417</v>
      </c>
      <c r="I457" s="80" t="s">
        <v>2418</v>
      </c>
    </row>
    <row r="458" spans="1:9" customFormat="1" ht="15" x14ac:dyDescent="0.25">
      <c r="A458" s="83" t="s">
        <v>2419</v>
      </c>
      <c r="B458" s="83" t="s">
        <v>2420</v>
      </c>
      <c r="C458" s="83" t="s">
        <v>2419</v>
      </c>
      <c r="D458" s="78">
        <f>D457+0.1</f>
        <v>216.1</v>
      </c>
      <c r="E458" s="83" t="s">
        <v>2421</v>
      </c>
      <c r="F458" s="83"/>
      <c r="G458" s="83" t="s">
        <v>2420</v>
      </c>
      <c r="H458" s="83" t="s">
        <v>2422</v>
      </c>
      <c r="I458" s="83"/>
    </row>
    <row r="459" spans="1:9" ht="15" x14ac:dyDescent="0.25">
      <c r="A459" s="73" t="s">
        <v>2423</v>
      </c>
      <c r="B459" s="74"/>
      <c r="C459" s="73" t="s">
        <v>2423</v>
      </c>
      <c r="D459" s="81"/>
      <c r="E459" s="74"/>
      <c r="F459" s="76"/>
      <c r="G459" s="74"/>
      <c r="H459" s="74"/>
      <c r="I459" s="74"/>
    </row>
    <row r="460" spans="1:9" ht="15" x14ac:dyDescent="0.25">
      <c r="A460" s="80" t="s">
        <v>2424</v>
      </c>
      <c r="B460" s="80" t="s">
        <v>2425</v>
      </c>
      <c r="C460" s="80" t="s">
        <v>2424</v>
      </c>
      <c r="D460" s="81">
        <f>D457+1</f>
        <v>217</v>
      </c>
      <c r="E460" s="82" t="s">
        <v>2426</v>
      </c>
      <c r="F460" s="79"/>
      <c r="G460" s="80" t="s">
        <v>2427</v>
      </c>
      <c r="H460" s="80" t="s">
        <v>2428</v>
      </c>
      <c r="I460" s="80" t="s">
        <v>2429</v>
      </c>
    </row>
    <row r="461" spans="1:9" ht="15" x14ac:dyDescent="0.25">
      <c r="A461" s="80" t="s">
        <v>2430</v>
      </c>
      <c r="B461" s="80" t="s">
        <v>393</v>
      </c>
      <c r="C461" s="80" t="s">
        <v>2430</v>
      </c>
      <c r="D461" s="81">
        <f t="shared" ref="D461:D466" si="12">D460+1</f>
        <v>218</v>
      </c>
      <c r="E461" s="82" t="s">
        <v>2431</v>
      </c>
      <c r="F461" s="79"/>
      <c r="G461" s="80" t="s">
        <v>208</v>
      </c>
      <c r="H461" s="80" t="s">
        <v>2432</v>
      </c>
      <c r="I461" s="80" t="s">
        <v>2433</v>
      </c>
    </row>
    <row r="462" spans="1:9" ht="15" x14ac:dyDescent="0.25">
      <c r="A462" s="84" t="s">
        <v>2434</v>
      </c>
      <c r="B462" s="80" t="s">
        <v>2435</v>
      </c>
      <c r="C462" s="84" t="s">
        <v>2434</v>
      </c>
      <c r="D462" s="81">
        <f t="shared" si="12"/>
        <v>219</v>
      </c>
      <c r="E462" s="85" t="s">
        <v>2436</v>
      </c>
      <c r="F462" s="79"/>
      <c r="G462" s="80" t="s">
        <v>2435</v>
      </c>
      <c r="H462" s="80" t="s">
        <v>2437</v>
      </c>
      <c r="I462" s="99" t="s">
        <v>2438</v>
      </c>
    </row>
    <row r="463" spans="1:9" ht="15" x14ac:dyDescent="0.25">
      <c r="A463" s="80" t="s">
        <v>2439</v>
      </c>
      <c r="B463" s="80" t="s">
        <v>395</v>
      </c>
      <c r="C463" s="80" t="s">
        <v>2439</v>
      </c>
      <c r="D463" s="81">
        <f t="shared" si="12"/>
        <v>220</v>
      </c>
      <c r="E463" s="82" t="s">
        <v>2440</v>
      </c>
      <c r="F463" s="79"/>
      <c r="G463" s="80" t="s">
        <v>207</v>
      </c>
      <c r="H463" s="80" t="s">
        <v>2441</v>
      </c>
      <c r="I463" s="80" t="s">
        <v>2442</v>
      </c>
    </row>
    <row r="464" spans="1:9" ht="15" x14ac:dyDescent="0.25">
      <c r="A464" s="80" t="s">
        <v>2443</v>
      </c>
      <c r="B464" s="80" t="s">
        <v>2444</v>
      </c>
      <c r="C464" s="80" t="s">
        <v>2443</v>
      </c>
      <c r="D464" s="81">
        <f t="shared" si="12"/>
        <v>221</v>
      </c>
      <c r="E464" s="82" t="s">
        <v>2445</v>
      </c>
      <c r="F464" s="79"/>
      <c r="G464" s="80" t="s">
        <v>2446</v>
      </c>
      <c r="H464" s="80" t="s">
        <v>2447</v>
      </c>
      <c r="I464" s="80" t="s">
        <v>2448</v>
      </c>
    </row>
    <row r="465" spans="1:9" ht="15" x14ac:dyDescent="0.25">
      <c r="A465" s="80" t="s">
        <v>2449</v>
      </c>
      <c r="B465" s="80" t="s">
        <v>2450</v>
      </c>
      <c r="C465" s="80" t="s">
        <v>2449</v>
      </c>
      <c r="D465" s="81">
        <f t="shared" si="12"/>
        <v>222</v>
      </c>
      <c r="E465" s="82" t="s">
        <v>2451</v>
      </c>
      <c r="F465" s="79"/>
      <c r="G465" s="80" t="s">
        <v>2452</v>
      </c>
      <c r="H465" s="80" t="s">
        <v>2453</v>
      </c>
      <c r="I465" s="80" t="s">
        <v>2454</v>
      </c>
    </row>
    <row r="466" spans="1:9" ht="15" x14ac:dyDescent="0.25">
      <c r="A466" s="80" t="s">
        <v>2455</v>
      </c>
      <c r="B466" s="80" t="s">
        <v>2456</v>
      </c>
      <c r="C466" s="80" t="s">
        <v>2455</v>
      </c>
      <c r="D466" s="81">
        <f t="shared" si="12"/>
        <v>223</v>
      </c>
      <c r="E466" s="82" t="s">
        <v>2457</v>
      </c>
      <c r="F466" s="79"/>
      <c r="G466" s="80" t="s">
        <v>2458</v>
      </c>
      <c r="H466" s="80" t="s">
        <v>2459</v>
      </c>
      <c r="I466" s="80" t="s">
        <v>2460</v>
      </c>
    </row>
    <row r="467" spans="1:9" customFormat="1" ht="15" x14ac:dyDescent="0.25">
      <c r="A467" s="83" t="s">
        <v>2461</v>
      </c>
      <c r="B467" s="83" t="s">
        <v>2462</v>
      </c>
      <c r="C467" s="83" t="s">
        <v>2461</v>
      </c>
      <c r="D467" s="78">
        <f>D466+0.1</f>
        <v>223.1</v>
      </c>
      <c r="E467" s="83" t="s">
        <v>2463</v>
      </c>
      <c r="F467" s="83"/>
      <c r="G467" s="83" t="s">
        <v>2462</v>
      </c>
      <c r="H467" s="83" t="s">
        <v>2464</v>
      </c>
      <c r="I467" s="83"/>
    </row>
    <row r="468" spans="1:9" ht="15" x14ac:dyDescent="0.25">
      <c r="A468" s="73" t="s">
        <v>2465</v>
      </c>
      <c r="B468" s="74"/>
      <c r="C468" s="73" t="s">
        <v>2465</v>
      </c>
      <c r="D468" s="81"/>
      <c r="E468" s="74"/>
      <c r="F468" s="76"/>
      <c r="G468" s="74"/>
      <c r="H468" s="74"/>
      <c r="I468" s="74"/>
    </row>
    <row r="469" spans="1:9" ht="15" x14ac:dyDescent="0.25">
      <c r="A469" s="80" t="s">
        <v>2466</v>
      </c>
      <c r="B469" s="80" t="s">
        <v>2467</v>
      </c>
      <c r="C469" s="80" t="s">
        <v>2466</v>
      </c>
      <c r="D469" s="81">
        <f>D466+1</f>
        <v>224</v>
      </c>
      <c r="E469" s="82" t="s">
        <v>2468</v>
      </c>
      <c r="F469" s="79"/>
      <c r="G469" s="80" t="s">
        <v>112</v>
      </c>
      <c r="H469" s="80" t="s">
        <v>2469</v>
      </c>
      <c r="I469" s="80" t="s">
        <v>2470</v>
      </c>
    </row>
    <row r="470" spans="1:9" ht="15" x14ac:dyDescent="0.25">
      <c r="A470" s="80" t="s">
        <v>2471</v>
      </c>
      <c r="B470" s="80" t="s">
        <v>2472</v>
      </c>
      <c r="C470" s="80" t="s">
        <v>2471</v>
      </c>
      <c r="D470" s="81">
        <f>D469+1</f>
        <v>225</v>
      </c>
      <c r="E470" s="82" t="s">
        <v>2473</v>
      </c>
      <c r="F470" s="79"/>
      <c r="G470" s="80" t="s">
        <v>2474</v>
      </c>
      <c r="H470" s="80" t="s">
        <v>2475</v>
      </c>
      <c r="I470" s="80" t="s">
        <v>2476</v>
      </c>
    </row>
    <row r="471" spans="1:9" ht="15" x14ac:dyDescent="0.25">
      <c r="A471" s="80" t="s">
        <v>2477</v>
      </c>
      <c r="B471" s="80" t="s">
        <v>2478</v>
      </c>
      <c r="C471" s="80" t="s">
        <v>2477</v>
      </c>
      <c r="D471" s="81">
        <f>D470+1</f>
        <v>226</v>
      </c>
      <c r="E471" s="82" t="s">
        <v>2479</v>
      </c>
      <c r="F471" s="79"/>
      <c r="G471" s="80" t="s">
        <v>121</v>
      </c>
      <c r="H471" s="80" t="s">
        <v>2480</v>
      </c>
      <c r="I471" s="80" t="s">
        <v>2481</v>
      </c>
    </row>
    <row r="472" spans="1:9" ht="15" x14ac:dyDescent="0.25">
      <c r="A472" s="80" t="s">
        <v>2482</v>
      </c>
      <c r="B472" s="80" t="s">
        <v>2483</v>
      </c>
      <c r="C472" s="80" t="s">
        <v>2482</v>
      </c>
      <c r="D472" s="81">
        <f>D471+1</f>
        <v>227</v>
      </c>
      <c r="E472" s="82" t="s">
        <v>2484</v>
      </c>
      <c r="F472" s="79"/>
      <c r="G472" s="80" t="s">
        <v>2485</v>
      </c>
      <c r="H472" s="80" t="s">
        <v>2486</v>
      </c>
      <c r="I472" s="80" t="s">
        <v>2487</v>
      </c>
    </row>
    <row r="473" spans="1:9" ht="15" x14ac:dyDescent="0.25">
      <c r="A473" s="80" t="s">
        <v>2488</v>
      </c>
      <c r="B473" s="80" t="s">
        <v>2489</v>
      </c>
      <c r="C473" s="80" t="s">
        <v>2488</v>
      </c>
      <c r="D473" s="81">
        <f>D472+1</f>
        <v>228</v>
      </c>
      <c r="E473" s="82" t="s">
        <v>2490</v>
      </c>
      <c r="F473" s="79"/>
      <c r="G473" s="80" t="s">
        <v>200</v>
      </c>
      <c r="H473" s="80" t="s">
        <v>2491</v>
      </c>
      <c r="I473" s="80" t="s">
        <v>2492</v>
      </c>
    </row>
    <row r="474" spans="1:9" ht="15" x14ac:dyDescent="0.25">
      <c r="A474" s="80" t="s">
        <v>2493</v>
      </c>
      <c r="B474" s="80" t="s">
        <v>2494</v>
      </c>
      <c r="C474" s="80" t="s">
        <v>2493</v>
      </c>
      <c r="D474" s="81">
        <f>D473+1</f>
        <v>229</v>
      </c>
      <c r="E474" s="82" t="s">
        <v>2495</v>
      </c>
      <c r="F474" s="79"/>
      <c r="G474" s="80" t="s">
        <v>2496</v>
      </c>
      <c r="H474" s="80" t="s">
        <v>2497</v>
      </c>
      <c r="I474" s="80" t="s">
        <v>2498</v>
      </c>
    </row>
    <row r="475" spans="1:9" customFormat="1" ht="15" x14ac:dyDescent="0.25">
      <c r="A475" s="83" t="s">
        <v>2499</v>
      </c>
      <c r="B475" s="83" t="s">
        <v>2500</v>
      </c>
      <c r="C475" s="83" t="s">
        <v>2499</v>
      </c>
      <c r="D475" s="78">
        <f>D474+0.1</f>
        <v>229.1</v>
      </c>
      <c r="E475" s="83" t="s">
        <v>2501</v>
      </c>
      <c r="F475" s="83"/>
      <c r="G475" s="83" t="s">
        <v>2500</v>
      </c>
      <c r="H475" s="83" t="s">
        <v>2502</v>
      </c>
      <c r="I475" s="83"/>
    </row>
    <row r="476" spans="1:9" ht="15" x14ac:dyDescent="0.25">
      <c r="A476" s="80" t="s">
        <v>2503</v>
      </c>
      <c r="B476" s="80" t="s">
        <v>2504</v>
      </c>
      <c r="C476" s="80" t="s">
        <v>2503</v>
      </c>
      <c r="D476" s="81">
        <f>D474+1</f>
        <v>230</v>
      </c>
      <c r="E476" s="82" t="s">
        <v>2505</v>
      </c>
      <c r="F476" s="79"/>
      <c r="G476" s="80" t="s">
        <v>307</v>
      </c>
      <c r="H476" s="80" t="s">
        <v>2506</v>
      </c>
      <c r="I476" s="80" t="s">
        <v>2507</v>
      </c>
    </row>
    <row r="477" spans="1:9" customFormat="1" ht="15" x14ac:dyDescent="0.25">
      <c r="A477" s="83" t="s">
        <v>2508</v>
      </c>
      <c r="B477" s="83" t="s">
        <v>2509</v>
      </c>
      <c r="C477" s="83" t="s">
        <v>2508</v>
      </c>
      <c r="D477" s="78">
        <f>D476+0.1</f>
        <v>230.1</v>
      </c>
      <c r="E477" s="83" t="s">
        <v>2510</v>
      </c>
      <c r="F477" s="83"/>
      <c r="G477" s="83" t="s">
        <v>2509</v>
      </c>
      <c r="H477" s="83" t="s">
        <v>2511</v>
      </c>
      <c r="I477" s="83"/>
    </row>
    <row r="478" spans="1:9" ht="15" x14ac:dyDescent="0.25">
      <c r="A478" s="80" t="s">
        <v>2512</v>
      </c>
      <c r="B478" s="80" t="s">
        <v>2513</v>
      </c>
      <c r="C478" s="80" t="s">
        <v>2512</v>
      </c>
      <c r="D478" s="81">
        <f>D476+1</f>
        <v>231</v>
      </c>
      <c r="E478" s="82" t="s">
        <v>2514</v>
      </c>
      <c r="F478" s="79"/>
      <c r="G478" s="80" t="s">
        <v>55</v>
      </c>
      <c r="H478" s="80" t="s">
        <v>2515</v>
      </c>
      <c r="I478" s="80" t="s">
        <v>2516</v>
      </c>
    </row>
    <row r="479" spans="1:9" customFormat="1" ht="15" x14ac:dyDescent="0.25">
      <c r="A479" s="83" t="s">
        <v>2517</v>
      </c>
      <c r="B479" s="83" t="s">
        <v>2518</v>
      </c>
      <c r="C479" s="83" t="s">
        <v>2517</v>
      </c>
      <c r="D479" s="78">
        <f>D478+0.1</f>
        <v>231.1</v>
      </c>
      <c r="E479" s="83" t="s">
        <v>2519</v>
      </c>
      <c r="F479" s="83"/>
      <c r="G479" s="83" t="s">
        <v>2518</v>
      </c>
      <c r="H479" s="83" t="s">
        <v>2520</v>
      </c>
      <c r="I479" s="83"/>
    </row>
    <row r="480" spans="1:9" ht="15" x14ac:dyDescent="0.25">
      <c r="A480" s="80" t="s">
        <v>2521</v>
      </c>
      <c r="B480" s="80" t="s">
        <v>2522</v>
      </c>
      <c r="C480" s="80" t="s">
        <v>2521</v>
      </c>
      <c r="D480" s="81">
        <f>D478+1</f>
        <v>232</v>
      </c>
      <c r="E480" s="82" t="s">
        <v>2523</v>
      </c>
      <c r="F480" s="79"/>
      <c r="G480" s="80" t="s">
        <v>45</v>
      </c>
      <c r="H480" s="80" t="s">
        <v>2524</v>
      </c>
      <c r="I480" s="80" t="s">
        <v>2525</v>
      </c>
    </row>
    <row r="481" spans="1:9" customFormat="1" ht="15" x14ac:dyDescent="0.25">
      <c r="A481" s="83" t="s">
        <v>2526</v>
      </c>
      <c r="B481" s="83" t="s">
        <v>2527</v>
      </c>
      <c r="C481" s="83" t="s">
        <v>2526</v>
      </c>
      <c r="D481" s="78">
        <f>D480+0.1</f>
        <v>232.1</v>
      </c>
      <c r="E481" s="83" t="s">
        <v>2528</v>
      </c>
      <c r="F481" s="83"/>
      <c r="G481" s="83" t="s">
        <v>2527</v>
      </c>
      <c r="H481" s="83" t="s">
        <v>2529</v>
      </c>
      <c r="I481" s="83"/>
    </row>
    <row r="482" spans="1:9" customFormat="1" ht="15" x14ac:dyDescent="0.25">
      <c r="A482" s="83" t="s">
        <v>2530</v>
      </c>
      <c r="B482" s="83" t="s">
        <v>2531</v>
      </c>
      <c r="C482" s="83" t="s">
        <v>2530</v>
      </c>
      <c r="D482" s="78">
        <f>D481+0.1</f>
        <v>232.2</v>
      </c>
      <c r="E482" s="83" t="s">
        <v>2532</v>
      </c>
      <c r="F482" s="83"/>
      <c r="G482" s="83" t="s">
        <v>2533</v>
      </c>
      <c r="H482" s="83" t="s">
        <v>2534</v>
      </c>
      <c r="I482" s="83"/>
    </row>
    <row r="483" spans="1:9" customFormat="1" ht="15" x14ac:dyDescent="0.25">
      <c r="A483" s="83" t="s">
        <v>2535</v>
      </c>
      <c r="B483" s="83" t="s">
        <v>2536</v>
      </c>
      <c r="C483" s="83" t="s">
        <v>2535</v>
      </c>
      <c r="D483" s="78">
        <f>D482+0.1</f>
        <v>232.29999999999998</v>
      </c>
      <c r="E483" s="83" t="s">
        <v>2537</v>
      </c>
      <c r="F483" s="83"/>
      <c r="G483" s="83" t="s">
        <v>2536</v>
      </c>
      <c r="H483" s="83" t="s">
        <v>2538</v>
      </c>
      <c r="I483" s="83"/>
    </row>
    <row r="484" spans="1:9" ht="15" x14ac:dyDescent="0.25">
      <c r="A484" s="73" t="s">
        <v>2539</v>
      </c>
      <c r="B484" s="74"/>
      <c r="C484" s="73" t="s">
        <v>2539</v>
      </c>
      <c r="D484" s="81"/>
      <c r="E484" s="74"/>
      <c r="F484" s="76"/>
      <c r="G484" s="74"/>
      <c r="H484" s="74"/>
      <c r="I484" s="74"/>
    </row>
    <row r="485" spans="1:9" ht="15" x14ac:dyDescent="0.25">
      <c r="A485" s="80" t="s">
        <v>2540</v>
      </c>
      <c r="B485" s="80" t="s">
        <v>2541</v>
      </c>
      <c r="C485" s="80" t="s">
        <v>2540</v>
      </c>
      <c r="D485" s="81">
        <f>D480+1</f>
        <v>233</v>
      </c>
      <c r="E485" s="82" t="s">
        <v>2542</v>
      </c>
      <c r="F485" s="79"/>
      <c r="G485" s="80" t="s">
        <v>53</v>
      </c>
      <c r="H485" s="80" t="s">
        <v>2543</v>
      </c>
      <c r="I485" s="80" t="s">
        <v>2544</v>
      </c>
    </row>
    <row r="486" spans="1:9" ht="15" x14ac:dyDescent="0.25">
      <c r="A486" s="80" t="s">
        <v>2545</v>
      </c>
      <c r="B486" s="80" t="s">
        <v>2546</v>
      </c>
      <c r="C486" s="80" t="s">
        <v>2545</v>
      </c>
      <c r="D486" s="81">
        <f t="shared" ref="D486:D499" si="13">D485+1</f>
        <v>234</v>
      </c>
      <c r="E486" s="82" t="s">
        <v>2547</v>
      </c>
      <c r="F486" s="79"/>
      <c r="G486" s="80" t="s">
        <v>2548</v>
      </c>
      <c r="H486" s="80" t="s">
        <v>2549</v>
      </c>
      <c r="I486" s="80" t="s">
        <v>2550</v>
      </c>
    </row>
    <row r="487" spans="1:9" ht="15" x14ac:dyDescent="0.25">
      <c r="A487" s="80" t="s">
        <v>2551</v>
      </c>
      <c r="B487" s="80" t="s">
        <v>2552</v>
      </c>
      <c r="C487" s="80" t="s">
        <v>2551</v>
      </c>
      <c r="D487" s="81">
        <f t="shared" si="13"/>
        <v>235</v>
      </c>
      <c r="E487" s="82" t="s">
        <v>2553</v>
      </c>
      <c r="F487" s="79"/>
      <c r="G487" s="80" t="s">
        <v>2554</v>
      </c>
      <c r="H487" s="80" t="s">
        <v>2555</v>
      </c>
      <c r="I487" s="80" t="s">
        <v>2556</v>
      </c>
    </row>
    <row r="488" spans="1:9" ht="15" x14ac:dyDescent="0.25">
      <c r="A488" s="80" t="s">
        <v>2557</v>
      </c>
      <c r="B488" s="80" t="s">
        <v>2558</v>
      </c>
      <c r="C488" s="80" t="s">
        <v>2557</v>
      </c>
      <c r="D488" s="81">
        <f t="shared" si="13"/>
        <v>236</v>
      </c>
      <c r="E488" s="82" t="s">
        <v>2559</v>
      </c>
      <c r="F488" s="79"/>
      <c r="G488" s="80" t="s">
        <v>2560</v>
      </c>
      <c r="H488" s="80" t="s">
        <v>2561</v>
      </c>
      <c r="I488" s="80" t="s">
        <v>2562</v>
      </c>
    </row>
    <row r="489" spans="1:9" ht="15" x14ac:dyDescent="0.25">
      <c r="A489" s="80" t="s">
        <v>2563</v>
      </c>
      <c r="B489" s="80" t="s">
        <v>2564</v>
      </c>
      <c r="C489" s="80" t="s">
        <v>2563</v>
      </c>
      <c r="D489" s="81">
        <f t="shared" si="13"/>
        <v>237</v>
      </c>
      <c r="E489" s="82" t="s">
        <v>2565</v>
      </c>
      <c r="F489" s="79"/>
      <c r="G489" s="80" t="s">
        <v>267</v>
      </c>
      <c r="H489" s="80" t="s">
        <v>2566</v>
      </c>
      <c r="I489" s="80" t="s">
        <v>2567</v>
      </c>
    </row>
    <row r="490" spans="1:9" customFormat="1" ht="15" x14ac:dyDescent="0.25">
      <c r="A490" s="83" t="s">
        <v>2568</v>
      </c>
      <c r="B490" s="83" t="s">
        <v>2569</v>
      </c>
      <c r="C490" s="83" t="s">
        <v>2568</v>
      </c>
      <c r="D490" s="78">
        <f>D489+0.1</f>
        <v>237.1</v>
      </c>
      <c r="E490" s="83" t="s">
        <v>2570</v>
      </c>
      <c r="F490" s="83"/>
      <c r="G490" s="83" t="s">
        <v>2569</v>
      </c>
      <c r="H490" s="83" t="s">
        <v>2571</v>
      </c>
      <c r="I490" s="83"/>
    </row>
    <row r="491" spans="1:9" ht="15" x14ac:dyDescent="0.25">
      <c r="A491" s="80" t="s">
        <v>2572</v>
      </c>
      <c r="B491" s="80" t="s">
        <v>2573</v>
      </c>
      <c r="C491" s="80" t="s">
        <v>2572</v>
      </c>
      <c r="D491" s="81">
        <f>D489+1</f>
        <v>238</v>
      </c>
      <c r="E491" s="82" t="s">
        <v>2574</v>
      </c>
      <c r="F491" s="79"/>
      <c r="G491" s="80" t="s">
        <v>2575</v>
      </c>
      <c r="H491" s="80" t="s">
        <v>2576</v>
      </c>
      <c r="I491" s="80" t="s">
        <v>2577</v>
      </c>
    </row>
    <row r="492" spans="1:9" ht="15" x14ac:dyDescent="0.25">
      <c r="A492" s="100" t="s">
        <v>2578</v>
      </c>
      <c r="B492" s="100" t="s">
        <v>2579</v>
      </c>
      <c r="C492" s="100" t="s">
        <v>2578</v>
      </c>
      <c r="D492" s="78">
        <f>D491+0.1</f>
        <v>238.1</v>
      </c>
      <c r="E492" s="101" t="s">
        <v>2580</v>
      </c>
      <c r="F492" s="79"/>
      <c r="G492" t="s">
        <v>2579</v>
      </c>
      <c r="H492" t="s">
        <v>2581</v>
      </c>
      <c r="I492" s="80"/>
    </row>
    <row r="493" spans="1:9" ht="15" x14ac:dyDescent="0.25">
      <c r="A493" s="80" t="s">
        <v>2582</v>
      </c>
      <c r="B493" s="80" t="s">
        <v>2583</v>
      </c>
      <c r="C493" s="80" t="s">
        <v>2582</v>
      </c>
      <c r="D493" s="81">
        <f>D491+1</f>
        <v>239</v>
      </c>
      <c r="E493" s="82" t="s">
        <v>2584</v>
      </c>
      <c r="F493" s="79"/>
      <c r="G493" s="80" t="s">
        <v>22</v>
      </c>
      <c r="H493" s="80" t="s">
        <v>2585</v>
      </c>
      <c r="I493" s="80" t="s">
        <v>2586</v>
      </c>
    </row>
    <row r="494" spans="1:9" customFormat="1" ht="15" x14ac:dyDescent="0.25">
      <c r="A494" s="83" t="s">
        <v>2587</v>
      </c>
      <c r="B494" s="83" t="s">
        <v>2588</v>
      </c>
      <c r="C494" s="83" t="s">
        <v>2587</v>
      </c>
      <c r="D494" s="78">
        <f>D493+0.1</f>
        <v>239.1</v>
      </c>
      <c r="E494" s="83" t="s">
        <v>2589</v>
      </c>
      <c r="F494" s="83"/>
      <c r="G494" s="83" t="s">
        <v>2588</v>
      </c>
      <c r="H494" s="83" t="s">
        <v>2590</v>
      </c>
      <c r="I494" s="83"/>
    </row>
    <row r="495" spans="1:9" ht="15" x14ac:dyDescent="0.25">
      <c r="A495" s="80" t="s">
        <v>2591</v>
      </c>
      <c r="B495" s="80" t="s">
        <v>2592</v>
      </c>
      <c r="C495" s="80" t="s">
        <v>2591</v>
      </c>
      <c r="D495" s="81">
        <f>D493+1</f>
        <v>240</v>
      </c>
      <c r="E495" s="82" t="s">
        <v>2593</v>
      </c>
      <c r="F495" s="79"/>
      <c r="G495" s="80" t="s">
        <v>2594</v>
      </c>
      <c r="H495" s="80" t="s">
        <v>2595</v>
      </c>
      <c r="I495" s="80" t="s">
        <v>2596</v>
      </c>
    </row>
    <row r="496" spans="1:9" ht="15" x14ac:dyDescent="0.25">
      <c r="A496" s="80" t="s">
        <v>2597</v>
      </c>
      <c r="B496" s="80" t="s">
        <v>2598</v>
      </c>
      <c r="C496" s="80" t="s">
        <v>2597</v>
      </c>
      <c r="D496" s="81">
        <f t="shared" si="13"/>
        <v>241</v>
      </c>
      <c r="E496" s="82" t="s">
        <v>2599</v>
      </c>
      <c r="F496" s="79"/>
      <c r="G496" s="80" t="s">
        <v>2600</v>
      </c>
      <c r="H496" s="80" t="s">
        <v>2601</v>
      </c>
      <c r="I496" s="80" t="s">
        <v>2602</v>
      </c>
    </row>
    <row r="497" spans="1:9" ht="15" x14ac:dyDescent="0.25">
      <c r="A497" s="80" t="s">
        <v>2603</v>
      </c>
      <c r="B497" s="80" t="s">
        <v>2604</v>
      </c>
      <c r="C497" s="80" t="s">
        <v>2603</v>
      </c>
      <c r="D497" s="81">
        <f t="shared" si="13"/>
        <v>242</v>
      </c>
      <c r="E497" s="82" t="s">
        <v>2605</v>
      </c>
      <c r="F497" s="79"/>
      <c r="G497" s="80" t="s">
        <v>2606</v>
      </c>
      <c r="H497" s="80" t="s">
        <v>2607</v>
      </c>
      <c r="I497" s="80" t="s">
        <v>2608</v>
      </c>
    </row>
    <row r="498" spans="1:9" ht="15" x14ac:dyDescent="0.25">
      <c r="A498" s="80" t="s">
        <v>2609</v>
      </c>
      <c r="B498" s="80" t="s">
        <v>2610</v>
      </c>
      <c r="C498" s="80" t="s">
        <v>2609</v>
      </c>
      <c r="D498" s="81">
        <f t="shared" si="13"/>
        <v>243</v>
      </c>
      <c r="E498" s="82" t="s">
        <v>2611</v>
      </c>
      <c r="F498" s="79"/>
      <c r="G498" s="80" t="s">
        <v>2612</v>
      </c>
      <c r="H498" s="80" t="s">
        <v>2613</v>
      </c>
      <c r="I498" s="80" t="s">
        <v>2614</v>
      </c>
    </row>
    <row r="499" spans="1:9" ht="15" x14ac:dyDescent="0.25">
      <c r="A499" s="80" t="s">
        <v>2615</v>
      </c>
      <c r="B499" s="80" t="s">
        <v>2616</v>
      </c>
      <c r="C499" s="80" t="s">
        <v>2615</v>
      </c>
      <c r="D499" s="81">
        <f t="shared" si="13"/>
        <v>244</v>
      </c>
      <c r="E499" s="82" t="s">
        <v>2617</v>
      </c>
      <c r="F499" s="79"/>
      <c r="G499" s="80" t="s">
        <v>23</v>
      </c>
      <c r="H499" s="80" t="s">
        <v>2618</v>
      </c>
      <c r="I499" s="80" t="s">
        <v>2619</v>
      </c>
    </row>
    <row r="500" spans="1:9" customFormat="1" ht="15" x14ac:dyDescent="0.25">
      <c r="A500" s="83" t="s">
        <v>2620</v>
      </c>
      <c r="B500" s="83" t="s">
        <v>2621</v>
      </c>
      <c r="C500" s="83" t="s">
        <v>2620</v>
      </c>
      <c r="D500" s="78">
        <f>D499+0.1</f>
        <v>244.1</v>
      </c>
      <c r="E500" s="83" t="s">
        <v>2622</v>
      </c>
      <c r="F500" s="83"/>
      <c r="G500" s="83" t="s">
        <v>2621</v>
      </c>
      <c r="H500" s="83" t="s">
        <v>2623</v>
      </c>
      <c r="I500" s="83"/>
    </row>
    <row r="501" spans="1:9" customFormat="1" ht="15" x14ac:dyDescent="0.25">
      <c r="A501" s="83" t="s">
        <v>2624</v>
      </c>
      <c r="B501" s="83" t="s">
        <v>2625</v>
      </c>
      <c r="C501" s="83" t="s">
        <v>2624</v>
      </c>
      <c r="D501" s="78">
        <f>D500+0.1</f>
        <v>244.2</v>
      </c>
      <c r="E501" s="83" t="s">
        <v>2626</v>
      </c>
      <c r="F501" s="83"/>
      <c r="G501" s="83" t="s">
        <v>2625</v>
      </c>
      <c r="H501" s="83" t="s">
        <v>2627</v>
      </c>
      <c r="I501" s="83"/>
    </row>
    <row r="502" spans="1:9" ht="15" x14ac:dyDescent="0.25">
      <c r="A502" s="80" t="s">
        <v>2628</v>
      </c>
      <c r="B502" s="80" t="s">
        <v>2629</v>
      </c>
      <c r="C502" s="80" t="s">
        <v>2628</v>
      </c>
      <c r="D502" s="81">
        <f>D499+1</f>
        <v>245</v>
      </c>
      <c r="E502" s="82" t="s">
        <v>2630</v>
      </c>
      <c r="F502" s="79"/>
      <c r="G502" s="80" t="s">
        <v>79</v>
      </c>
      <c r="H502" s="80" t="s">
        <v>2631</v>
      </c>
      <c r="I502" s="80" t="s">
        <v>2632</v>
      </c>
    </row>
    <row r="503" spans="1:9" ht="15" x14ac:dyDescent="0.25">
      <c r="A503" s="77" t="s">
        <v>2633</v>
      </c>
      <c r="B503" s="77" t="s">
        <v>2634</v>
      </c>
      <c r="C503" s="77" t="s">
        <v>2633</v>
      </c>
      <c r="D503" s="78">
        <f t="shared" ref="D503:D516" si="14">D502+0.1</f>
        <v>245.1</v>
      </c>
      <c r="E503" s="77" t="s">
        <v>2635</v>
      </c>
      <c r="F503" s="77"/>
      <c r="G503" s="77" t="s">
        <v>2634</v>
      </c>
      <c r="H503" s="77" t="s">
        <v>2636</v>
      </c>
      <c r="I503" s="80"/>
    </row>
    <row r="504" spans="1:9" ht="15" x14ac:dyDescent="0.25">
      <c r="A504" s="77" t="s">
        <v>2637</v>
      </c>
      <c r="B504" s="77" t="s">
        <v>2638</v>
      </c>
      <c r="C504" s="77" t="s">
        <v>2637</v>
      </c>
      <c r="D504" s="78">
        <f t="shared" si="14"/>
        <v>245.2</v>
      </c>
      <c r="E504" s="77" t="s">
        <v>2639</v>
      </c>
      <c r="F504" s="77"/>
      <c r="G504" s="77" t="s">
        <v>2638</v>
      </c>
      <c r="H504" s="77" t="s">
        <v>2640</v>
      </c>
      <c r="I504" s="80"/>
    </row>
    <row r="505" spans="1:9" ht="15" x14ac:dyDescent="0.25">
      <c r="A505" s="77" t="s">
        <v>2641</v>
      </c>
      <c r="B505" s="77" t="s">
        <v>2642</v>
      </c>
      <c r="C505" s="77" t="s">
        <v>2641</v>
      </c>
      <c r="D505" s="78">
        <f t="shared" si="14"/>
        <v>245.29999999999998</v>
      </c>
      <c r="E505" s="77" t="s">
        <v>2643</v>
      </c>
      <c r="F505" s="77"/>
      <c r="G505" s="77" t="s">
        <v>2642</v>
      </c>
      <c r="H505" s="77" t="s">
        <v>2644</v>
      </c>
      <c r="I505" s="80"/>
    </row>
    <row r="506" spans="1:9" ht="15" x14ac:dyDescent="0.25">
      <c r="A506" s="77" t="s">
        <v>2645</v>
      </c>
      <c r="B506" s="77" t="s">
        <v>2646</v>
      </c>
      <c r="C506" s="77" t="s">
        <v>2645</v>
      </c>
      <c r="D506" s="78">
        <f t="shared" si="14"/>
        <v>245.39999999999998</v>
      </c>
      <c r="E506" s="77" t="s">
        <v>2647</v>
      </c>
      <c r="F506" s="77"/>
      <c r="G506" s="77" t="s">
        <v>2646</v>
      </c>
      <c r="H506" s="77" t="s">
        <v>2648</v>
      </c>
      <c r="I506" s="80"/>
    </row>
    <row r="507" spans="1:9" ht="15" x14ac:dyDescent="0.25">
      <c r="A507" s="77" t="s">
        <v>2649</v>
      </c>
      <c r="B507" s="77" t="s">
        <v>2650</v>
      </c>
      <c r="C507" s="77" t="s">
        <v>2649</v>
      </c>
      <c r="D507" s="81">
        <f t="shared" si="14"/>
        <v>245.49999999999997</v>
      </c>
      <c r="E507" s="77" t="s">
        <v>2651</v>
      </c>
      <c r="F507" s="77"/>
      <c r="G507" s="77" t="s">
        <v>2650</v>
      </c>
      <c r="H507" s="77" t="s">
        <v>2652</v>
      </c>
      <c r="I507" s="80"/>
    </row>
    <row r="508" spans="1:9" ht="15" x14ac:dyDescent="0.25">
      <c r="A508" s="77" t="s">
        <v>2653</v>
      </c>
      <c r="B508" s="77" t="s">
        <v>2654</v>
      </c>
      <c r="C508" s="77" t="s">
        <v>2653</v>
      </c>
      <c r="D508" s="78">
        <f t="shared" si="14"/>
        <v>245.59999999999997</v>
      </c>
      <c r="E508" s="77" t="s">
        <v>2655</v>
      </c>
      <c r="F508" s="77"/>
      <c r="G508" s="77" t="s">
        <v>2654</v>
      </c>
      <c r="H508" s="77" t="s">
        <v>2656</v>
      </c>
      <c r="I508" s="80"/>
    </row>
    <row r="509" spans="1:9" ht="15" x14ac:dyDescent="0.25">
      <c r="A509" s="77" t="s">
        <v>2657</v>
      </c>
      <c r="B509" s="77" t="s">
        <v>2658</v>
      </c>
      <c r="C509" s="77" t="s">
        <v>2657</v>
      </c>
      <c r="D509" s="78">
        <f t="shared" si="14"/>
        <v>245.69999999999996</v>
      </c>
      <c r="E509" s="77" t="s">
        <v>2659</v>
      </c>
      <c r="F509" s="77"/>
      <c r="G509" s="77" t="s">
        <v>2660</v>
      </c>
      <c r="H509" s="77" t="s">
        <v>2661</v>
      </c>
      <c r="I509" s="80"/>
    </row>
    <row r="510" spans="1:9" ht="15" x14ac:dyDescent="0.25">
      <c r="A510" s="80" t="s">
        <v>2662</v>
      </c>
      <c r="B510" s="80" t="s">
        <v>2663</v>
      </c>
      <c r="C510" s="80" t="s">
        <v>2662</v>
      </c>
      <c r="D510" s="81">
        <f>D502+1</f>
        <v>246</v>
      </c>
      <c r="E510" s="82" t="s">
        <v>2664</v>
      </c>
      <c r="F510" s="79"/>
      <c r="G510" s="80" t="s">
        <v>24</v>
      </c>
      <c r="H510" s="80" t="s">
        <v>2665</v>
      </c>
      <c r="I510" s="80" t="s">
        <v>2666</v>
      </c>
    </row>
    <row r="511" spans="1:9" ht="15" x14ac:dyDescent="0.25">
      <c r="A511" s="77" t="s">
        <v>2667</v>
      </c>
      <c r="B511" s="77" t="s">
        <v>2668</v>
      </c>
      <c r="C511" s="77" t="s">
        <v>2667</v>
      </c>
      <c r="D511" s="78">
        <f t="shared" si="14"/>
        <v>246.1</v>
      </c>
      <c r="E511" s="77" t="s">
        <v>2669</v>
      </c>
      <c r="F511" s="77"/>
      <c r="G511" s="77" t="s">
        <v>2668</v>
      </c>
      <c r="H511" s="77" t="s">
        <v>2670</v>
      </c>
      <c r="I511" s="80"/>
    </row>
    <row r="512" spans="1:9" ht="15" x14ac:dyDescent="0.25">
      <c r="A512" s="77" t="s">
        <v>2671</v>
      </c>
      <c r="B512" s="77" t="s">
        <v>2672</v>
      </c>
      <c r="C512" s="77" t="s">
        <v>2671</v>
      </c>
      <c r="D512" s="78">
        <f t="shared" si="14"/>
        <v>246.2</v>
      </c>
      <c r="E512" s="77" t="s">
        <v>2673</v>
      </c>
      <c r="F512" s="77"/>
      <c r="G512" s="77" t="s">
        <v>2674</v>
      </c>
      <c r="H512" s="77" t="s">
        <v>2675</v>
      </c>
      <c r="I512" s="80"/>
    </row>
    <row r="513" spans="1:9" ht="15" x14ac:dyDescent="0.25">
      <c r="A513" s="77" t="s">
        <v>2676</v>
      </c>
      <c r="B513" s="77" t="s">
        <v>2677</v>
      </c>
      <c r="C513" s="77" t="s">
        <v>2676</v>
      </c>
      <c r="D513" s="78">
        <f t="shared" si="14"/>
        <v>246.29999999999998</v>
      </c>
      <c r="E513" s="77" t="s">
        <v>2678</v>
      </c>
      <c r="F513" s="77"/>
      <c r="G513" s="77" t="s">
        <v>2679</v>
      </c>
      <c r="H513" s="77" t="s">
        <v>2680</v>
      </c>
      <c r="I513" s="80"/>
    </row>
    <row r="514" spans="1:9" ht="15" x14ac:dyDescent="0.25">
      <c r="A514" s="77" t="s">
        <v>2681</v>
      </c>
      <c r="B514" s="77" t="s">
        <v>2682</v>
      </c>
      <c r="C514" s="77" t="s">
        <v>2681</v>
      </c>
      <c r="D514" s="78">
        <f t="shared" si="14"/>
        <v>246.39999999999998</v>
      </c>
      <c r="E514" s="77" t="s">
        <v>2683</v>
      </c>
      <c r="F514" s="77"/>
      <c r="G514" s="77" t="s">
        <v>2684</v>
      </c>
      <c r="H514" s="77" t="s">
        <v>2685</v>
      </c>
      <c r="I514" s="80"/>
    </row>
    <row r="515" spans="1:9" ht="15" x14ac:dyDescent="0.25">
      <c r="A515" s="80" t="s">
        <v>2686</v>
      </c>
      <c r="B515" s="80" t="s">
        <v>2687</v>
      </c>
      <c r="C515" s="80" t="s">
        <v>2686</v>
      </c>
      <c r="D515" s="81">
        <f>D510+1</f>
        <v>247</v>
      </c>
      <c r="E515" s="82" t="s">
        <v>2688</v>
      </c>
      <c r="F515" s="79"/>
      <c r="G515" s="80" t="s">
        <v>2689</v>
      </c>
      <c r="H515" s="80" t="s">
        <v>2690</v>
      </c>
      <c r="I515" s="80" t="s">
        <v>2691</v>
      </c>
    </row>
    <row r="516" spans="1:9" ht="15" x14ac:dyDescent="0.25">
      <c r="A516" s="77" t="s">
        <v>2692</v>
      </c>
      <c r="B516" s="77" t="s">
        <v>2693</v>
      </c>
      <c r="C516" s="77" t="s">
        <v>2692</v>
      </c>
      <c r="D516" s="78">
        <f t="shared" si="14"/>
        <v>247.1</v>
      </c>
      <c r="E516" s="77" t="s">
        <v>2694</v>
      </c>
      <c r="F516" s="77"/>
      <c r="G516" s="77" t="s">
        <v>2693</v>
      </c>
      <c r="H516" s="77" t="s">
        <v>2695</v>
      </c>
      <c r="I516" s="80"/>
    </row>
    <row r="517" spans="1:9" ht="15" x14ac:dyDescent="0.25">
      <c r="A517" s="80" t="s">
        <v>2696</v>
      </c>
      <c r="B517" s="80" t="s">
        <v>2697</v>
      </c>
      <c r="C517" s="80" t="s">
        <v>2696</v>
      </c>
      <c r="D517" s="81">
        <f>D515+1</f>
        <v>248</v>
      </c>
      <c r="E517" s="82" t="s">
        <v>2698</v>
      </c>
      <c r="F517" s="79"/>
      <c r="G517" s="80" t="s">
        <v>2699</v>
      </c>
      <c r="H517" s="80" t="s">
        <v>2700</v>
      </c>
      <c r="I517" s="80" t="s">
        <v>2701</v>
      </c>
    </row>
    <row r="518" spans="1:9" ht="15" x14ac:dyDescent="0.25">
      <c r="A518" s="80" t="s">
        <v>2702</v>
      </c>
      <c r="B518" s="80" t="s">
        <v>2703</v>
      </c>
      <c r="C518" s="80" t="s">
        <v>2702</v>
      </c>
      <c r="D518" s="81">
        <f>D517+1</f>
        <v>249</v>
      </c>
      <c r="E518" s="82" t="s">
        <v>2704</v>
      </c>
      <c r="F518" s="79"/>
      <c r="G518" s="80" t="s">
        <v>2705</v>
      </c>
      <c r="H518" s="80" t="s">
        <v>2706</v>
      </c>
      <c r="I518" s="80" t="s">
        <v>2707</v>
      </c>
    </row>
    <row r="519" spans="1:9" ht="15" x14ac:dyDescent="0.25">
      <c r="A519" s="80" t="s">
        <v>2708</v>
      </c>
      <c r="B519" s="80" t="s">
        <v>2709</v>
      </c>
      <c r="C519" s="80" t="s">
        <v>2708</v>
      </c>
      <c r="D519" s="81">
        <f>D518+1</f>
        <v>250</v>
      </c>
      <c r="E519" s="82" t="s">
        <v>2710</v>
      </c>
      <c r="F519" s="79"/>
      <c r="G519" s="80" t="s">
        <v>293</v>
      </c>
      <c r="H519" s="80" t="s">
        <v>2711</v>
      </c>
      <c r="I519" s="80" t="s">
        <v>2712</v>
      </c>
    </row>
    <row r="520" spans="1:9" ht="15" x14ac:dyDescent="0.25">
      <c r="A520" s="77" t="s">
        <v>2713</v>
      </c>
      <c r="B520" s="77" t="s">
        <v>2714</v>
      </c>
      <c r="C520" s="77" t="s">
        <v>2713</v>
      </c>
      <c r="D520" s="78">
        <f t="shared" ref="D520:D529" si="15">D519+0.1</f>
        <v>250.1</v>
      </c>
      <c r="E520" s="77" t="s">
        <v>2715</v>
      </c>
      <c r="F520" s="77"/>
      <c r="G520" s="77" t="s">
        <v>2714</v>
      </c>
      <c r="H520" s="77" t="s">
        <v>2716</v>
      </c>
      <c r="I520" s="80"/>
    </row>
    <row r="521" spans="1:9" ht="15" x14ac:dyDescent="0.25">
      <c r="A521" s="77" t="s">
        <v>2717</v>
      </c>
      <c r="B521" s="77" t="s">
        <v>2718</v>
      </c>
      <c r="C521" s="77" t="s">
        <v>2717</v>
      </c>
      <c r="D521" s="78">
        <f t="shared" si="15"/>
        <v>250.2</v>
      </c>
      <c r="E521" s="77" t="s">
        <v>2719</v>
      </c>
      <c r="F521" s="77"/>
      <c r="G521" s="77" t="s">
        <v>2718</v>
      </c>
      <c r="H521" s="77" t="s">
        <v>2720</v>
      </c>
      <c r="I521" s="80"/>
    </row>
    <row r="522" spans="1:9" ht="15" x14ac:dyDescent="0.25">
      <c r="A522" s="80" t="s">
        <v>2721</v>
      </c>
      <c r="B522" s="80" t="s">
        <v>2722</v>
      </c>
      <c r="C522" s="80" t="s">
        <v>2721</v>
      </c>
      <c r="D522" s="81">
        <f>D519+1</f>
        <v>251</v>
      </c>
      <c r="E522" s="82" t="s">
        <v>2723</v>
      </c>
      <c r="F522" s="79"/>
      <c r="G522" s="80" t="s">
        <v>245</v>
      </c>
      <c r="H522" s="80" t="s">
        <v>2724</v>
      </c>
      <c r="I522" s="80" t="s">
        <v>2725</v>
      </c>
    </row>
    <row r="523" spans="1:9" ht="15" x14ac:dyDescent="0.25">
      <c r="A523" s="77" t="s">
        <v>2726</v>
      </c>
      <c r="B523" s="77" t="s">
        <v>2727</v>
      </c>
      <c r="C523" s="77" t="s">
        <v>2726</v>
      </c>
      <c r="D523" s="78">
        <f t="shared" si="15"/>
        <v>251.1</v>
      </c>
      <c r="E523" s="77" t="s">
        <v>2728</v>
      </c>
      <c r="F523" s="77"/>
      <c r="G523" s="77" t="s">
        <v>2727</v>
      </c>
      <c r="H523" s="77" t="s">
        <v>2729</v>
      </c>
      <c r="I523" s="80"/>
    </row>
    <row r="524" spans="1:9" ht="15" x14ac:dyDescent="0.25">
      <c r="A524" s="80" t="s">
        <v>2730</v>
      </c>
      <c r="B524" s="80" t="s">
        <v>2731</v>
      </c>
      <c r="C524" s="80" t="s">
        <v>2730</v>
      </c>
      <c r="D524" s="81">
        <f>D522+1</f>
        <v>252</v>
      </c>
      <c r="E524" s="82" t="s">
        <v>2732</v>
      </c>
      <c r="F524" s="79"/>
      <c r="G524" s="80" t="s">
        <v>98</v>
      </c>
      <c r="H524" s="80" t="s">
        <v>2733</v>
      </c>
      <c r="I524" s="80" t="s">
        <v>2734</v>
      </c>
    </row>
    <row r="525" spans="1:9" ht="15" x14ac:dyDescent="0.25">
      <c r="A525" s="77" t="s">
        <v>2735</v>
      </c>
      <c r="B525" s="77" t="s">
        <v>2736</v>
      </c>
      <c r="C525" s="77" t="s">
        <v>2735</v>
      </c>
      <c r="D525" s="78">
        <f t="shared" si="15"/>
        <v>252.1</v>
      </c>
      <c r="E525" s="77" t="s">
        <v>2737</v>
      </c>
      <c r="F525" s="77"/>
      <c r="G525" s="77" t="s">
        <v>2736</v>
      </c>
      <c r="H525" s="77" t="s">
        <v>2738</v>
      </c>
      <c r="I525" s="80"/>
    </row>
    <row r="526" spans="1:9" ht="15" x14ac:dyDescent="0.25">
      <c r="A526" s="77" t="s">
        <v>2739</v>
      </c>
      <c r="B526" s="77" t="s">
        <v>2740</v>
      </c>
      <c r="C526" s="77" t="s">
        <v>2739</v>
      </c>
      <c r="D526" s="78">
        <f t="shared" si="15"/>
        <v>252.2</v>
      </c>
      <c r="E526" s="77" t="s">
        <v>2741</v>
      </c>
      <c r="F526" s="77"/>
      <c r="G526" s="77" t="s">
        <v>2740</v>
      </c>
      <c r="H526" s="77" t="s">
        <v>2742</v>
      </c>
      <c r="I526" s="80"/>
    </row>
    <row r="527" spans="1:9" ht="15" x14ac:dyDescent="0.25">
      <c r="A527" s="77" t="s">
        <v>2743</v>
      </c>
      <c r="B527" s="77" t="s">
        <v>2744</v>
      </c>
      <c r="C527" s="77" t="s">
        <v>2743</v>
      </c>
      <c r="D527" s="78">
        <f t="shared" si="15"/>
        <v>252.29999999999998</v>
      </c>
      <c r="E527" s="77" t="s">
        <v>2745</v>
      </c>
      <c r="F527" s="77"/>
      <c r="G527" s="77" t="s">
        <v>2744</v>
      </c>
      <c r="H527" s="77" t="s">
        <v>2746</v>
      </c>
      <c r="I527" s="80"/>
    </row>
    <row r="528" spans="1:9" ht="15" x14ac:dyDescent="0.25">
      <c r="A528" s="77" t="s">
        <v>2747</v>
      </c>
      <c r="B528" s="77" t="s">
        <v>2748</v>
      </c>
      <c r="C528" s="77" t="s">
        <v>2747</v>
      </c>
      <c r="D528" s="78">
        <f t="shared" si="15"/>
        <v>252.39999999999998</v>
      </c>
      <c r="E528" s="77" t="s">
        <v>2749</v>
      </c>
      <c r="F528" s="77"/>
      <c r="G528" s="77" t="s">
        <v>2748</v>
      </c>
      <c r="H528" s="77" t="s">
        <v>2750</v>
      </c>
      <c r="I528" s="80"/>
    </row>
    <row r="529" spans="1:9" ht="15" x14ac:dyDescent="0.25">
      <c r="A529" s="77" t="s">
        <v>2751</v>
      </c>
      <c r="B529" s="77" t="s">
        <v>2752</v>
      </c>
      <c r="C529" s="77" t="s">
        <v>2751</v>
      </c>
      <c r="D529" s="81">
        <f t="shared" si="15"/>
        <v>252.49999999999997</v>
      </c>
      <c r="E529" s="77" t="s">
        <v>2753</v>
      </c>
      <c r="F529" s="77"/>
      <c r="G529" s="77" t="s">
        <v>2752</v>
      </c>
      <c r="H529" s="77" t="s">
        <v>2754</v>
      </c>
      <c r="I529" s="80"/>
    </row>
    <row r="530" spans="1:9" ht="15" x14ac:dyDescent="0.25">
      <c r="A530" s="69" t="s">
        <v>2755</v>
      </c>
      <c r="B530" s="70"/>
      <c r="C530" s="69" t="s">
        <v>2755</v>
      </c>
      <c r="D530" s="102"/>
      <c r="E530" s="70"/>
      <c r="F530" s="72"/>
      <c r="G530" s="70"/>
      <c r="H530" s="70"/>
      <c r="I530" s="70"/>
    </row>
    <row r="531" spans="1:9" ht="15" x14ac:dyDescent="0.25">
      <c r="A531" s="73" t="s">
        <v>2756</v>
      </c>
      <c r="B531" s="74"/>
      <c r="C531" s="73" t="s">
        <v>2756</v>
      </c>
      <c r="D531" s="103"/>
      <c r="E531" s="74"/>
      <c r="F531" s="76"/>
      <c r="G531" s="74"/>
      <c r="H531" s="74"/>
      <c r="I531" s="74"/>
    </row>
    <row r="532" spans="1:9" ht="15" x14ac:dyDescent="0.25">
      <c r="A532" s="80" t="s">
        <v>2757</v>
      </c>
      <c r="B532" s="80" t="s">
        <v>2758</v>
      </c>
      <c r="C532" s="80" t="s">
        <v>2757</v>
      </c>
      <c r="D532" s="81">
        <f>D524+1</f>
        <v>253</v>
      </c>
      <c r="E532" s="82" t="s">
        <v>2759</v>
      </c>
      <c r="F532" s="79"/>
      <c r="G532" s="80" t="s">
        <v>2760</v>
      </c>
      <c r="H532" s="80" t="s">
        <v>2761</v>
      </c>
      <c r="I532" s="80" t="s">
        <v>2762</v>
      </c>
    </row>
    <row r="533" spans="1:9" ht="15" x14ac:dyDescent="0.25">
      <c r="A533" s="69" t="s">
        <v>2763</v>
      </c>
      <c r="B533" s="70"/>
      <c r="C533" s="69" t="s">
        <v>2763</v>
      </c>
      <c r="D533" s="102"/>
      <c r="E533" s="70"/>
      <c r="F533" s="72"/>
      <c r="G533" s="70"/>
      <c r="H533" s="70"/>
      <c r="I533" s="70"/>
    </row>
    <row r="534" spans="1:9" ht="15" x14ac:dyDescent="0.25">
      <c r="A534" s="73" t="s">
        <v>2764</v>
      </c>
      <c r="B534" s="74"/>
      <c r="C534" s="73" t="s">
        <v>2764</v>
      </c>
      <c r="D534" s="103"/>
      <c r="E534" s="74"/>
      <c r="F534" s="76"/>
      <c r="G534" s="74"/>
      <c r="H534" s="74"/>
      <c r="I534" s="74"/>
    </row>
    <row r="535" spans="1:9" ht="15" x14ac:dyDescent="0.25">
      <c r="A535" s="80" t="s">
        <v>2765</v>
      </c>
      <c r="B535" s="104" t="s">
        <v>2766</v>
      </c>
      <c r="C535" s="80" t="s">
        <v>2765</v>
      </c>
      <c r="D535" s="81">
        <f>D532+1</f>
        <v>254</v>
      </c>
      <c r="E535" s="82" t="s">
        <v>2767</v>
      </c>
      <c r="F535" s="79" t="s">
        <v>535</v>
      </c>
      <c r="G535" s="80" t="s">
        <v>2768</v>
      </c>
      <c r="H535" s="80" t="s">
        <v>2769</v>
      </c>
      <c r="I535" s="80" t="s">
        <v>2770</v>
      </c>
    </row>
    <row r="536" spans="1:9" ht="15" x14ac:dyDescent="0.25">
      <c r="A536" s="80" t="s">
        <v>2765</v>
      </c>
      <c r="B536" s="104" t="s">
        <v>2771</v>
      </c>
      <c r="C536" s="80" t="s">
        <v>2765</v>
      </c>
      <c r="D536" s="78">
        <f>D535</f>
        <v>254</v>
      </c>
      <c r="E536" s="82" t="s">
        <v>2767</v>
      </c>
      <c r="F536" s="79" t="s">
        <v>535</v>
      </c>
      <c r="G536" s="80" t="s">
        <v>2768</v>
      </c>
      <c r="H536" s="80" t="s">
        <v>2769</v>
      </c>
      <c r="I536" s="80" t="s">
        <v>2770</v>
      </c>
    </row>
    <row r="537" spans="1:9" ht="15" x14ac:dyDescent="0.25">
      <c r="A537" s="80" t="s">
        <v>2772</v>
      </c>
      <c r="B537" s="80" t="s">
        <v>2773</v>
      </c>
      <c r="C537" s="80" t="s">
        <v>2772</v>
      </c>
      <c r="D537" s="81">
        <f>D536+1</f>
        <v>255</v>
      </c>
      <c r="E537" s="82" t="s">
        <v>2774</v>
      </c>
      <c r="F537" s="79"/>
      <c r="G537" s="80" t="s">
        <v>164</v>
      </c>
      <c r="H537" s="80" t="s">
        <v>2775</v>
      </c>
      <c r="I537" s="80" t="s">
        <v>2776</v>
      </c>
    </row>
    <row r="538" spans="1:9" ht="15" x14ac:dyDescent="0.25">
      <c r="A538" s="80" t="s">
        <v>2777</v>
      </c>
      <c r="B538" s="80" t="s">
        <v>2778</v>
      </c>
      <c r="C538" s="80" t="s">
        <v>2777</v>
      </c>
      <c r="D538" s="81">
        <f>D537+1</f>
        <v>256</v>
      </c>
      <c r="E538" s="82" t="s">
        <v>2779</v>
      </c>
      <c r="F538" s="79"/>
      <c r="G538" s="80" t="s">
        <v>46</v>
      </c>
      <c r="H538" s="80" t="s">
        <v>2780</v>
      </c>
      <c r="I538" s="80" t="s">
        <v>2781</v>
      </c>
    </row>
    <row r="539" spans="1:9" customFormat="1" ht="15" x14ac:dyDescent="0.25">
      <c r="A539" s="83" t="s">
        <v>2782</v>
      </c>
      <c r="B539" s="83" t="s">
        <v>2783</v>
      </c>
      <c r="C539" s="83" t="s">
        <v>2782</v>
      </c>
      <c r="D539" s="78">
        <f>D538+0.1</f>
        <v>256.10000000000002</v>
      </c>
      <c r="E539" s="83" t="s">
        <v>2784</v>
      </c>
      <c r="F539" s="83"/>
      <c r="G539" s="83" t="s">
        <v>2785</v>
      </c>
      <c r="H539" s="83" t="s">
        <v>2786</v>
      </c>
      <c r="I539" s="83"/>
    </row>
    <row r="540" spans="1:9" customFormat="1" ht="15" x14ac:dyDescent="0.25">
      <c r="A540" s="83" t="s">
        <v>2787</v>
      </c>
      <c r="B540" s="83" t="s">
        <v>2788</v>
      </c>
      <c r="C540" s="83" t="s">
        <v>2787</v>
      </c>
      <c r="D540" s="78">
        <f>D539+0.1</f>
        <v>256.20000000000005</v>
      </c>
      <c r="E540" s="83" t="s">
        <v>2789</v>
      </c>
      <c r="F540" s="83"/>
      <c r="G540" s="83" t="s">
        <v>2788</v>
      </c>
      <c r="H540" s="83" t="s">
        <v>2790</v>
      </c>
      <c r="I540" s="83"/>
    </row>
    <row r="541" spans="1:9" ht="15" x14ac:dyDescent="0.25">
      <c r="A541" s="80" t="s">
        <v>2791</v>
      </c>
      <c r="B541" s="80" t="s">
        <v>2792</v>
      </c>
      <c r="C541" s="80" t="s">
        <v>2791</v>
      </c>
      <c r="D541" s="81">
        <f>D538+1</f>
        <v>257</v>
      </c>
      <c r="E541" s="82" t="s">
        <v>2793</v>
      </c>
      <c r="F541" s="79"/>
      <c r="G541" s="80" t="s">
        <v>132</v>
      </c>
      <c r="H541" s="80" t="s">
        <v>2794</v>
      </c>
      <c r="I541" s="80" t="s">
        <v>2795</v>
      </c>
    </row>
    <row r="542" spans="1:9" customFormat="1" ht="15" x14ac:dyDescent="0.25">
      <c r="A542" s="83" t="s">
        <v>2796</v>
      </c>
      <c r="B542" s="83" t="s">
        <v>2797</v>
      </c>
      <c r="C542" s="83" t="s">
        <v>2796</v>
      </c>
      <c r="D542" s="78">
        <f>D541+0.1</f>
        <v>257.10000000000002</v>
      </c>
      <c r="E542" s="83" t="s">
        <v>2798</v>
      </c>
      <c r="F542" s="83"/>
      <c r="G542" s="83" t="s">
        <v>2799</v>
      </c>
      <c r="H542" s="83" t="s">
        <v>2800</v>
      </c>
      <c r="I542" s="83"/>
    </row>
    <row r="543" spans="1:9" ht="15" x14ac:dyDescent="0.25">
      <c r="A543" s="80" t="s">
        <v>2801</v>
      </c>
      <c r="B543" s="80" t="s">
        <v>2802</v>
      </c>
      <c r="C543" s="80" t="s">
        <v>2801</v>
      </c>
      <c r="D543" s="81">
        <f>D541+1</f>
        <v>258</v>
      </c>
      <c r="E543" s="82" t="s">
        <v>2803</v>
      </c>
      <c r="F543" s="79"/>
      <c r="G543" s="80" t="s">
        <v>281</v>
      </c>
      <c r="H543" s="80" t="s">
        <v>2804</v>
      </c>
      <c r="I543" s="80" t="s">
        <v>2805</v>
      </c>
    </row>
    <row r="544" spans="1:9" ht="15" x14ac:dyDescent="0.25">
      <c r="A544" s="80" t="s">
        <v>2806</v>
      </c>
      <c r="B544" s="80" t="s">
        <v>2807</v>
      </c>
      <c r="C544" s="80" t="s">
        <v>2806</v>
      </c>
      <c r="D544" s="81">
        <f>D543+1</f>
        <v>259</v>
      </c>
      <c r="E544" s="82" t="s">
        <v>2808</v>
      </c>
      <c r="F544" s="79"/>
      <c r="G544" s="80" t="s">
        <v>2809</v>
      </c>
      <c r="H544" s="80" t="s">
        <v>2810</v>
      </c>
      <c r="I544" s="80" t="s">
        <v>2811</v>
      </c>
    </row>
    <row r="545" spans="1:9" customFormat="1" ht="15" x14ac:dyDescent="0.25">
      <c r="A545" s="83" t="s">
        <v>2812</v>
      </c>
      <c r="B545" s="83" t="s">
        <v>2813</v>
      </c>
      <c r="C545" s="83" t="s">
        <v>2812</v>
      </c>
      <c r="D545" s="105">
        <f>D544+0.05</f>
        <v>259.05</v>
      </c>
      <c r="E545" s="83" t="s">
        <v>2814</v>
      </c>
      <c r="F545" s="83"/>
      <c r="G545" s="83" t="s">
        <v>2813</v>
      </c>
      <c r="H545" s="83" t="s">
        <v>2815</v>
      </c>
      <c r="I545" s="83"/>
    </row>
    <row r="546" spans="1:9" customFormat="1" ht="15" x14ac:dyDescent="0.25">
      <c r="A546" s="83" t="s">
        <v>2816</v>
      </c>
      <c r="B546" s="83" t="s">
        <v>2817</v>
      </c>
      <c r="C546" s="83" t="s">
        <v>2816</v>
      </c>
      <c r="D546" s="105">
        <f>D545+0.05</f>
        <v>259.10000000000002</v>
      </c>
      <c r="E546" s="83" t="s">
        <v>2818</v>
      </c>
      <c r="F546" s="83"/>
      <c r="G546" s="83" t="s">
        <v>2817</v>
      </c>
      <c r="H546" s="83" t="s">
        <v>2819</v>
      </c>
      <c r="I546" s="83"/>
    </row>
    <row r="547" spans="1:9" customFormat="1" ht="15" x14ac:dyDescent="0.25">
      <c r="A547" s="83" t="s">
        <v>2820</v>
      </c>
      <c r="B547" s="83" t="s">
        <v>2821</v>
      </c>
      <c r="C547" s="83" t="s">
        <v>2820</v>
      </c>
      <c r="D547" s="105">
        <f>D546+0.05</f>
        <v>259.15000000000003</v>
      </c>
      <c r="E547" s="83" t="s">
        <v>2822</v>
      </c>
      <c r="F547" s="83"/>
      <c r="G547" s="83" t="s">
        <v>2821</v>
      </c>
      <c r="H547" s="83" t="s">
        <v>2823</v>
      </c>
      <c r="I547" s="83"/>
    </row>
    <row r="548" spans="1:9" customFormat="1" ht="15" x14ac:dyDescent="0.25">
      <c r="A548" s="83" t="s">
        <v>2824</v>
      </c>
      <c r="B548" s="83" t="s">
        <v>2825</v>
      </c>
      <c r="C548" s="83" t="s">
        <v>2824</v>
      </c>
      <c r="D548" s="105">
        <f>D547+0.05</f>
        <v>259.20000000000005</v>
      </c>
      <c r="E548" s="83" t="s">
        <v>282</v>
      </c>
      <c r="F548" s="83"/>
      <c r="G548" s="83" t="s">
        <v>2825</v>
      </c>
      <c r="H548" s="83" t="s">
        <v>2826</v>
      </c>
      <c r="I548" s="83"/>
    </row>
    <row r="549" spans="1:9" ht="15" x14ac:dyDescent="0.25">
      <c r="A549" s="69" t="s">
        <v>2827</v>
      </c>
      <c r="B549" s="70"/>
      <c r="C549" s="69" t="s">
        <v>2827</v>
      </c>
      <c r="D549" s="102"/>
      <c r="E549" s="70"/>
      <c r="F549" s="72"/>
      <c r="G549" s="70"/>
      <c r="H549" s="70"/>
      <c r="I549" s="70"/>
    </row>
    <row r="550" spans="1:9" ht="15" x14ac:dyDescent="0.25">
      <c r="A550" s="73" t="s">
        <v>2828</v>
      </c>
      <c r="B550" s="74"/>
      <c r="C550" s="73" t="s">
        <v>2828</v>
      </c>
      <c r="D550" s="103"/>
      <c r="E550" s="74"/>
      <c r="F550" s="76"/>
      <c r="G550" s="74"/>
      <c r="H550" s="74"/>
      <c r="I550" s="74"/>
    </row>
    <row r="551" spans="1:9" customFormat="1" ht="15" x14ac:dyDescent="0.25">
      <c r="A551" s="83" t="s">
        <v>2829</v>
      </c>
      <c r="B551" s="83" t="s">
        <v>2830</v>
      </c>
      <c r="C551" s="83" t="s">
        <v>2829</v>
      </c>
      <c r="D551" s="105">
        <f>D548+0.1</f>
        <v>259.30000000000007</v>
      </c>
      <c r="E551" s="83" t="s">
        <v>2831</v>
      </c>
      <c r="F551" s="83"/>
      <c r="G551" s="83" t="s">
        <v>2830</v>
      </c>
      <c r="H551" s="83" t="s">
        <v>2832</v>
      </c>
      <c r="I551" s="83"/>
    </row>
    <row r="552" spans="1:9" customFormat="1" ht="15" x14ac:dyDescent="0.25">
      <c r="A552" s="83" t="s">
        <v>2833</v>
      </c>
      <c r="B552" s="83" t="s">
        <v>2834</v>
      </c>
      <c r="C552" s="83" t="s">
        <v>2833</v>
      </c>
      <c r="D552" s="105">
        <f>D551+0.05</f>
        <v>259.35000000000008</v>
      </c>
      <c r="E552" s="83" t="s">
        <v>2835</v>
      </c>
      <c r="F552" s="83"/>
      <c r="G552" s="83" t="s">
        <v>2834</v>
      </c>
      <c r="H552" s="83" t="s">
        <v>2836</v>
      </c>
      <c r="I552" s="83"/>
    </row>
    <row r="553" spans="1:9" customFormat="1" ht="15" x14ac:dyDescent="0.25">
      <c r="A553" s="83" t="s">
        <v>2837</v>
      </c>
      <c r="B553" s="83" t="s">
        <v>2838</v>
      </c>
      <c r="C553" s="83" t="s">
        <v>2837</v>
      </c>
      <c r="D553" s="105">
        <f>D552+0.05</f>
        <v>259.40000000000009</v>
      </c>
      <c r="E553" s="83" t="s">
        <v>2839</v>
      </c>
      <c r="F553" s="83"/>
      <c r="G553" s="83" t="s">
        <v>2838</v>
      </c>
      <c r="H553" s="83" t="s">
        <v>2840</v>
      </c>
      <c r="I553" s="83"/>
    </row>
    <row r="554" spans="1:9" customFormat="1" ht="15" x14ac:dyDescent="0.25">
      <c r="A554" s="83" t="s">
        <v>2841</v>
      </c>
      <c r="B554" s="83" t="s">
        <v>2842</v>
      </c>
      <c r="C554" s="83" t="s">
        <v>2841</v>
      </c>
      <c r="D554" s="105">
        <f>D553+0.05</f>
        <v>259.4500000000001</v>
      </c>
      <c r="E554" s="83" t="s">
        <v>2843</v>
      </c>
      <c r="F554" s="83"/>
      <c r="G554" s="83" t="s">
        <v>2842</v>
      </c>
      <c r="H554" s="83" t="s">
        <v>2844</v>
      </c>
      <c r="I554" s="83"/>
    </row>
    <row r="555" spans="1:9" ht="15" x14ac:dyDescent="0.25">
      <c r="A555" s="80" t="s">
        <v>2845</v>
      </c>
      <c r="B555" s="80" t="s">
        <v>2846</v>
      </c>
      <c r="C555" s="80" t="s">
        <v>2845</v>
      </c>
      <c r="D555" s="81">
        <f>D544+1</f>
        <v>260</v>
      </c>
      <c r="E555" s="82" t="s">
        <v>2847</v>
      </c>
      <c r="F555" s="79"/>
      <c r="G555" s="80" t="s">
        <v>2848</v>
      </c>
      <c r="H555" s="80" t="s">
        <v>2849</v>
      </c>
      <c r="I555" s="80" t="s">
        <v>2850</v>
      </c>
    </row>
    <row r="556" spans="1:9" ht="15" x14ac:dyDescent="0.25">
      <c r="A556" s="80" t="s">
        <v>2851</v>
      </c>
      <c r="B556" s="80" t="s">
        <v>2852</v>
      </c>
      <c r="C556" s="80" t="s">
        <v>2851</v>
      </c>
      <c r="D556" s="81">
        <f>D555+1</f>
        <v>261</v>
      </c>
      <c r="E556" s="82" t="s">
        <v>2853</v>
      </c>
      <c r="F556" s="79"/>
      <c r="G556" s="80" t="s">
        <v>87</v>
      </c>
      <c r="H556" s="80" t="s">
        <v>2854</v>
      </c>
      <c r="I556" s="80" t="s">
        <v>2855</v>
      </c>
    </row>
    <row r="557" spans="1:9" ht="15" x14ac:dyDescent="0.25">
      <c r="A557" s="80" t="s">
        <v>2856</v>
      </c>
      <c r="B557" s="80" t="s">
        <v>2857</v>
      </c>
      <c r="C557" s="80" t="s">
        <v>2856</v>
      </c>
      <c r="D557" s="81">
        <f>D556+1</f>
        <v>262</v>
      </c>
      <c r="E557" s="82" t="s">
        <v>2858</v>
      </c>
      <c r="F557" s="79"/>
      <c r="G557" s="80" t="s">
        <v>2859</v>
      </c>
      <c r="H557" s="80" t="s">
        <v>2860</v>
      </c>
      <c r="I557" s="80" t="s">
        <v>2861</v>
      </c>
    </row>
    <row r="558" spans="1:9" customFormat="1" ht="15" x14ac:dyDescent="0.25">
      <c r="A558" s="83" t="s">
        <v>2862</v>
      </c>
      <c r="B558" s="83" t="s">
        <v>2863</v>
      </c>
      <c r="C558" s="83" t="s">
        <v>2862</v>
      </c>
      <c r="D558" s="78">
        <f>D557+0.1</f>
        <v>262.10000000000002</v>
      </c>
      <c r="E558" s="83" t="s">
        <v>2864</v>
      </c>
      <c r="F558" s="83"/>
      <c r="G558" s="83" t="s">
        <v>2863</v>
      </c>
      <c r="H558" s="83" t="s">
        <v>2865</v>
      </c>
      <c r="I558" s="83"/>
    </row>
    <row r="559" spans="1:9" ht="15" x14ac:dyDescent="0.25">
      <c r="A559" s="69" t="s">
        <v>2866</v>
      </c>
      <c r="B559" s="70"/>
      <c r="C559" s="69" t="s">
        <v>2866</v>
      </c>
      <c r="D559" s="102"/>
      <c r="E559" s="70"/>
      <c r="F559" s="72"/>
      <c r="G559" s="70"/>
      <c r="H559" s="70"/>
      <c r="I559" s="70"/>
    </row>
    <row r="560" spans="1:9" ht="15" x14ac:dyDescent="0.25">
      <c r="A560" s="73" t="s">
        <v>2867</v>
      </c>
      <c r="B560" s="74"/>
      <c r="C560" s="73" t="s">
        <v>2867</v>
      </c>
      <c r="D560" s="103"/>
      <c r="E560" s="74"/>
      <c r="F560" s="76"/>
      <c r="G560" s="74"/>
      <c r="H560" s="74"/>
      <c r="I560" s="74"/>
    </row>
    <row r="561" spans="1:9" ht="15" x14ac:dyDescent="0.25">
      <c r="A561" s="80" t="s">
        <v>2868</v>
      </c>
      <c r="B561" s="80" t="s">
        <v>2869</v>
      </c>
      <c r="C561" s="80" t="s">
        <v>2868</v>
      </c>
      <c r="D561" s="81">
        <f>D557+1</f>
        <v>263</v>
      </c>
      <c r="E561" s="82" t="s">
        <v>2870</v>
      </c>
      <c r="F561" s="79"/>
      <c r="G561" s="80" t="s">
        <v>2871</v>
      </c>
      <c r="H561" s="80" t="s">
        <v>2872</v>
      </c>
      <c r="I561" s="80" t="s">
        <v>2873</v>
      </c>
    </row>
    <row r="562" spans="1:9" customFormat="1" ht="15" x14ac:dyDescent="0.25">
      <c r="A562" s="83" t="s">
        <v>2874</v>
      </c>
      <c r="B562" s="83" t="s">
        <v>2875</v>
      </c>
      <c r="C562" s="83" t="s">
        <v>2874</v>
      </c>
      <c r="D562" s="78">
        <f>D561+0.1</f>
        <v>263.10000000000002</v>
      </c>
      <c r="E562" s="83" t="s">
        <v>2876</v>
      </c>
      <c r="F562" s="83"/>
      <c r="G562" s="83" t="s">
        <v>2875</v>
      </c>
      <c r="H562" s="83" t="s">
        <v>2877</v>
      </c>
      <c r="I562" s="83"/>
    </row>
    <row r="563" spans="1:9" customFormat="1" ht="15" x14ac:dyDescent="0.25">
      <c r="A563" s="83" t="s">
        <v>2878</v>
      </c>
      <c r="B563" s="83" t="s">
        <v>2879</v>
      </c>
      <c r="C563" s="83" t="s">
        <v>2878</v>
      </c>
      <c r="D563" s="78">
        <f>D562+0.1</f>
        <v>263.20000000000005</v>
      </c>
      <c r="E563" s="83" t="s">
        <v>2880</v>
      </c>
      <c r="F563" s="83"/>
      <c r="G563" s="83" t="s">
        <v>2879</v>
      </c>
      <c r="H563" s="83" t="s">
        <v>2881</v>
      </c>
      <c r="I563" s="83"/>
    </row>
    <row r="564" spans="1:9" ht="15" x14ac:dyDescent="0.25">
      <c r="A564" s="73" t="s">
        <v>2882</v>
      </c>
      <c r="B564" s="74"/>
      <c r="C564" s="73" t="s">
        <v>2882</v>
      </c>
      <c r="D564" s="103"/>
      <c r="E564" s="74"/>
      <c r="F564" s="76"/>
      <c r="G564" s="74"/>
      <c r="H564" s="74"/>
      <c r="I564" s="74"/>
    </row>
    <row r="565" spans="1:9" ht="15" x14ac:dyDescent="0.25">
      <c r="A565" s="80" t="s">
        <v>2883</v>
      </c>
      <c r="B565" s="80" t="s">
        <v>2884</v>
      </c>
      <c r="C565" s="80" t="s">
        <v>2883</v>
      </c>
      <c r="D565" s="81">
        <f>D561+1</f>
        <v>264</v>
      </c>
      <c r="E565" s="82" t="s">
        <v>2885</v>
      </c>
      <c r="F565" s="79"/>
      <c r="G565" s="80" t="s">
        <v>2886</v>
      </c>
      <c r="H565" s="80" t="s">
        <v>2887</v>
      </c>
      <c r="I565" s="80" t="s">
        <v>2888</v>
      </c>
    </row>
    <row r="566" spans="1:9" ht="15" x14ac:dyDescent="0.25">
      <c r="A566" s="80" t="s">
        <v>2889</v>
      </c>
      <c r="B566" s="80" t="s">
        <v>396</v>
      </c>
      <c r="C566" s="80" t="s">
        <v>2889</v>
      </c>
      <c r="D566" s="81">
        <f t="shared" ref="D566:D573" si="16">D565+1</f>
        <v>265</v>
      </c>
      <c r="E566" s="82" t="s">
        <v>2890</v>
      </c>
      <c r="F566" s="79"/>
      <c r="G566" s="80" t="s">
        <v>167</v>
      </c>
      <c r="H566" s="80" t="s">
        <v>2891</v>
      </c>
      <c r="I566" s="80" t="s">
        <v>2892</v>
      </c>
    </row>
    <row r="567" spans="1:9" ht="15" x14ac:dyDescent="0.25">
      <c r="A567" s="80" t="s">
        <v>2893</v>
      </c>
      <c r="B567" s="80" t="s">
        <v>2894</v>
      </c>
      <c r="C567" s="80" t="s">
        <v>2893</v>
      </c>
      <c r="D567" s="81">
        <f t="shared" si="16"/>
        <v>266</v>
      </c>
      <c r="E567" s="82" t="s">
        <v>2895</v>
      </c>
      <c r="F567" s="79"/>
      <c r="G567" s="80" t="s">
        <v>2896</v>
      </c>
      <c r="H567" s="80" t="s">
        <v>2897</v>
      </c>
      <c r="I567" s="80" t="s">
        <v>2898</v>
      </c>
    </row>
    <row r="568" spans="1:9" ht="15" x14ac:dyDescent="0.25">
      <c r="A568" s="80" t="s">
        <v>2899</v>
      </c>
      <c r="B568" s="80" t="s">
        <v>353</v>
      </c>
      <c r="C568" s="80" t="s">
        <v>2899</v>
      </c>
      <c r="D568" s="81">
        <f t="shared" si="16"/>
        <v>267</v>
      </c>
      <c r="E568" s="82" t="s">
        <v>2900</v>
      </c>
      <c r="F568" s="79"/>
      <c r="G568" s="80" t="s">
        <v>190</v>
      </c>
      <c r="H568" s="80" t="s">
        <v>2901</v>
      </c>
      <c r="I568" s="80" t="s">
        <v>2902</v>
      </c>
    </row>
    <row r="569" spans="1:9" ht="15" x14ac:dyDescent="0.25">
      <c r="A569" s="80" t="s">
        <v>2903</v>
      </c>
      <c r="B569" s="80" t="s">
        <v>358</v>
      </c>
      <c r="C569" s="80" t="s">
        <v>2903</v>
      </c>
      <c r="D569" s="81">
        <f t="shared" si="16"/>
        <v>268</v>
      </c>
      <c r="E569" s="82" t="s">
        <v>2904</v>
      </c>
      <c r="F569" s="79"/>
      <c r="G569" s="80" t="s">
        <v>177</v>
      </c>
      <c r="H569" s="80" t="s">
        <v>2905</v>
      </c>
      <c r="I569" s="80" t="s">
        <v>2906</v>
      </c>
    </row>
    <row r="570" spans="1:9" ht="15" x14ac:dyDescent="0.25">
      <c r="A570" s="80" t="s">
        <v>2907</v>
      </c>
      <c r="B570" s="80" t="s">
        <v>2908</v>
      </c>
      <c r="C570" s="80" t="s">
        <v>2907</v>
      </c>
      <c r="D570" s="81">
        <f t="shared" si="16"/>
        <v>269</v>
      </c>
      <c r="E570" s="82" t="s">
        <v>2909</v>
      </c>
      <c r="F570" s="79"/>
      <c r="G570" s="80" t="s">
        <v>2910</v>
      </c>
      <c r="H570" s="80" t="s">
        <v>2911</v>
      </c>
      <c r="I570" s="80" t="s">
        <v>2912</v>
      </c>
    </row>
    <row r="571" spans="1:9" ht="15" x14ac:dyDescent="0.25">
      <c r="A571" s="80" t="s">
        <v>2913</v>
      </c>
      <c r="B571" s="80" t="s">
        <v>2914</v>
      </c>
      <c r="C571" s="80" t="s">
        <v>2913</v>
      </c>
      <c r="D571" s="81">
        <f t="shared" si="16"/>
        <v>270</v>
      </c>
      <c r="E571" s="82" t="s">
        <v>2915</v>
      </c>
      <c r="F571" s="79"/>
      <c r="G571" s="80" t="s">
        <v>2916</v>
      </c>
      <c r="H571" s="80" t="s">
        <v>2917</v>
      </c>
      <c r="I571" s="80" t="s">
        <v>2918</v>
      </c>
    </row>
    <row r="572" spans="1:9" ht="15" x14ac:dyDescent="0.25">
      <c r="A572" s="80" t="s">
        <v>2919</v>
      </c>
      <c r="B572" s="80" t="s">
        <v>349</v>
      </c>
      <c r="C572" s="80" t="s">
        <v>2919</v>
      </c>
      <c r="D572" s="81">
        <f t="shared" si="16"/>
        <v>271</v>
      </c>
      <c r="E572" s="82" t="s">
        <v>2920</v>
      </c>
      <c r="F572" s="79"/>
      <c r="G572" s="80" t="s">
        <v>151</v>
      </c>
      <c r="H572" s="80" t="s">
        <v>2921</v>
      </c>
      <c r="I572" s="80" t="s">
        <v>2922</v>
      </c>
    </row>
    <row r="573" spans="1:9" ht="15" x14ac:dyDescent="0.25">
      <c r="A573" s="80" t="s">
        <v>2923</v>
      </c>
      <c r="B573" s="80" t="s">
        <v>351</v>
      </c>
      <c r="C573" s="80" t="s">
        <v>2923</v>
      </c>
      <c r="D573" s="81">
        <f t="shared" si="16"/>
        <v>272</v>
      </c>
      <c r="E573" s="82" t="s">
        <v>2924</v>
      </c>
      <c r="F573" s="79"/>
      <c r="G573" s="80" t="s">
        <v>162</v>
      </c>
      <c r="H573" s="80" t="s">
        <v>2925</v>
      </c>
      <c r="I573" s="80" t="s">
        <v>2926</v>
      </c>
    </row>
    <row r="574" spans="1:9" customFormat="1" ht="15" x14ac:dyDescent="0.25">
      <c r="A574" s="83" t="s">
        <v>2927</v>
      </c>
      <c r="B574" s="83" t="s">
        <v>2928</v>
      </c>
      <c r="C574" s="83" t="s">
        <v>2927</v>
      </c>
      <c r="D574" s="78">
        <f>D573+0.1</f>
        <v>272.10000000000002</v>
      </c>
      <c r="E574" s="83" t="s">
        <v>2929</v>
      </c>
      <c r="F574" s="83"/>
      <c r="G574" s="83" t="s">
        <v>2928</v>
      </c>
      <c r="H574" s="83" t="s">
        <v>2930</v>
      </c>
      <c r="I574" s="83"/>
    </row>
    <row r="575" spans="1:9" customFormat="1" ht="15" x14ac:dyDescent="0.25">
      <c r="A575" s="83" t="s">
        <v>2931</v>
      </c>
      <c r="B575" s="83" t="s">
        <v>2932</v>
      </c>
      <c r="C575" s="83" t="s">
        <v>2931</v>
      </c>
      <c r="D575" s="78">
        <f>D574+0.1</f>
        <v>272.20000000000005</v>
      </c>
      <c r="E575" s="83" t="s">
        <v>283</v>
      </c>
      <c r="F575" s="83"/>
      <c r="G575" s="83" t="s">
        <v>2932</v>
      </c>
      <c r="H575" s="83" t="s">
        <v>2933</v>
      </c>
      <c r="I575" s="83"/>
    </row>
    <row r="576" spans="1:9" ht="15" x14ac:dyDescent="0.25">
      <c r="A576" s="80" t="s">
        <v>2934</v>
      </c>
      <c r="B576" s="80" t="s">
        <v>384</v>
      </c>
      <c r="C576" s="80" t="s">
        <v>2934</v>
      </c>
      <c r="D576" s="81">
        <f>D573+1</f>
        <v>273</v>
      </c>
      <c r="E576" s="82" t="s">
        <v>2935</v>
      </c>
      <c r="F576" s="79"/>
      <c r="G576" s="80" t="s">
        <v>185</v>
      </c>
      <c r="H576" s="80" t="s">
        <v>2936</v>
      </c>
      <c r="I576" s="80" t="s">
        <v>2937</v>
      </c>
    </row>
    <row r="577" spans="1:9" ht="15" x14ac:dyDescent="0.25">
      <c r="A577" s="80" t="s">
        <v>2938</v>
      </c>
      <c r="B577" s="80" t="s">
        <v>2939</v>
      </c>
      <c r="C577" s="80" t="s">
        <v>2938</v>
      </c>
      <c r="D577" s="81">
        <f>D576+1</f>
        <v>274</v>
      </c>
      <c r="E577" s="82" t="s">
        <v>2940</v>
      </c>
      <c r="F577" s="79"/>
      <c r="G577" s="80" t="s">
        <v>114</v>
      </c>
      <c r="H577" s="80" t="s">
        <v>2941</v>
      </c>
      <c r="I577" s="80" t="s">
        <v>2942</v>
      </c>
    </row>
    <row r="578" spans="1:9" customFormat="1" ht="15" x14ac:dyDescent="0.25">
      <c r="A578" s="83" t="s">
        <v>2943</v>
      </c>
      <c r="B578" s="83" t="s">
        <v>2944</v>
      </c>
      <c r="C578" s="83" t="s">
        <v>2943</v>
      </c>
      <c r="D578" s="81">
        <f>D577+0.1</f>
        <v>274.10000000000002</v>
      </c>
      <c r="E578" s="83" t="s">
        <v>254</v>
      </c>
      <c r="F578" s="83"/>
      <c r="G578" s="83" t="s">
        <v>2944</v>
      </c>
      <c r="H578" s="83" t="s">
        <v>2945</v>
      </c>
      <c r="I578" s="83"/>
    </row>
    <row r="579" spans="1:9" ht="15" x14ac:dyDescent="0.25">
      <c r="A579" s="80" t="s">
        <v>2946</v>
      </c>
      <c r="B579" s="80" t="s">
        <v>336</v>
      </c>
      <c r="C579" s="80" t="s">
        <v>2946</v>
      </c>
      <c r="D579" s="81">
        <f>D577+1</f>
        <v>275</v>
      </c>
      <c r="E579" s="82" t="s">
        <v>2947</v>
      </c>
      <c r="F579" s="79"/>
      <c r="G579" s="80" t="s">
        <v>146</v>
      </c>
      <c r="H579" s="80" t="s">
        <v>2948</v>
      </c>
      <c r="I579" s="80" t="s">
        <v>2949</v>
      </c>
    </row>
    <row r="580" spans="1:9" customFormat="1" ht="15" x14ac:dyDescent="0.25">
      <c r="A580" s="83" t="s">
        <v>2950</v>
      </c>
      <c r="B580" s="83" t="s">
        <v>2951</v>
      </c>
      <c r="C580" s="83" t="s">
        <v>2950</v>
      </c>
      <c r="D580" s="78">
        <f>D579+0.1</f>
        <v>275.10000000000002</v>
      </c>
      <c r="E580" s="83" t="s">
        <v>2952</v>
      </c>
      <c r="F580" s="83"/>
      <c r="G580" s="83" t="s">
        <v>2951</v>
      </c>
      <c r="H580" s="83" t="s">
        <v>2953</v>
      </c>
      <c r="I580" s="83"/>
    </row>
    <row r="581" spans="1:9" customFormat="1" ht="15" x14ac:dyDescent="0.25">
      <c r="A581" s="83" t="s">
        <v>2954</v>
      </c>
      <c r="B581" s="83" t="s">
        <v>2955</v>
      </c>
      <c r="C581" s="83" t="s">
        <v>2954</v>
      </c>
      <c r="D581" s="78">
        <f>D580+0.1</f>
        <v>275.20000000000005</v>
      </c>
      <c r="E581" s="83" t="s">
        <v>2956</v>
      </c>
      <c r="F581" s="83"/>
      <c r="G581" s="83" t="s">
        <v>2955</v>
      </c>
      <c r="H581" s="83" t="s">
        <v>2957</v>
      </c>
      <c r="I581" s="83"/>
    </row>
    <row r="582" spans="1:9" customFormat="1" ht="15" x14ac:dyDescent="0.25">
      <c r="A582" s="83" t="s">
        <v>2958</v>
      </c>
      <c r="B582" s="83" t="s">
        <v>2959</v>
      </c>
      <c r="C582" s="83" t="s">
        <v>2958</v>
      </c>
      <c r="D582" s="78">
        <f>D581+0.1</f>
        <v>275.30000000000007</v>
      </c>
      <c r="E582" s="83" t="s">
        <v>2960</v>
      </c>
      <c r="F582" s="83"/>
      <c r="G582" s="83" t="s">
        <v>2959</v>
      </c>
      <c r="H582" s="83" t="s">
        <v>2961</v>
      </c>
      <c r="I582" s="83"/>
    </row>
    <row r="583" spans="1:9" customFormat="1" ht="15" x14ac:dyDescent="0.25">
      <c r="A583" s="83" t="s">
        <v>2962</v>
      </c>
      <c r="B583" s="83" t="s">
        <v>2963</v>
      </c>
      <c r="C583" s="83" t="s">
        <v>2962</v>
      </c>
      <c r="D583" s="78">
        <f>D582+0.1</f>
        <v>275.40000000000009</v>
      </c>
      <c r="E583" s="83" t="s">
        <v>2964</v>
      </c>
      <c r="F583" s="83"/>
      <c r="G583" s="83" t="s">
        <v>2963</v>
      </c>
      <c r="H583" s="83" t="s">
        <v>2965</v>
      </c>
      <c r="I583" s="83"/>
    </row>
    <row r="584" spans="1:9" ht="15" x14ac:dyDescent="0.25">
      <c r="A584" s="69" t="s">
        <v>2966</v>
      </c>
      <c r="B584" s="70"/>
      <c r="C584" s="69" t="s">
        <v>2966</v>
      </c>
      <c r="D584" s="102"/>
      <c r="E584" s="70"/>
      <c r="F584" s="72"/>
      <c r="G584" s="70"/>
      <c r="H584" s="70"/>
      <c r="I584" s="70"/>
    </row>
    <row r="585" spans="1:9" ht="15" x14ac:dyDescent="0.25">
      <c r="A585" s="73" t="s">
        <v>2967</v>
      </c>
      <c r="B585" s="74"/>
      <c r="C585" s="73" t="s">
        <v>2967</v>
      </c>
      <c r="D585" s="103"/>
      <c r="E585" s="74"/>
      <c r="F585" s="76"/>
      <c r="G585" s="74"/>
      <c r="H585" s="74"/>
      <c r="I585" s="74"/>
    </row>
    <row r="586" spans="1:9" ht="15" x14ac:dyDescent="0.25">
      <c r="A586" s="80" t="s">
        <v>2968</v>
      </c>
      <c r="B586" s="80" t="s">
        <v>2969</v>
      </c>
      <c r="C586" s="80" t="s">
        <v>2968</v>
      </c>
      <c r="D586" s="81">
        <f>D579+1</f>
        <v>276</v>
      </c>
      <c r="E586" s="82" t="s">
        <v>2970</v>
      </c>
      <c r="F586" s="79"/>
      <c r="G586" s="80" t="s">
        <v>2971</v>
      </c>
      <c r="H586" s="80" t="s">
        <v>2972</v>
      </c>
      <c r="I586" s="80" t="s">
        <v>2973</v>
      </c>
    </row>
    <row r="587" spans="1:9" ht="15" x14ac:dyDescent="0.25">
      <c r="A587" s="69" t="s">
        <v>2974</v>
      </c>
      <c r="B587" s="70"/>
      <c r="C587" s="69" t="s">
        <v>2974</v>
      </c>
      <c r="D587" s="102"/>
      <c r="E587" s="70"/>
      <c r="F587" s="72"/>
      <c r="G587" s="70"/>
      <c r="H587" s="70"/>
      <c r="I587" s="70"/>
    </row>
    <row r="588" spans="1:9" ht="15" x14ac:dyDescent="0.25">
      <c r="A588" s="73" t="s">
        <v>2975</v>
      </c>
      <c r="B588" s="74"/>
      <c r="C588" s="73" t="s">
        <v>2975</v>
      </c>
      <c r="D588" s="103"/>
      <c r="E588" s="74"/>
      <c r="F588" s="76"/>
      <c r="G588" s="74"/>
      <c r="H588" s="74"/>
      <c r="I588" s="74"/>
    </row>
    <row r="589" spans="1:9" ht="15" x14ac:dyDescent="0.25">
      <c r="A589" s="80" t="s">
        <v>2976</v>
      </c>
      <c r="B589" s="104" t="s">
        <v>2977</v>
      </c>
      <c r="C589" s="80" t="s">
        <v>2976</v>
      </c>
      <c r="D589" s="81">
        <f>D586+1</f>
        <v>277</v>
      </c>
      <c r="E589" s="82" t="s">
        <v>2978</v>
      </c>
      <c r="F589" s="79"/>
      <c r="G589" s="80" t="s">
        <v>2979</v>
      </c>
      <c r="H589" s="80" t="s">
        <v>2980</v>
      </c>
      <c r="I589" s="80" t="s">
        <v>2981</v>
      </c>
    </row>
    <row r="590" spans="1:9" customFormat="1" ht="15" x14ac:dyDescent="0.25">
      <c r="A590" s="83" t="s">
        <v>2982</v>
      </c>
      <c r="B590" s="106" t="s">
        <v>2983</v>
      </c>
      <c r="C590" s="83" t="s">
        <v>2982</v>
      </c>
      <c r="D590" s="105">
        <f>D589+0.1</f>
        <v>277.10000000000002</v>
      </c>
      <c r="E590" s="83" t="s">
        <v>2984</v>
      </c>
      <c r="F590" s="83"/>
      <c r="G590" s="83" t="s">
        <v>2983</v>
      </c>
      <c r="H590" s="83" t="s">
        <v>2985</v>
      </c>
      <c r="I590" s="83"/>
    </row>
    <row r="591" spans="1:9" ht="15" x14ac:dyDescent="0.25">
      <c r="A591" s="80" t="s">
        <v>2986</v>
      </c>
      <c r="B591" s="80" t="s">
        <v>2987</v>
      </c>
      <c r="C591" s="80" t="s">
        <v>2986</v>
      </c>
      <c r="D591" s="81">
        <f>D589+1</f>
        <v>278</v>
      </c>
      <c r="E591" s="82" t="s">
        <v>2988</v>
      </c>
      <c r="F591" s="79"/>
      <c r="G591" s="80" t="s">
        <v>85</v>
      </c>
      <c r="H591" s="80" t="s">
        <v>2989</v>
      </c>
      <c r="I591" s="80" t="s">
        <v>2990</v>
      </c>
    </row>
    <row r="592" spans="1:9" ht="15" x14ac:dyDescent="0.25">
      <c r="A592" s="80" t="s">
        <v>2991</v>
      </c>
      <c r="B592" s="80" t="s">
        <v>2992</v>
      </c>
      <c r="C592" s="80" t="s">
        <v>2991</v>
      </c>
      <c r="D592" s="81">
        <f>D591+1</f>
        <v>279</v>
      </c>
      <c r="E592" s="82" t="s">
        <v>2993</v>
      </c>
      <c r="F592" s="79"/>
      <c r="G592" s="80" t="s">
        <v>2994</v>
      </c>
      <c r="H592" s="80" t="s">
        <v>2995</v>
      </c>
      <c r="I592" s="80" t="s">
        <v>2996</v>
      </c>
    </row>
    <row r="593" spans="1:9" ht="15" x14ac:dyDescent="0.25">
      <c r="A593" s="80" t="s">
        <v>2997</v>
      </c>
      <c r="B593" s="80" t="s">
        <v>2998</v>
      </c>
      <c r="C593" s="80" t="s">
        <v>2997</v>
      </c>
      <c r="D593" s="81">
        <f>D592+1</f>
        <v>280</v>
      </c>
      <c r="E593" s="82" t="s">
        <v>2999</v>
      </c>
      <c r="F593" s="79"/>
      <c r="G593" s="80" t="s">
        <v>3000</v>
      </c>
      <c r="H593" s="80" t="s">
        <v>3001</v>
      </c>
      <c r="I593" s="80" t="s">
        <v>3002</v>
      </c>
    </row>
    <row r="594" spans="1:9" ht="15" x14ac:dyDescent="0.25">
      <c r="A594" s="80" t="s">
        <v>3003</v>
      </c>
      <c r="B594" s="80" t="s">
        <v>3004</v>
      </c>
      <c r="C594" s="80" t="s">
        <v>3003</v>
      </c>
      <c r="D594" s="81">
        <f>D593+1</f>
        <v>281</v>
      </c>
      <c r="E594" s="82" t="s">
        <v>3005</v>
      </c>
      <c r="F594" s="79"/>
      <c r="G594" s="80" t="s">
        <v>3006</v>
      </c>
      <c r="H594" s="80" t="s">
        <v>3007</v>
      </c>
      <c r="I594" s="80" t="s">
        <v>3008</v>
      </c>
    </row>
    <row r="595" spans="1:9" customFormat="1" ht="15" x14ac:dyDescent="0.25">
      <c r="A595" s="83" t="s">
        <v>3009</v>
      </c>
      <c r="B595" s="83" t="s">
        <v>3010</v>
      </c>
      <c r="C595" s="83" t="s">
        <v>3009</v>
      </c>
      <c r="D595" s="78">
        <f>D594+0.1</f>
        <v>281.10000000000002</v>
      </c>
      <c r="E595" s="83" t="s">
        <v>3011</v>
      </c>
      <c r="F595" s="83"/>
      <c r="G595" s="83" t="s">
        <v>3010</v>
      </c>
      <c r="H595" s="83" t="s">
        <v>3012</v>
      </c>
      <c r="I595" s="83"/>
    </row>
    <row r="596" spans="1:9" ht="15" x14ac:dyDescent="0.25">
      <c r="A596" s="69" t="s">
        <v>3013</v>
      </c>
      <c r="B596" s="70"/>
      <c r="C596" s="69" t="s">
        <v>3013</v>
      </c>
      <c r="D596" s="102"/>
      <c r="E596" s="70"/>
      <c r="F596" s="72"/>
      <c r="G596" s="70"/>
      <c r="H596" s="70"/>
      <c r="I596" s="70"/>
    </row>
    <row r="597" spans="1:9" ht="15" x14ac:dyDescent="0.25">
      <c r="A597" s="73" t="s">
        <v>3014</v>
      </c>
      <c r="B597" s="74"/>
      <c r="C597" s="73" t="s">
        <v>3014</v>
      </c>
      <c r="D597" s="103"/>
      <c r="E597" s="74"/>
      <c r="F597" s="76"/>
      <c r="G597" s="74"/>
      <c r="H597" s="74"/>
      <c r="I597" s="74"/>
    </row>
    <row r="598" spans="1:9" ht="15" x14ac:dyDescent="0.25">
      <c r="A598" s="80" t="s">
        <v>3015</v>
      </c>
      <c r="B598" s="80" t="s">
        <v>3016</v>
      </c>
      <c r="C598" s="80" t="s">
        <v>3015</v>
      </c>
      <c r="D598" s="81">
        <f>D594+1</f>
        <v>282</v>
      </c>
      <c r="E598" s="82" t="s">
        <v>3017</v>
      </c>
      <c r="F598" s="79"/>
      <c r="G598" s="80" t="s">
        <v>3018</v>
      </c>
      <c r="H598" s="80" t="s">
        <v>3019</v>
      </c>
      <c r="I598" s="80" t="s">
        <v>3020</v>
      </c>
    </row>
    <row r="599" spans="1:9" ht="15" x14ac:dyDescent="0.25">
      <c r="A599" s="73" t="s">
        <v>3021</v>
      </c>
      <c r="B599" s="74"/>
      <c r="C599" s="73" t="s">
        <v>3021</v>
      </c>
      <c r="D599" s="103"/>
      <c r="E599" s="74"/>
      <c r="F599" s="76"/>
      <c r="G599" s="74"/>
      <c r="H599" s="74"/>
      <c r="I599" s="74"/>
    </row>
    <row r="600" spans="1:9" ht="15" x14ac:dyDescent="0.25">
      <c r="A600" s="80" t="s">
        <v>3022</v>
      </c>
      <c r="B600" s="80" t="s">
        <v>3023</v>
      </c>
      <c r="C600" s="80" t="s">
        <v>3022</v>
      </c>
      <c r="D600" s="81">
        <f>D598+1</f>
        <v>283</v>
      </c>
      <c r="E600" s="82" t="s">
        <v>3024</v>
      </c>
      <c r="F600" s="79"/>
      <c r="G600" s="80" t="s">
        <v>234</v>
      </c>
      <c r="H600" s="80" t="s">
        <v>3025</v>
      </c>
      <c r="I600" s="80" t="s">
        <v>3026</v>
      </c>
    </row>
    <row r="601" spans="1:9" ht="15" x14ac:dyDescent="0.25">
      <c r="A601" s="80" t="s">
        <v>3027</v>
      </c>
      <c r="B601" s="80" t="s">
        <v>3028</v>
      </c>
      <c r="C601" s="80" t="s">
        <v>3027</v>
      </c>
      <c r="D601" s="81">
        <f>D600+1</f>
        <v>284</v>
      </c>
      <c r="E601" s="82" t="s">
        <v>3029</v>
      </c>
      <c r="F601" s="79"/>
      <c r="G601" s="80" t="s">
        <v>3030</v>
      </c>
      <c r="H601" s="80" t="s">
        <v>3031</v>
      </c>
      <c r="I601" s="80" t="s">
        <v>3032</v>
      </c>
    </row>
    <row r="602" spans="1:9" customFormat="1" ht="15" x14ac:dyDescent="0.25">
      <c r="A602" s="83" t="s">
        <v>3033</v>
      </c>
      <c r="B602" s="83" t="s">
        <v>3034</v>
      </c>
      <c r="C602" s="83" t="s">
        <v>3033</v>
      </c>
      <c r="D602" s="78">
        <f>D601+0.1</f>
        <v>284.10000000000002</v>
      </c>
      <c r="E602" s="83" t="s">
        <v>3035</v>
      </c>
      <c r="F602" s="83"/>
      <c r="G602" s="83" t="s">
        <v>3034</v>
      </c>
      <c r="H602" s="83" t="s">
        <v>3036</v>
      </c>
      <c r="I602" s="83"/>
    </row>
    <row r="603" spans="1:9" ht="15" x14ac:dyDescent="0.25">
      <c r="A603" s="73" t="s">
        <v>3037</v>
      </c>
      <c r="B603" s="74"/>
      <c r="C603" s="73" t="s">
        <v>3037</v>
      </c>
      <c r="D603" s="103"/>
      <c r="E603" s="74"/>
      <c r="F603" s="76"/>
      <c r="G603" s="74"/>
      <c r="H603" s="74"/>
      <c r="I603" s="74"/>
    </row>
    <row r="604" spans="1:9" ht="15" x14ac:dyDescent="0.25">
      <c r="A604" s="80" t="s">
        <v>3038</v>
      </c>
      <c r="B604" s="80" t="s">
        <v>3039</v>
      </c>
      <c r="C604" s="80" t="s">
        <v>3038</v>
      </c>
      <c r="D604" s="81">
        <f>D601+1</f>
        <v>285</v>
      </c>
      <c r="E604" s="82" t="s">
        <v>3040</v>
      </c>
      <c r="F604" s="79"/>
      <c r="G604" s="80" t="s">
        <v>3041</v>
      </c>
      <c r="H604" s="80" t="s">
        <v>3042</v>
      </c>
      <c r="I604" s="80" t="s">
        <v>3043</v>
      </c>
    </row>
    <row r="605" spans="1:9" ht="15" x14ac:dyDescent="0.25">
      <c r="A605" s="73" t="s">
        <v>3044</v>
      </c>
      <c r="B605" s="74"/>
      <c r="C605" s="73" t="s">
        <v>3044</v>
      </c>
      <c r="D605" s="103"/>
      <c r="E605" s="74"/>
      <c r="F605" s="76"/>
      <c r="G605" s="74"/>
      <c r="H605" s="74"/>
      <c r="I605" s="74"/>
    </row>
    <row r="606" spans="1:9" ht="15" x14ac:dyDescent="0.25">
      <c r="A606" s="80" t="s">
        <v>3045</v>
      </c>
      <c r="B606" s="80" t="s">
        <v>3046</v>
      </c>
      <c r="C606" s="80" t="s">
        <v>3045</v>
      </c>
      <c r="D606" s="81">
        <f>D604+1</f>
        <v>286</v>
      </c>
      <c r="E606" s="82" t="s">
        <v>3047</v>
      </c>
      <c r="F606" s="79"/>
      <c r="G606" s="80" t="s">
        <v>3048</v>
      </c>
      <c r="H606" s="80" t="s">
        <v>3049</v>
      </c>
      <c r="I606" s="80" t="s">
        <v>3050</v>
      </c>
    </row>
    <row r="607" spans="1:9" ht="15" x14ac:dyDescent="0.25">
      <c r="A607" s="69" t="s">
        <v>3051</v>
      </c>
      <c r="B607" s="70"/>
      <c r="C607" s="69" t="s">
        <v>3051</v>
      </c>
      <c r="D607" s="102"/>
      <c r="E607" s="70"/>
      <c r="F607" s="72"/>
      <c r="G607" s="70"/>
      <c r="H607" s="70"/>
      <c r="I607" s="70"/>
    </row>
    <row r="608" spans="1:9" ht="15" x14ac:dyDescent="0.25">
      <c r="A608" s="73" t="s">
        <v>3052</v>
      </c>
      <c r="B608" s="74"/>
      <c r="C608" s="73" t="s">
        <v>3052</v>
      </c>
      <c r="D608" s="103"/>
      <c r="E608" s="74"/>
      <c r="F608" s="76"/>
      <c r="G608" s="74"/>
      <c r="H608" s="74"/>
      <c r="I608" s="74"/>
    </row>
    <row r="609" spans="1:9" ht="15" x14ac:dyDescent="0.25">
      <c r="A609" s="80" t="s">
        <v>3053</v>
      </c>
      <c r="B609" s="80" t="s">
        <v>3054</v>
      </c>
      <c r="C609" s="80" t="s">
        <v>3053</v>
      </c>
      <c r="D609" s="81">
        <f>D606+1</f>
        <v>287</v>
      </c>
      <c r="E609" s="82" t="s">
        <v>3055</v>
      </c>
      <c r="F609" s="79"/>
      <c r="G609" s="80" t="s">
        <v>125</v>
      </c>
      <c r="H609" s="80" t="s">
        <v>3056</v>
      </c>
      <c r="I609" s="80" t="s">
        <v>3057</v>
      </c>
    </row>
    <row r="610" spans="1:9" ht="15" x14ac:dyDescent="0.25">
      <c r="A610" s="80" t="s">
        <v>3058</v>
      </c>
      <c r="B610" s="80" t="s">
        <v>3059</v>
      </c>
      <c r="C610" s="80" t="s">
        <v>3058</v>
      </c>
      <c r="D610" s="81">
        <f>D609+1</f>
        <v>288</v>
      </c>
      <c r="E610" s="82" t="s">
        <v>3060</v>
      </c>
      <c r="F610" s="79"/>
      <c r="G610" s="80" t="s">
        <v>3061</v>
      </c>
      <c r="H610" s="80" t="s">
        <v>3062</v>
      </c>
      <c r="I610" s="80" t="s">
        <v>3063</v>
      </c>
    </row>
    <row r="611" spans="1:9" ht="15" x14ac:dyDescent="0.25">
      <c r="A611" s="80" t="s">
        <v>3064</v>
      </c>
      <c r="B611" s="80" t="s">
        <v>3065</v>
      </c>
      <c r="C611" s="80" t="s">
        <v>3064</v>
      </c>
      <c r="D611" s="81">
        <f>D610+1</f>
        <v>289</v>
      </c>
      <c r="E611" s="82" t="s">
        <v>3066</v>
      </c>
      <c r="F611" s="79"/>
      <c r="G611" s="80" t="s">
        <v>3067</v>
      </c>
      <c r="H611" s="80" t="s">
        <v>3068</v>
      </c>
      <c r="I611" s="80" t="s">
        <v>3069</v>
      </c>
    </row>
    <row r="612" spans="1:9" customFormat="1" ht="15" x14ac:dyDescent="0.25">
      <c r="A612" s="83" t="s">
        <v>3070</v>
      </c>
      <c r="B612" s="83" t="s">
        <v>3071</v>
      </c>
      <c r="C612" s="83" t="s">
        <v>3070</v>
      </c>
      <c r="D612" s="81">
        <f>D611+0.1</f>
        <v>289.10000000000002</v>
      </c>
      <c r="E612" s="83" t="s">
        <v>3072</v>
      </c>
      <c r="F612" s="83"/>
      <c r="G612" s="83" t="s">
        <v>3071</v>
      </c>
      <c r="H612" s="83" t="s">
        <v>3073</v>
      </c>
      <c r="I612" s="83"/>
    </row>
    <row r="613" spans="1:9" customFormat="1" ht="15" x14ac:dyDescent="0.25">
      <c r="A613" s="83" t="s">
        <v>3074</v>
      </c>
      <c r="B613" s="83" t="s">
        <v>3075</v>
      </c>
      <c r="C613" s="83" t="s">
        <v>3074</v>
      </c>
      <c r="D613" s="78">
        <f>D612+0.1</f>
        <v>289.20000000000005</v>
      </c>
      <c r="E613" s="83" t="s">
        <v>3076</v>
      </c>
      <c r="F613" s="83"/>
      <c r="G613" s="83" t="s">
        <v>3075</v>
      </c>
      <c r="H613" s="83" t="s">
        <v>3077</v>
      </c>
      <c r="I613" s="83"/>
    </row>
    <row r="614" spans="1:9" ht="15" x14ac:dyDescent="0.25">
      <c r="A614" s="80" t="s">
        <v>3078</v>
      </c>
      <c r="B614" s="80" t="s">
        <v>339</v>
      </c>
      <c r="C614" s="80" t="s">
        <v>3078</v>
      </c>
      <c r="D614" s="81">
        <f>D611+1</f>
        <v>290</v>
      </c>
      <c r="E614" s="82" t="s">
        <v>3079</v>
      </c>
      <c r="F614" s="79"/>
      <c r="G614" s="80" t="s">
        <v>141</v>
      </c>
      <c r="H614" s="80" t="s">
        <v>3080</v>
      </c>
      <c r="I614" s="80" t="s">
        <v>3081</v>
      </c>
    </row>
    <row r="615" spans="1:9" ht="15" x14ac:dyDescent="0.25">
      <c r="A615" s="80" t="s">
        <v>3082</v>
      </c>
      <c r="B615" s="80" t="s">
        <v>3083</v>
      </c>
      <c r="C615" s="80" t="s">
        <v>3082</v>
      </c>
      <c r="D615" s="81">
        <f>D614+1</f>
        <v>291</v>
      </c>
      <c r="E615" s="82" t="s">
        <v>3084</v>
      </c>
      <c r="F615" s="79"/>
      <c r="G615" s="80" t="s">
        <v>122</v>
      </c>
      <c r="H615" s="80" t="s">
        <v>3085</v>
      </c>
      <c r="I615" s="80" t="s">
        <v>3086</v>
      </c>
    </row>
    <row r="616" spans="1:9" customFormat="1" ht="15" x14ac:dyDescent="0.25">
      <c r="A616" s="83" t="s">
        <v>3087</v>
      </c>
      <c r="B616" s="83" t="s">
        <v>3088</v>
      </c>
      <c r="C616" s="83" t="s">
        <v>3087</v>
      </c>
      <c r="D616" s="78">
        <f>D615+0.1</f>
        <v>291.10000000000002</v>
      </c>
      <c r="E616" s="83" t="s">
        <v>3089</v>
      </c>
      <c r="F616" s="83"/>
      <c r="G616" s="83" t="s">
        <v>3090</v>
      </c>
      <c r="H616" s="83" t="s">
        <v>3091</v>
      </c>
      <c r="I616" s="83"/>
    </row>
    <row r="617" spans="1:9" ht="15" x14ac:dyDescent="0.25">
      <c r="A617" s="80" t="s">
        <v>3092</v>
      </c>
      <c r="B617" s="80" t="s">
        <v>3093</v>
      </c>
      <c r="C617" s="80" t="s">
        <v>3092</v>
      </c>
      <c r="D617" s="81">
        <f>D615+1</f>
        <v>292</v>
      </c>
      <c r="E617" s="82" t="s">
        <v>3094</v>
      </c>
      <c r="F617" s="79"/>
      <c r="G617" s="80" t="s">
        <v>3095</v>
      </c>
      <c r="H617" s="80" t="s">
        <v>3096</v>
      </c>
      <c r="I617" s="80" t="s">
        <v>3097</v>
      </c>
    </row>
    <row r="618" spans="1:9" ht="15" x14ac:dyDescent="0.25">
      <c r="A618" s="80" t="s">
        <v>3098</v>
      </c>
      <c r="B618" s="80" t="s">
        <v>3099</v>
      </c>
      <c r="C618" s="80" t="s">
        <v>3098</v>
      </c>
      <c r="D618" s="81">
        <f>D617+1</f>
        <v>293</v>
      </c>
      <c r="E618" s="82" t="s">
        <v>3100</v>
      </c>
      <c r="F618" s="79"/>
      <c r="G618" s="80" t="s">
        <v>268</v>
      </c>
      <c r="H618" s="80" t="s">
        <v>3101</v>
      </c>
      <c r="I618" s="80" t="s">
        <v>3102</v>
      </c>
    </row>
    <row r="619" spans="1:9" ht="15" x14ac:dyDescent="0.25">
      <c r="A619" s="80" t="s">
        <v>3103</v>
      </c>
      <c r="B619" s="80" t="s">
        <v>341</v>
      </c>
      <c r="C619" s="80" t="s">
        <v>3103</v>
      </c>
      <c r="D619" s="81">
        <f>D618+1</f>
        <v>294</v>
      </c>
      <c r="E619" s="82" t="s">
        <v>3104</v>
      </c>
      <c r="F619" s="79"/>
      <c r="G619" s="80" t="s">
        <v>161</v>
      </c>
      <c r="H619" s="80" t="s">
        <v>3105</v>
      </c>
      <c r="I619" s="80" t="s">
        <v>3106</v>
      </c>
    </row>
    <row r="620" spans="1:9" customFormat="1" ht="15" x14ac:dyDescent="0.25">
      <c r="A620" s="83" t="s">
        <v>3107</v>
      </c>
      <c r="B620" s="83" t="s">
        <v>3108</v>
      </c>
      <c r="C620" s="83" t="s">
        <v>3107</v>
      </c>
      <c r="D620" s="78">
        <f>D619+0.1</f>
        <v>294.10000000000002</v>
      </c>
      <c r="E620" s="83" t="s">
        <v>3109</v>
      </c>
      <c r="F620" s="83"/>
      <c r="G620" s="83" t="s">
        <v>3108</v>
      </c>
      <c r="H620" s="83" t="s">
        <v>3110</v>
      </c>
      <c r="I620" s="83"/>
    </row>
    <row r="621" spans="1:9" customFormat="1" ht="15" x14ac:dyDescent="0.25">
      <c r="A621" s="83" t="s">
        <v>3111</v>
      </c>
      <c r="B621" s="83" t="s">
        <v>3112</v>
      </c>
      <c r="C621" s="83" t="s">
        <v>3111</v>
      </c>
      <c r="D621" s="78">
        <f>D620+0.1</f>
        <v>294.20000000000005</v>
      </c>
      <c r="E621" s="83" t="s">
        <v>3113</v>
      </c>
      <c r="F621" s="83"/>
      <c r="G621" s="83" t="s">
        <v>3112</v>
      </c>
      <c r="H621" s="83" t="s">
        <v>3114</v>
      </c>
      <c r="I621" s="83"/>
    </row>
    <row r="622" spans="1:9" ht="15" x14ac:dyDescent="0.25">
      <c r="A622" s="80" t="s">
        <v>3115</v>
      </c>
      <c r="B622" s="80" t="s">
        <v>335</v>
      </c>
      <c r="C622" s="80" t="s">
        <v>3115</v>
      </c>
      <c r="D622" s="81">
        <f>D619+1</f>
        <v>295</v>
      </c>
      <c r="E622" s="82" t="s">
        <v>3116</v>
      </c>
      <c r="F622" s="79"/>
      <c r="G622" s="80" t="s">
        <v>176</v>
      </c>
      <c r="H622" s="80" t="s">
        <v>3117</v>
      </c>
      <c r="I622" s="80" t="s">
        <v>3118</v>
      </c>
    </row>
    <row r="623" spans="1:9" customFormat="1" ht="15" x14ac:dyDescent="0.25">
      <c r="A623" s="83" t="s">
        <v>3119</v>
      </c>
      <c r="B623" s="83" t="s">
        <v>3120</v>
      </c>
      <c r="C623" s="83" t="s">
        <v>3119</v>
      </c>
      <c r="D623" s="78">
        <f>D622+0.1</f>
        <v>295.10000000000002</v>
      </c>
      <c r="E623" s="83" t="s">
        <v>3121</v>
      </c>
      <c r="F623" s="83"/>
      <c r="G623" s="83" t="s">
        <v>3120</v>
      </c>
      <c r="H623" s="83" t="s">
        <v>3122</v>
      </c>
      <c r="I623" s="83"/>
    </row>
    <row r="624" spans="1:9" customFormat="1" ht="15" x14ac:dyDescent="0.25">
      <c r="A624" s="83" t="s">
        <v>3123</v>
      </c>
      <c r="B624" s="83" t="s">
        <v>3124</v>
      </c>
      <c r="C624" s="83" t="s">
        <v>3123</v>
      </c>
      <c r="D624" s="78">
        <f>D623+0.1</f>
        <v>295.20000000000005</v>
      </c>
      <c r="E624" s="83" t="s">
        <v>3125</v>
      </c>
      <c r="F624" s="83"/>
      <c r="G624" s="83" t="s">
        <v>3124</v>
      </c>
      <c r="H624" s="83" t="s">
        <v>3126</v>
      </c>
      <c r="I624" s="83"/>
    </row>
    <row r="625" spans="1:9" ht="15" x14ac:dyDescent="0.25">
      <c r="A625" s="69" t="s">
        <v>3127</v>
      </c>
      <c r="B625" s="70"/>
      <c r="C625" s="69" t="s">
        <v>3127</v>
      </c>
      <c r="D625" s="102"/>
      <c r="E625" s="70"/>
      <c r="F625" s="72"/>
      <c r="G625" s="70"/>
      <c r="H625" s="70"/>
      <c r="I625" s="70"/>
    </row>
    <row r="626" spans="1:9" ht="15" x14ac:dyDescent="0.25">
      <c r="A626" s="73" t="s">
        <v>3128</v>
      </c>
      <c r="B626" s="74"/>
      <c r="C626" s="73" t="s">
        <v>3128</v>
      </c>
      <c r="D626" s="103"/>
      <c r="E626" s="74"/>
      <c r="F626" s="76"/>
      <c r="G626" s="74"/>
      <c r="H626" s="74"/>
      <c r="I626" s="74"/>
    </row>
    <row r="627" spans="1:9" ht="15" x14ac:dyDescent="0.25">
      <c r="A627" s="80" t="s">
        <v>3129</v>
      </c>
      <c r="B627" s="80" t="s">
        <v>3130</v>
      </c>
      <c r="C627" s="80" t="s">
        <v>3129</v>
      </c>
      <c r="D627" s="81">
        <f>D622+1</f>
        <v>296</v>
      </c>
      <c r="E627" s="82" t="s">
        <v>3131</v>
      </c>
      <c r="F627" s="79"/>
      <c r="G627" s="80" t="s">
        <v>3132</v>
      </c>
      <c r="H627" s="80" t="s">
        <v>3133</v>
      </c>
      <c r="I627" s="80" t="s">
        <v>3134</v>
      </c>
    </row>
    <row r="628" spans="1:9" ht="15" x14ac:dyDescent="0.25">
      <c r="A628" s="80" t="s">
        <v>3135</v>
      </c>
      <c r="B628" s="80" t="s">
        <v>3136</v>
      </c>
      <c r="C628" s="80" t="s">
        <v>3135</v>
      </c>
      <c r="D628" s="81">
        <f>D627+1</f>
        <v>297</v>
      </c>
      <c r="E628" s="82" t="s">
        <v>3137</v>
      </c>
      <c r="F628" s="79"/>
      <c r="G628" s="80" t="s">
        <v>3138</v>
      </c>
      <c r="H628" s="80" t="s">
        <v>3139</v>
      </c>
      <c r="I628" s="80" t="s">
        <v>3140</v>
      </c>
    </row>
    <row r="629" spans="1:9" customFormat="1" ht="15" x14ac:dyDescent="0.25">
      <c r="A629" s="83" t="s">
        <v>3141</v>
      </c>
      <c r="B629" s="83" t="s">
        <v>3142</v>
      </c>
      <c r="C629" s="83" t="s">
        <v>3141</v>
      </c>
      <c r="D629" s="78">
        <f>D628+0.1</f>
        <v>297.10000000000002</v>
      </c>
      <c r="E629" s="83" t="s">
        <v>3143</v>
      </c>
      <c r="F629" s="83"/>
      <c r="G629" s="83" t="s">
        <v>3142</v>
      </c>
      <c r="H629" s="83" t="s">
        <v>3144</v>
      </c>
      <c r="I629" s="83"/>
    </row>
    <row r="630" spans="1:9" ht="15" x14ac:dyDescent="0.25">
      <c r="A630" s="80" t="s">
        <v>3145</v>
      </c>
      <c r="B630" s="80" t="s">
        <v>3146</v>
      </c>
      <c r="C630" s="80" t="s">
        <v>3145</v>
      </c>
      <c r="D630" s="81">
        <f>D628+1</f>
        <v>298</v>
      </c>
      <c r="E630" s="82" t="s">
        <v>3147</v>
      </c>
      <c r="F630" s="79"/>
      <c r="G630" s="80" t="s">
        <v>3148</v>
      </c>
      <c r="H630" s="80" t="s">
        <v>3149</v>
      </c>
      <c r="I630" s="80" t="s">
        <v>3150</v>
      </c>
    </row>
    <row r="631" spans="1:9" ht="15" x14ac:dyDescent="0.25">
      <c r="A631" s="80" t="s">
        <v>3151</v>
      </c>
      <c r="B631" s="80" t="s">
        <v>3152</v>
      </c>
      <c r="C631" s="80" t="s">
        <v>3151</v>
      </c>
      <c r="D631" s="81">
        <f>D630+1</f>
        <v>299</v>
      </c>
      <c r="E631" s="82" t="s">
        <v>3153</v>
      </c>
      <c r="F631" s="79"/>
      <c r="G631" s="80" t="s">
        <v>3154</v>
      </c>
      <c r="H631" s="80" t="s">
        <v>3155</v>
      </c>
      <c r="I631" s="80" t="s">
        <v>3156</v>
      </c>
    </row>
    <row r="632" spans="1:9" customFormat="1" ht="15" x14ac:dyDescent="0.25">
      <c r="A632" s="83" t="s">
        <v>3157</v>
      </c>
      <c r="B632" s="83" t="s">
        <v>3158</v>
      </c>
      <c r="C632" s="83" t="s">
        <v>3157</v>
      </c>
      <c r="D632" s="78">
        <f>D631+0.1</f>
        <v>299.10000000000002</v>
      </c>
      <c r="E632" s="83" t="s">
        <v>3159</v>
      </c>
      <c r="F632" s="83"/>
      <c r="G632" s="83" t="s">
        <v>3158</v>
      </c>
      <c r="H632" s="83" t="s">
        <v>3160</v>
      </c>
      <c r="I632" s="83"/>
    </row>
    <row r="633" spans="1:9" ht="15" x14ac:dyDescent="0.25">
      <c r="A633" s="80" t="s">
        <v>3161</v>
      </c>
      <c r="B633" s="80" t="s">
        <v>3162</v>
      </c>
      <c r="C633" s="80" t="s">
        <v>3161</v>
      </c>
      <c r="D633" s="81">
        <f>D631+1</f>
        <v>300</v>
      </c>
      <c r="E633" s="82" t="s">
        <v>3163</v>
      </c>
      <c r="F633" s="79"/>
      <c r="G633" s="80" t="s">
        <v>3164</v>
      </c>
      <c r="H633" s="80" t="s">
        <v>3165</v>
      </c>
      <c r="I633" s="80" t="s">
        <v>3166</v>
      </c>
    </row>
    <row r="634" spans="1:9" ht="15" x14ac:dyDescent="0.25">
      <c r="A634" s="80" t="s">
        <v>3167</v>
      </c>
      <c r="B634" s="80" t="s">
        <v>3168</v>
      </c>
      <c r="C634" s="80" t="s">
        <v>3167</v>
      </c>
      <c r="D634" s="81">
        <f>D633+1</f>
        <v>301</v>
      </c>
      <c r="E634" s="82" t="s">
        <v>3169</v>
      </c>
      <c r="F634" s="79"/>
      <c r="G634" s="80" t="s">
        <v>3170</v>
      </c>
      <c r="H634" s="80" t="s">
        <v>3171</v>
      </c>
      <c r="I634" s="80" t="s">
        <v>3172</v>
      </c>
    </row>
    <row r="635" spans="1:9" customFormat="1" ht="15" x14ac:dyDescent="0.25">
      <c r="A635" s="83" t="s">
        <v>3173</v>
      </c>
      <c r="B635" s="83" t="s">
        <v>3174</v>
      </c>
      <c r="C635" s="83" t="s">
        <v>3173</v>
      </c>
      <c r="D635" s="78">
        <f>D634+0.1</f>
        <v>301.10000000000002</v>
      </c>
      <c r="E635" s="83" t="s">
        <v>3175</v>
      </c>
      <c r="F635" s="83"/>
      <c r="G635" s="83" t="s">
        <v>3174</v>
      </c>
      <c r="H635" s="83" t="s">
        <v>3176</v>
      </c>
      <c r="I635" s="83"/>
    </row>
    <row r="636" spans="1:9" ht="15" x14ac:dyDescent="0.25">
      <c r="A636" s="80" t="s">
        <v>3177</v>
      </c>
      <c r="B636" s="80" t="s">
        <v>3178</v>
      </c>
      <c r="C636" s="80" t="s">
        <v>3177</v>
      </c>
      <c r="D636" s="81">
        <f>D634+1</f>
        <v>302</v>
      </c>
      <c r="E636" s="82" t="s">
        <v>3179</v>
      </c>
      <c r="F636" s="79"/>
      <c r="G636" s="80" t="s">
        <v>214</v>
      </c>
      <c r="H636" s="80" t="s">
        <v>3180</v>
      </c>
      <c r="I636" s="80" t="s">
        <v>3181</v>
      </c>
    </row>
    <row r="637" spans="1:9" customFormat="1" ht="15" x14ac:dyDescent="0.25">
      <c r="A637" s="83" t="s">
        <v>3182</v>
      </c>
      <c r="B637" s="83" t="s">
        <v>3183</v>
      </c>
      <c r="C637" s="83" t="s">
        <v>3182</v>
      </c>
      <c r="D637" s="78">
        <f>D636+0.1</f>
        <v>302.10000000000002</v>
      </c>
      <c r="E637" s="83" t="s">
        <v>3184</v>
      </c>
      <c r="F637" s="83"/>
      <c r="G637" s="83" t="s">
        <v>3183</v>
      </c>
      <c r="H637" s="83" t="s">
        <v>3185</v>
      </c>
      <c r="I637" s="83"/>
    </row>
    <row r="638" spans="1:9" ht="15" x14ac:dyDescent="0.25">
      <c r="A638" s="80" t="s">
        <v>3186</v>
      </c>
      <c r="B638" s="80" t="s">
        <v>331</v>
      </c>
      <c r="C638" s="80" t="s">
        <v>3186</v>
      </c>
      <c r="D638" s="81">
        <f>D636+1</f>
        <v>303</v>
      </c>
      <c r="E638" s="82" t="s">
        <v>3187</v>
      </c>
      <c r="F638" s="79"/>
      <c r="G638" s="80" t="s">
        <v>172</v>
      </c>
      <c r="H638" s="80" t="s">
        <v>3188</v>
      </c>
      <c r="I638" s="80" t="s">
        <v>3189</v>
      </c>
    </row>
    <row r="639" spans="1:9" ht="15" x14ac:dyDescent="0.25">
      <c r="A639" s="80" t="s">
        <v>3190</v>
      </c>
      <c r="B639" s="80" t="s">
        <v>3191</v>
      </c>
      <c r="C639" s="80" t="s">
        <v>3190</v>
      </c>
      <c r="D639" s="81">
        <f>D638+1</f>
        <v>304</v>
      </c>
      <c r="E639" s="82" t="s">
        <v>3192</v>
      </c>
      <c r="F639" s="79"/>
      <c r="G639" s="80" t="s">
        <v>56</v>
      </c>
      <c r="H639" s="80" t="s">
        <v>3193</v>
      </c>
      <c r="I639" s="80" t="s">
        <v>3194</v>
      </c>
    </row>
    <row r="640" spans="1:9" customFormat="1" ht="15" x14ac:dyDescent="0.25">
      <c r="A640" s="83" t="s">
        <v>3195</v>
      </c>
      <c r="B640" s="83" t="s">
        <v>3196</v>
      </c>
      <c r="C640" s="83" t="s">
        <v>3195</v>
      </c>
      <c r="D640" s="78">
        <f>D639+0.1</f>
        <v>304.10000000000002</v>
      </c>
      <c r="E640" s="83" t="s">
        <v>3197</v>
      </c>
      <c r="F640" s="83"/>
      <c r="G640" s="83" t="s">
        <v>3198</v>
      </c>
      <c r="H640" s="83" t="s">
        <v>3199</v>
      </c>
      <c r="I640" s="83"/>
    </row>
    <row r="641" spans="1:9" ht="15" x14ac:dyDescent="0.25">
      <c r="A641" s="80" t="s">
        <v>3200</v>
      </c>
      <c r="B641" s="80" t="s">
        <v>3201</v>
      </c>
      <c r="C641" s="80" t="s">
        <v>3200</v>
      </c>
      <c r="D641" s="81">
        <f>D639+1</f>
        <v>305</v>
      </c>
      <c r="E641" s="82" t="s">
        <v>3202</v>
      </c>
      <c r="F641" s="79"/>
      <c r="G641" s="80" t="s">
        <v>3203</v>
      </c>
      <c r="H641" s="80" t="s">
        <v>3204</v>
      </c>
      <c r="I641" s="80" t="s">
        <v>3205</v>
      </c>
    </row>
    <row r="642" spans="1:9" ht="15" x14ac:dyDescent="0.25">
      <c r="A642" s="73" t="s">
        <v>3206</v>
      </c>
      <c r="B642" s="74"/>
      <c r="C642" s="73" t="s">
        <v>3206</v>
      </c>
      <c r="D642" s="103"/>
      <c r="E642" s="74"/>
      <c r="F642" s="76"/>
      <c r="G642" s="74"/>
      <c r="H642" s="74"/>
      <c r="I642" s="74"/>
    </row>
    <row r="643" spans="1:9" ht="15" x14ac:dyDescent="0.25">
      <c r="A643" s="80" t="s">
        <v>3207</v>
      </c>
      <c r="B643" s="80" t="s">
        <v>3208</v>
      </c>
      <c r="C643" s="80" t="s">
        <v>3207</v>
      </c>
      <c r="D643" s="81">
        <f>D641+1</f>
        <v>306</v>
      </c>
      <c r="E643" s="82" t="s">
        <v>3209</v>
      </c>
      <c r="F643" s="79"/>
      <c r="G643" s="80" t="s">
        <v>61</v>
      </c>
      <c r="H643" s="80" t="s">
        <v>3210</v>
      </c>
      <c r="I643" s="80" t="s">
        <v>3211</v>
      </c>
    </row>
    <row r="644" spans="1:9" ht="15" x14ac:dyDescent="0.25">
      <c r="A644" s="80" t="s">
        <v>3212</v>
      </c>
      <c r="B644" s="80" t="s">
        <v>3213</v>
      </c>
      <c r="C644" s="80" t="s">
        <v>3212</v>
      </c>
      <c r="D644" s="81">
        <f>D643+1</f>
        <v>307</v>
      </c>
      <c r="E644" s="82" t="s">
        <v>3214</v>
      </c>
      <c r="F644" s="79"/>
      <c r="G644" s="80" t="s">
        <v>3215</v>
      </c>
      <c r="H644" s="80" t="s">
        <v>3216</v>
      </c>
      <c r="I644" s="80" t="s">
        <v>3217</v>
      </c>
    </row>
    <row r="645" spans="1:9" ht="15" x14ac:dyDescent="0.25">
      <c r="A645" s="80" t="s">
        <v>3218</v>
      </c>
      <c r="B645" s="80" t="s">
        <v>3219</v>
      </c>
      <c r="C645" s="80" t="s">
        <v>3218</v>
      </c>
      <c r="D645" s="81">
        <f>D644+1</f>
        <v>308</v>
      </c>
      <c r="E645" s="82" t="s">
        <v>3220</v>
      </c>
      <c r="F645" s="79"/>
      <c r="G645" s="80" t="s">
        <v>36</v>
      </c>
      <c r="H645" s="80" t="s">
        <v>3221</v>
      </c>
      <c r="I645" s="80" t="s">
        <v>3222</v>
      </c>
    </row>
    <row r="646" spans="1:9" ht="15" x14ac:dyDescent="0.25">
      <c r="A646" s="77" t="s">
        <v>3223</v>
      </c>
      <c r="B646" s="77" t="s">
        <v>3224</v>
      </c>
      <c r="C646" s="77" t="s">
        <v>3223</v>
      </c>
      <c r="D646" s="107">
        <f>D645+0.1</f>
        <v>308.10000000000002</v>
      </c>
      <c r="E646" s="77" t="s">
        <v>3225</v>
      </c>
      <c r="F646" s="77"/>
      <c r="G646" s="77" t="s">
        <v>3226</v>
      </c>
      <c r="H646" s="77" t="s">
        <v>3227</v>
      </c>
      <c r="I646" s="80"/>
    </row>
    <row r="647" spans="1:9" ht="15" x14ac:dyDescent="0.25">
      <c r="A647" s="77" t="s">
        <v>3228</v>
      </c>
      <c r="B647" s="77" t="s">
        <v>3229</v>
      </c>
      <c r="C647" s="77" t="s">
        <v>3228</v>
      </c>
      <c r="D647" s="93">
        <f>D646+0.1</f>
        <v>308.20000000000005</v>
      </c>
      <c r="E647" s="77" t="s">
        <v>3230</v>
      </c>
      <c r="F647" s="77"/>
      <c r="G647" s="77" t="s">
        <v>3229</v>
      </c>
      <c r="H647" s="77" t="s">
        <v>3231</v>
      </c>
      <c r="I647" s="80"/>
    </row>
    <row r="648" spans="1:9" ht="15" x14ac:dyDescent="0.25">
      <c r="A648" s="80" t="s">
        <v>3232</v>
      </c>
      <c r="B648" s="80" t="s">
        <v>3233</v>
      </c>
      <c r="C648" s="80" t="s">
        <v>3232</v>
      </c>
      <c r="D648" s="81">
        <f>D645+1</f>
        <v>309</v>
      </c>
      <c r="E648" s="82" t="s">
        <v>3234</v>
      </c>
      <c r="F648" s="79"/>
      <c r="G648" s="80" t="s">
        <v>47</v>
      </c>
      <c r="H648" s="80" t="s">
        <v>3235</v>
      </c>
      <c r="I648" s="80" t="s">
        <v>3236</v>
      </c>
    </row>
    <row r="649" spans="1:9" ht="15" x14ac:dyDescent="0.25">
      <c r="A649" s="77" t="s">
        <v>3237</v>
      </c>
      <c r="B649" s="77" t="s">
        <v>3238</v>
      </c>
      <c r="C649" s="77" t="s">
        <v>3237</v>
      </c>
      <c r="D649" s="93">
        <f>D648+0.1</f>
        <v>309.10000000000002</v>
      </c>
      <c r="E649" s="77" t="s">
        <v>3239</v>
      </c>
      <c r="F649" s="77"/>
      <c r="G649" s="77" t="s">
        <v>3238</v>
      </c>
      <c r="H649" s="77" t="s">
        <v>3240</v>
      </c>
      <c r="I649" s="80"/>
    </row>
    <row r="650" spans="1:9" ht="15" x14ac:dyDescent="0.25">
      <c r="A650" s="80" t="s">
        <v>3241</v>
      </c>
      <c r="B650" s="80" t="s">
        <v>3242</v>
      </c>
      <c r="C650" s="80" t="s">
        <v>3241</v>
      </c>
      <c r="D650" s="81">
        <f>D648+1</f>
        <v>310</v>
      </c>
      <c r="E650" s="82" t="s">
        <v>3243</v>
      </c>
      <c r="F650" s="79"/>
      <c r="G650" s="80" t="s">
        <v>3244</v>
      </c>
      <c r="H650" s="80" t="s">
        <v>3245</v>
      </c>
      <c r="I650" s="80" t="s">
        <v>3246</v>
      </c>
    </row>
    <row r="651" spans="1:9" customFormat="1" ht="15" x14ac:dyDescent="0.25">
      <c r="A651" s="83" t="s">
        <v>3247</v>
      </c>
      <c r="B651" s="83" t="s">
        <v>3248</v>
      </c>
      <c r="C651" s="83" t="s">
        <v>3247</v>
      </c>
      <c r="D651" s="78">
        <f>D650+0.1</f>
        <v>310.10000000000002</v>
      </c>
      <c r="E651" s="83" t="s">
        <v>3249</v>
      </c>
      <c r="F651" s="83"/>
      <c r="G651" s="83" t="s">
        <v>3248</v>
      </c>
      <c r="H651" s="83" t="s">
        <v>3250</v>
      </c>
      <c r="I651" s="83"/>
    </row>
    <row r="652" spans="1:9" customFormat="1" ht="15" x14ac:dyDescent="0.25">
      <c r="A652" s="83" t="s">
        <v>3251</v>
      </c>
      <c r="B652" s="83" t="s">
        <v>3252</v>
      </c>
      <c r="C652" s="83" t="s">
        <v>3251</v>
      </c>
      <c r="D652" s="81">
        <f>D651+0.1</f>
        <v>310.20000000000005</v>
      </c>
      <c r="E652" s="83" t="s">
        <v>3253</v>
      </c>
      <c r="F652" s="83"/>
      <c r="G652" s="83" t="s">
        <v>3252</v>
      </c>
      <c r="H652" s="83" t="s">
        <v>3254</v>
      </c>
      <c r="I652" s="83"/>
    </row>
    <row r="653" spans="1:9" customFormat="1" ht="15" x14ac:dyDescent="0.25">
      <c r="A653" s="83" t="s">
        <v>3255</v>
      </c>
      <c r="B653" s="83" t="s">
        <v>3256</v>
      </c>
      <c r="C653" s="83" t="s">
        <v>3255</v>
      </c>
      <c r="D653" s="78">
        <f>D652+0.1</f>
        <v>310.30000000000007</v>
      </c>
      <c r="E653" s="83" t="s">
        <v>3257</v>
      </c>
      <c r="F653" s="83"/>
      <c r="G653" s="83" t="s">
        <v>3256</v>
      </c>
      <c r="H653" s="83" t="s">
        <v>3258</v>
      </c>
      <c r="I653" s="83"/>
    </row>
    <row r="654" spans="1:9" ht="15" x14ac:dyDescent="0.25">
      <c r="A654" s="73" t="s">
        <v>3259</v>
      </c>
      <c r="B654" s="74"/>
      <c r="C654" s="73" t="s">
        <v>3259</v>
      </c>
      <c r="D654" s="81"/>
      <c r="E654" s="74"/>
      <c r="F654" s="76"/>
      <c r="G654" s="74"/>
      <c r="H654" s="74"/>
      <c r="I654" s="74"/>
    </row>
    <row r="655" spans="1:9" ht="15" x14ac:dyDescent="0.25">
      <c r="A655" s="80" t="s">
        <v>3260</v>
      </c>
      <c r="B655" s="80" t="s">
        <v>3261</v>
      </c>
      <c r="C655" s="80" t="s">
        <v>3260</v>
      </c>
      <c r="D655" s="81">
        <f>D650+1</f>
        <v>311</v>
      </c>
      <c r="E655" s="82" t="s">
        <v>3262</v>
      </c>
      <c r="F655" s="79"/>
      <c r="G655" s="80" t="s">
        <v>3263</v>
      </c>
      <c r="H655" s="80" t="s">
        <v>3264</v>
      </c>
      <c r="I655" s="80" t="s">
        <v>3265</v>
      </c>
    </row>
    <row r="656" spans="1:9" ht="15" x14ac:dyDescent="0.25">
      <c r="A656" s="80" t="s">
        <v>3266</v>
      </c>
      <c r="B656" s="80" t="s">
        <v>3267</v>
      </c>
      <c r="C656" s="80" t="s">
        <v>3266</v>
      </c>
      <c r="D656" s="81">
        <f>D655+1</f>
        <v>312</v>
      </c>
      <c r="E656" s="82" t="s">
        <v>3268</v>
      </c>
      <c r="F656" s="79"/>
      <c r="G656" s="80" t="s">
        <v>3269</v>
      </c>
      <c r="H656" s="80" t="s">
        <v>3270</v>
      </c>
      <c r="I656" s="80" t="s">
        <v>3271</v>
      </c>
    </row>
    <row r="657" spans="1:9" customFormat="1" ht="15" x14ac:dyDescent="0.25">
      <c r="A657" s="83" t="s">
        <v>3272</v>
      </c>
      <c r="B657" s="83" t="s">
        <v>3273</v>
      </c>
      <c r="C657" s="83" t="s">
        <v>3272</v>
      </c>
      <c r="D657" s="78">
        <f t="shared" ref="D657:D663" si="17">D656+0.1</f>
        <v>312.10000000000002</v>
      </c>
      <c r="E657" s="83" t="s">
        <v>3274</v>
      </c>
      <c r="F657" s="83"/>
      <c r="G657" s="83" t="s">
        <v>3273</v>
      </c>
      <c r="H657" s="83" t="s">
        <v>3275</v>
      </c>
      <c r="I657" s="83"/>
    </row>
    <row r="658" spans="1:9" ht="15" x14ac:dyDescent="0.25">
      <c r="A658" s="80" t="s">
        <v>3276</v>
      </c>
      <c r="B658" s="80" t="s">
        <v>3277</v>
      </c>
      <c r="C658" s="80" t="s">
        <v>3276</v>
      </c>
      <c r="D658" s="81">
        <f>D656+1</f>
        <v>313</v>
      </c>
      <c r="E658" s="82" t="s">
        <v>3278</v>
      </c>
      <c r="F658" s="79"/>
      <c r="G658" s="80" t="s">
        <v>3279</v>
      </c>
      <c r="H658" s="80" t="s">
        <v>3280</v>
      </c>
      <c r="I658" s="80" t="s">
        <v>3281</v>
      </c>
    </row>
    <row r="659" spans="1:9" customFormat="1" ht="15" x14ac:dyDescent="0.25">
      <c r="A659" s="83" t="s">
        <v>3282</v>
      </c>
      <c r="B659" s="83" t="s">
        <v>3283</v>
      </c>
      <c r="C659" s="83" t="s">
        <v>3282</v>
      </c>
      <c r="D659" s="78">
        <f t="shared" si="17"/>
        <v>313.10000000000002</v>
      </c>
      <c r="E659" s="83" t="s">
        <v>3284</v>
      </c>
      <c r="F659" s="83"/>
      <c r="G659" s="83" t="s">
        <v>3283</v>
      </c>
      <c r="H659" s="83" t="s">
        <v>3285</v>
      </c>
      <c r="I659" s="83"/>
    </row>
    <row r="660" spans="1:9" ht="15" x14ac:dyDescent="0.25">
      <c r="A660" s="80" t="s">
        <v>3286</v>
      </c>
      <c r="B660" s="80" t="s">
        <v>3287</v>
      </c>
      <c r="C660" s="80" t="s">
        <v>3286</v>
      </c>
      <c r="D660" s="81">
        <f>D658+1</f>
        <v>314</v>
      </c>
      <c r="E660" s="82" t="s">
        <v>3288</v>
      </c>
      <c r="F660" s="79"/>
      <c r="G660" s="80" t="s">
        <v>3289</v>
      </c>
      <c r="H660" s="80" t="s">
        <v>3290</v>
      </c>
      <c r="I660" s="80" t="s">
        <v>3291</v>
      </c>
    </row>
    <row r="661" spans="1:9" customFormat="1" ht="15" x14ac:dyDescent="0.25">
      <c r="A661" s="83" t="s">
        <v>3292</v>
      </c>
      <c r="B661" s="83" t="s">
        <v>3293</v>
      </c>
      <c r="C661" s="83" t="s">
        <v>3292</v>
      </c>
      <c r="D661" s="78">
        <f t="shared" si="17"/>
        <v>314.10000000000002</v>
      </c>
      <c r="E661" s="83" t="s">
        <v>3294</v>
      </c>
      <c r="F661" s="83"/>
      <c r="G661" s="83" t="s">
        <v>3293</v>
      </c>
      <c r="H661" s="83" t="s">
        <v>3295</v>
      </c>
      <c r="I661" s="83"/>
    </row>
    <row r="662" spans="1:9" ht="15" x14ac:dyDescent="0.25">
      <c r="A662" s="80" t="s">
        <v>3296</v>
      </c>
      <c r="B662" s="80" t="s">
        <v>3297</v>
      </c>
      <c r="C662" s="80" t="s">
        <v>3296</v>
      </c>
      <c r="D662" s="81">
        <f>D660+1</f>
        <v>315</v>
      </c>
      <c r="E662" s="82" t="s">
        <v>3298</v>
      </c>
      <c r="F662" s="79"/>
      <c r="G662" s="80" t="s">
        <v>54</v>
      </c>
      <c r="H662" s="80" t="s">
        <v>3299</v>
      </c>
      <c r="I662" s="80" t="s">
        <v>3300</v>
      </c>
    </row>
    <row r="663" spans="1:9" customFormat="1" ht="15" x14ac:dyDescent="0.25">
      <c r="A663" s="83" t="s">
        <v>3301</v>
      </c>
      <c r="B663" s="83" t="s">
        <v>3302</v>
      </c>
      <c r="C663" s="83" t="s">
        <v>3301</v>
      </c>
      <c r="D663" s="78">
        <f t="shared" si="17"/>
        <v>315.10000000000002</v>
      </c>
      <c r="E663" s="83" t="s">
        <v>3303</v>
      </c>
      <c r="F663" s="83"/>
      <c r="G663" s="83" t="s">
        <v>3302</v>
      </c>
      <c r="H663" s="83" t="s">
        <v>3304</v>
      </c>
      <c r="I663" s="83"/>
    </row>
    <row r="664" spans="1:9" ht="15" x14ac:dyDescent="0.25">
      <c r="A664" s="80" t="s">
        <v>3305</v>
      </c>
      <c r="B664" s="80" t="s">
        <v>3306</v>
      </c>
      <c r="C664" s="80" t="s">
        <v>3305</v>
      </c>
      <c r="D664" s="81">
        <f>D662+1</f>
        <v>316</v>
      </c>
      <c r="E664" s="82" t="s">
        <v>3307</v>
      </c>
      <c r="F664" s="79"/>
      <c r="G664" s="80" t="s">
        <v>3308</v>
      </c>
      <c r="H664" s="80" t="s">
        <v>3309</v>
      </c>
      <c r="I664" s="80" t="s">
        <v>3310</v>
      </c>
    </row>
    <row r="665" spans="1:9" ht="15" x14ac:dyDescent="0.25">
      <c r="A665" s="80" t="s">
        <v>3311</v>
      </c>
      <c r="B665" s="80" t="s">
        <v>3312</v>
      </c>
      <c r="C665" s="80" t="s">
        <v>3311</v>
      </c>
      <c r="D665" s="81">
        <f>D664+1</f>
        <v>317</v>
      </c>
      <c r="E665" s="82" t="s">
        <v>3313</v>
      </c>
      <c r="F665" s="79"/>
      <c r="G665" s="80" t="s">
        <v>57</v>
      </c>
      <c r="H665" s="80" t="s">
        <v>3314</v>
      </c>
      <c r="I665" s="80" t="s">
        <v>3315</v>
      </c>
    </row>
    <row r="666" spans="1:9" ht="15" x14ac:dyDescent="0.25">
      <c r="A666" s="80" t="s">
        <v>3316</v>
      </c>
      <c r="B666" s="80" t="s">
        <v>3317</v>
      </c>
      <c r="C666" s="80" t="s">
        <v>3316</v>
      </c>
      <c r="D666" s="81">
        <f>D665+1</f>
        <v>318</v>
      </c>
      <c r="E666" s="82" t="s">
        <v>3318</v>
      </c>
      <c r="F666" s="79"/>
      <c r="G666" s="80" t="s">
        <v>189</v>
      </c>
      <c r="H666" s="80" t="s">
        <v>3319</v>
      </c>
      <c r="I666" s="80" t="s">
        <v>3320</v>
      </c>
    </row>
    <row r="667" spans="1:9" ht="15" x14ac:dyDescent="0.25">
      <c r="A667" s="80" t="s">
        <v>3321</v>
      </c>
      <c r="B667" s="80" t="s">
        <v>3322</v>
      </c>
      <c r="C667" s="80" t="s">
        <v>3321</v>
      </c>
      <c r="D667" s="81">
        <f>D666+1</f>
        <v>319</v>
      </c>
      <c r="E667" s="82" t="s">
        <v>3323</v>
      </c>
      <c r="F667" s="79"/>
      <c r="G667" s="80" t="s">
        <v>269</v>
      </c>
      <c r="H667" s="80" t="s">
        <v>3324</v>
      </c>
      <c r="I667" s="80" t="s">
        <v>3325</v>
      </c>
    </row>
    <row r="668" spans="1:9" customFormat="1" ht="15" x14ac:dyDescent="0.25">
      <c r="A668" s="83" t="s">
        <v>3326</v>
      </c>
      <c r="B668" s="83" t="s">
        <v>3327</v>
      </c>
      <c r="C668" s="83" t="s">
        <v>3326</v>
      </c>
      <c r="D668" s="78">
        <f t="shared" ref="D668:D677" si="18">D667+0.1</f>
        <v>319.10000000000002</v>
      </c>
      <c r="E668" s="83" t="s">
        <v>3328</v>
      </c>
      <c r="F668" s="83"/>
      <c r="G668" s="83" t="s">
        <v>3327</v>
      </c>
      <c r="H668" s="83" t="s">
        <v>3329</v>
      </c>
      <c r="I668" s="83"/>
    </row>
    <row r="669" spans="1:9" customFormat="1" ht="15" x14ac:dyDescent="0.25">
      <c r="A669" s="83" t="s">
        <v>3330</v>
      </c>
      <c r="B669" s="83" t="s">
        <v>3331</v>
      </c>
      <c r="C669" s="83" t="s">
        <v>3330</v>
      </c>
      <c r="D669" s="81">
        <f t="shared" si="18"/>
        <v>319.20000000000005</v>
      </c>
      <c r="E669" s="83" t="s">
        <v>3332</v>
      </c>
      <c r="F669" s="83"/>
      <c r="G669" s="83" t="s">
        <v>3331</v>
      </c>
      <c r="H669" s="83" t="s">
        <v>3333</v>
      </c>
      <c r="I669" s="83"/>
    </row>
    <row r="670" spans="1:9" ht="15" x14ac:dyDescent="0.25">
      <c r="A670" s="80" t="s">
        <v>3334</v>
      </c>
      <c r="B670" s="80" t="s">
        <v>3335</v>
      </c>
      <c r="C670" s="80" t="s">
        <v>3334</v>
      </c>
      <c r="D670" s="81">
        <f>D667+1</f>
        <v>320</v>
      </c>
      <c r="E670" s="82" t="s">
        <v>3336</v>
      </c>
      <c r="F670" s="79"/>
      <c r="G670" s="80" t="s">
        <v>70</v>
      </c>
      <c r="H670" s="80" t="s">
        <v>3337</v>
      </c>
      <c r="I670" s="80" t="s">
        <v>3338</v>
      </c>
    </row>
    <row r="671" spans="1:9" customFormat="1" ht="15" x14ac:dyDescent="0.25">
      <c r="A671" s="83" t="s">
        <v>3339</v>
      </c>
      <c r="B671" s="83" t="s">
        <v>3340</v>
      </c>
      <c r="C671" s="83" t="s">
        <v>3339</v>
      </c>
      <c r="D671" s="78">
        <f t="shared" si="18"/>
        <v>320.10000000000002</v>
      </c>
      <c r="E671" s="83" t="s">
        <v>3341</v>
      </c>
      <c r="F671" s="83"/>
      <c r="G671" s="83" t="s">
        <v>3340</v>
      </c>
      <c r="H671" s="83" t="s">
        <v>3342</v>
      </c>
      <c r="I671" s="83"/>
    </row>
    <row r="672" spans="1:9" customFormat="1" ht="15" x14ac:dyDescent="0.25">
      <c r="A672" s="83" t="s">
        <v>3343</v>
      </c>
      <c r="B672" s="83" t="s">
        <v>3344</v>
      </c>
      <c r="C672" s="83" t="s">
        <v>3343</v>
      </c>
      <c r="D672" s="78">
        <f t="shared" si="18"/>
        <v>320.20000000000005</v>
      </c>
      <c r="E672" s="83" t="s">
        <v>3345</v>
      </c>
      <c r="F672" s="83"/>
      <c r="G672" s="83" t="s">
        <v>3344</v>
      </c>
      <c r="H672" s="83" t="s">
        <v>3346</v>
      </c>
      <c r="I672" s="83"/>
    </row>
    <row r="673" spans="1:9" customFormat="1" ht="15" x14ac:dyDescent="0.25">
      <c r="A673" s="83" t="s">
        <v>3347</v>
      </c>
      <c r="B673" s="83" t="s">
        <v>3348</v>
      </c>
      <c r="C673" s="83" t="s">
        <v>3347</v>
      </c>
      <c r="D673" s="78">
        <f t="shared" si="18"/>
        <v>320.30000000000007</v>
      </c>
      <c r="E673" s="83" t="s">
        <v>3349</v>
      </c>
      <c r="F673" s="83"/>
      <c r="G673" s="83" t="s">
        <v>3348</v>
      </c>
      <c r="H673" s="83" t="s">
        <v>3350</v>
      </c>
      <c r="I673" s="83"/>
    </row>
    <row r="674" spans="1:9" customFormat="1" ht="15" x14ac:dyDescent="0.25">
      <c r="A674" s="83" t="s">
        <v>3351</v>
      </c>
      <c r="B674" s="83" t="s">
        <v>3352</v>
      </c>
      <c r="C674" s="83" t="s">
        <v>3351</v>
      </c>
      <c r="D674" s="78">
        <f t="shared" si="18"/>
        <v>320.40000000000009</v>
      </c>
      <c r="E674" s="83" t="s">
        <v>3353</v>
      </c>
      <c r="F674" s="83"/>
      <c r="G674" s="83" t="s">
        <v>3352</v>
      </c>
      <c r="H674" s="83" t="s">
        <v>3354</v>
      </c>
      <c r="I674" s="83"/>
    </row>
    <row r="675" spans="1:9" customFormat="1" ht="15" x14ac:dyDescent="0.25">
      <c r="A675" s="83" t="s">
        <v>3355</v>
      </c>
      <c r="B675" s="83" t="s">
        <v>3356</v>
      </c>
      <c r="C675" s="83" t="s">
        <v>3355</v>
      </c>
      <c r="D675" s="78">
        <f t="shared" si="18"/>
        <v>320.50000000000011</v>
      </c>
      <c r="E675" s="83" t="s">
        <v>3357</v>
      </c>
      <c r="F675" s="83"/>
      <c r="G675" s="83" t="s">
        <v>3356</v>
      </c>
      <c r="H675" s="83" t="s">
        <v>3358</v>
      </c>
      <c r="I675" s="83"/>
    </row>
    <row r="676" spans="1:9" customFormat="1" ht="15" x14ac:dyDescent="0.25">
      <c r="A676" s="83" t="s">
        <v>3359</v>
      </c>
      <c r="B676" s="83" t="s">
        <v>3360</v>
      </c>
      <c r="C676" s="83" t="s">
        <v>3359</v>
      </c>
      <c r="D676" s="78">
        <f t="shared" si="18"/>
        <v>320.60000000000014</v>
      </c>
      <c r="E676" s="83" t="s">
        <v>3361</v>
      </c>
      <c r="F676" s="83"/>
      <c r="G676" s="83" t="s">
        <v>3360</v>
      </c>
      <c r="H676" s="83" t="s">
        <v>3362</v>
      </c>
      <c r="I676" s="83"/>
    </row>
    <row r="677" spans="1:9" customFormat="1" ht="15" x14ac:dyDescent="0.25">
      <c r="A677" s="83" t="s">
        <v>3363</v>
      </c>
      <c r="B677" s="83" t="s">
        <v>3364</v>
      </c>
      <c r="C677" s="83" t="s">
        <v>3363</v>
      </c>
      <c r="D677" s="78">
        <f t="shared" si="18"/>
        <v>320.70000000000016</v>
      </c>
      <c r="E677" s="83" t="s">
        <v>3365</v>
      </c>
      <c r="F677" s="83"/>
      <c r="G677" s="83" t="s">
        <v>3364</v>
      </c>
      <c r="H677" s="83" t="s">
        <v>3366</v>
      </c>
      <c r="I677" s="83"/>
    </row>
    <row r="678" spans="1:9" ht="15" x14ac:dyDescent="0.25">
      <c r="A678" s="80" t="s">
        <v>3367</v>
      </c>
      <c r="B678" s="80" t="s">
        <v>3368</v>
      </c>
      <c r="C678" s="80" t="s">
        <v>3367</v>
      </c>
      <c r="D678" s="81">
        <f>D670+1</f>
        <v>321</v>
      </c>
      <c r="E678" s="82" t="s">
        <v>3369</v>
      </c>
      <c r="F678" s="79"/>
      <c r="G678" s="80" t="s">
        <v>205</v>
      </c>
      <c r="H678" s="80" t="s">
        <v>3370</v>
      </c>
      <c r="I678" s="80" t="s">
        <v>3371</v>
      </c>
    </row>
    <row r="679" spans="1:9" customFormat="1" ht="15" x14ac:dyDescent="0.25">
      <c r="A679" s="83" t="s">
        <v>3372</v>
      </c>
      <c r="B679" s="83" t="s">
        <v>3373</v>
      </c>
      <c r="C679" s="83" t="s">
        <v>3372</v>
      </c>
      <c r="D679" s="78">
        <f>D678+0.1</f>
        <v>321.10000000000002</v>
      </c>
      <c r="E679" s="83" t="s">
        <v>3374</v>
      </c>
      <c r="F679" s="83"/>
      <c r="G679" s="83" t="s">
        <v>3375</v>
      </c>
      <c r="H679" s="83" t="s">
        <v>3376</v>
      </c>
      <c r="I679" s="83"/>
    </row>
    <row r="680" spans="1:9" customFormat="1" ht="15" x14ac:dyDescent="0.25">
      <c r="A680" s="83" t="s">
        <v>3377</v>
      </c>
      <c r="B680" s="83" t="s">
        <v>3378</v>
      </c>
      <c r="C680" s="83" t="s">
        <v>3377</v>
      </c>
      <c r="D680" s="78">
        <f>D679+0.1</f>
        <v>321.20000000000005</v>
      </c>
      <c r="E680" s="83" t="s">
        <v>3379</v>
      </c>
      <c r="F680" s="83"/>
      <c r="G680" s="83" t="s">
        <v>3378</v>
      </c>
      <c r="H680" s="83" t="s">
        <v>3380</v>
      </c>
      <c r="I680" s="83"/>
    </row>
    <row r="681" spans="1:9" ht="15" x14ac:dyDescent="0.25">
      <c r="A681" s="80" t="s">
        <v>3381</v>
      </c>
      <c r="B681" s="80" t="s">
        <v>3382</v>
      </c>
      <c r="C681" s="80" t="s">
        <v>3381</v>
      </c>
      <c r="D681" s="81">
        <f>D678+1</f>
        <v>322</v>
      </c>
      <c r="E681" s="82" t="s">
        <v>3383</v>
      </c>
      <c r="F681" s="79"/>
      <c r="G681" s="80" t="s">
        <v>286</v>
      </c>
      <c r="H681" s="80" t="s">
        <v>3384</v>
      </c>
      <c r="I681" s="80" t="s">
        <v>3385</v>
      </c>
    </row>
    <row r="682" spans="1:9" ht="15" x14ac:dyDescent="0.25">
      <c r="A682" s="80" t="s">
        <v>3386</v>
      </c>
      <c r="B682" s="80" t="s">
        <v>3387</v>
      </c>
      <c r="C682" s="80" t="s">
        <v>3386</v>
      </c>
      <c r="D682" s="81">
        <f>D681+1</f>
        <v>323</v>
      </c>
      <c r="E682" s="82" t="s">
        <v>3388</v>
      </c>
      <c r="F682" s="79"/>
      <c r="G682" s="80" t="s">
        <v>25</v>
      </c>
      <c r="H682" s="80" t="s">
        <v>3389</v>
      </c>
      <c r="I682" s="80" t="s">
        <v>3390</v>
      </c>
    </row>
    <row r="683" spans="1:9" customFormat="1" ht="15" x14ac:dyDescent="0.25">
      <c r="A683" s="83" t="s">
        <v>3391</v>
      </c>
      <c r="B683" s="83" t="s">
        <v>3392</v>
      </c>
      <c r="C683" s="83" t="s">
        <v>3391</v>
      </c>
      <c r="D683" s="78">
        <f t="shared" ref="D683:D689" si="19">D682+0.1</f>
        <v>323.10000000000002</v>
      </c>
      <c r="E683" s="83" t="s">
        <v>3393</v>
      </c>
      <c r="F683" s="83"/>
      <c r="G683" s="83" t="s">
        <v>3392</v>
      </c>
      <c r="H683" s="83" t="s">
        <v>3394</v>
      </c>
      <c r="I683" s="83"/>
    </row>
    <row r="684" spans="1:9" customFormat="1" ht="15" x14ac:dyDescent="0.25">
      <c r="A684" s="83" t="s">
        <v>3395</v>
      </c>
      <c r="B684" s="83" t="s">
        <v>3396</v>
      </c>
      <c r="C684" s="83" t="s">
        <v>3395</v>
      </c>
      <c r="D684" s="78">
        <f t="shared" si="19"/>
        <v>323.20000000000005</v>
      </c>
      <c r="E684" s="83" t="s">
        <v>3397</v>
      </c>
      <c r="F684" s="83"/>
      <c r="G684" s="83" t="s">
        <v>3396</v>
      </c>
      <c r="H684" s="83" t="s">
        <v>3398</v>
      </c>
      <c r="I684" s="83"/>
    </row>
    <row r="685" spans="1:9" customFormat="1" ht="15" x14ac:dyDescent="0.25">
      <c r="A685" s="83" t="s">
        <v>3399</v>
      </c>
      <c r="B685" s="83" t="s">
        <v>3400</v>
      </c>
      <c r="C685" s="83" t="s">
        <v>3399</v>
      </c>
      <c r="D685" s="78">
        <f t="shared" si="19"/>
        <v>323.30000000000007</v>
      </c>
      <c r="E685" s="83" t="s">
        <v>3401</v>
      </c>
      <c r="F685" s="83"/>
      <c r="G685" s="83" t="s">
        <v>3400</v>
      </c>
      <c r="H685" s="83" t="s">
        <v>3402</v>
      </c>
      <c r="I685" s="83"/>
    </row>
    <row r="686" spans="1:9" customFormat="1" ht="15" x14ac:dyDescent="0.25">
      <c r="A686" s="83" t="s">
        <v>3403</v>
      </c>
      <c r="B686" s="83" t="s">
        <v>3404</v>
      </c>
      <c r="C686" s="83" t="s">
        <v>3403</v>
      </c>
      <c r="D686" s="78">
        <f t="shared" si="19"/>
        <v>323.40000000000009</v>
      </c>
      <c r="E686" s="83" t="s">
        <v>3405</v>
      </c>
      <c r="F686" s="83"/>
      <c r="G686" s="83" t="s">
        <v>3404</v>
      </c>
      <c r="H686" s="83" t="s">
        <v>3406</v>
      </c>
      <c r="I686" s="83"/>
    </row>
    <row r="687" spans="1:9" customFormat="1" ht="15" x14ac:dyDescent="0.25">
      <c r="A687" s="83" t="s">
        <v>3407</v>
      </c>
      <c r="B687" s="83" t="s">
        <v>3408</v>
      </c>
      <c r="C687" s="83" t="s">
        <v>3407</v>
      </c>
      <c r="D687" s="81">
        <f t="shared" si="19"/>
        <v>323.50000000000011</v>
      </c>
      <c r="E687" s="83" t="s">
        <v>3409</v>
      </c>
      <c r="F687" s="83"/>
      <c r="G687" s="83" t="s">
        <v>3408</v>
      </c>
      <c r="H687" s="83" t="s">
        <v>3410</v>
      </c>
      <c r="I687" s="83"/>
    </row>
    <row r="688" spans="1:9" customFormat="1" ht="15" x14ac:dyDescent="0.25">
      <c r="A688" s="83" t="s">
        <v>3411</v>
      </c>
      <c r="B688" s="83" t="s">
        <v>3412</v>
      </c>
      <c r="C688" s="83" t="s">
        <v>3411</v>
      </c>
      <c r="D688" s="78">
        <f t="shared" si="19"/>
        <v>323.60000000000014</v>
      </c>
      <c r="E688" s="83" t="s">
        <v>3413</v>
      </c>
      <c r="F688" s="83"/>
      <c r="G688" s="83" t="s">
        <v>3412</v>
      </c>
      <c r="H688" s="83" t="s">
        <v>3414</v>
      </c>
      <c r="I688" s="83"/>
    </row>
    <row r="689" spans="1:9" customFormat="1" ht="15" x14ac:dyDescent="0.25">
      <c r="A689" s="83" t="s">
        <v>3415</v>
      </c>
      <c r="B689" s="83" t="s">
        <v>3416</v>
      </c>
      <c r="C689" s="83" t="s">
        <v>3415</v>
      </c>
      <c r="D689" s="78">
        <f t="shared" si="19"/>
        <v>323.70000000000016</v>
      </c>
      <c r="E689" s="83" t="s">
        <v>3417</v>
      </c>
      <c r="F689" s="83"/>
      <c r="G689" s="83" t="s">
        <v>3416</v>
      </c>
      <c r="H689" s="83" t="s">
        <v>3418</v>
      </c>
      <c r="I689" s="83"/>
    </row>
    <row r="690" spans="1:9" ht="15" x14ac:dyDescent="0.25">
      <c r="A690" s="73" t="s">
        <v>3419</v>
      </c>
      <c r="B690" s="74"/>
      <c r="C690" s="73" t="s">
        <v>3419</v>
      </c>
      <c r="D690" s="81"/>
      <c r="E690" s="74"/>
      <c r="F690" s="76"/>
      <c r="G690" s="74"/>
      <c r="H690" s="74"/>
      <c r="I690" s="74"/>
    </row>
    <row r="691" spans="1:9" ht="15" x14ac:dyDescent="0.25">
      <c r="A691" s="80" t="s">
        <v>3420</v>
      </c>
      <c r="B691" s="80" t="s">
        <v>333</v>
      </c>
      <c r="C691" s="80" t="s">
        <v>3420</v>
      </c>
      <c r="D691" s="81">
        <f>D682+1</f>
        <v>324</v>
      </c>
      <c r="E691" s="82" t="s">
        <v>3421</v>
      </c>
      <c r="F691" s="79"/>
      <c r="G691" s="80" t="s">
        <v>182</v>
      </c>
      <c r="H691" s="80" t="s">
        <v>3422</v>
      </c>
      <c r="I691" s="80" t="s">
        <v>3423</v>
      </c>
    </row>
    <row r="692" spans="1:9" ht="15" x14ac:dyDescent="0.25">
      <c r="A692" s="73" t="s">
        <v>3424</v>
      </c>
      <c r="B692" s="74"/>
      <c r="C692" s="73" t="s">
        <v>3424</v>
      </c>
      <c r="D692" s="81"/>
      <c r="E692" s="74"/>
      <c r="F692" s="76"/>
      <c r="G692" s="74"/>
      <c r="H692" s="74"/>
      <c r="I692" s="74"/>
    </row>
    <row r="693" spans="1:9" ht="15" x14ac:dyDescent="0.25">
      <c r="A693" s="80" t="s">
        <v>3425</v>
      </c>
      <c r="B693" s="80" t="s">
        <v>3426</v>
      </c>
      <c r="C693" s="80" t="s">
        <v>3425</v>
      </c>
      <c r="D693" s="81">
        <f>D691+1</f>
        <v>325</v>
      </c>
      <c r="E693" s="82" t="s">
        <v>3427</v>
      </c>
      <c r="F693" s="79"/>
      <c r="G693" s="80" t="s">
        <v>284</v>
      </c>
      <c r="H693" s="80" t="s">
        <v>3428</v>
      </c>
      <c r="I693" s="80" t="s">
        <v>3429</v>
      </c>
    </row>
    <row r="694" spans="1:9" ht="15" x14ac:dyDescent="0.25">
      <c r="A694" s="73" t="s">
        <v>3430</v>
      </c>
      <c r="B694" s="74"/>
      <c r="C694" s="73" t="s">
        <v>3430</v>
      </c>
      <c r="D694" s="81"/>
      <c r="E694" s="74"/>
      <c r="F694" s="76"/>
      <c r="G694" s="74"/>
      <c r="H694" s="74"/>
      <c r="I694" s="74"/>
    </row>
    <row r="695" spans="1:9" ht="15" x14ac:dyDescent="0.25">
      <c r="A695" s="80" t="s">
        <v>3431</v>
      </c>
      <c r="B695" s="80" t="s">
        <v>378</v>
      </c>
      <c r="C695" s="80" t="s">
        <v>3431</v>
      </c>
      <c r="D695" s="81">
        <f>D693+1</f>
        <v>326</v>
      </c>
      <c r="E695" s="82" t="s">
        <v>3432</v>
      </c>
      <c r="F695" s="79"/>
      <c r="G695" s="80" t="s">
        <v>175</v>
      </c>
      <c r="H695" s="80" t="s">
        <v>3433</v>
      </c>
      <c r="I695" s="80" t="s">
        <v>3434</v>
      </c>
    </row>
    <row r="696" spans="1:9" ht="15" x14ac:dyDescent="0.25">
      <c r="A696" s="73" t="s">
        <v>3435</v>
      </c>
      <c r="B696" s="74"/>
      <c r="C696" s="73" t="s">
        <v>3435</v>
      </c>
      <c r="D696" s="81"/>
      <c r="E696" s="74"/>
      <c r="F696" s="76"/>
      <c r="G696" s="74"/>
      <c r="H696" s="74"/>
      <c r="I696" s="74"/>
    </row>
    <row r="697" spans="1:9" ht="15" x14ac:dyDescent="0.25">
      <c r="A697" s="80" t="s">
        <v>3436</v>
      </c>
      <c r="B697" s="80" t="s">
        <v>3437</v>
      </c>
      <c r="C697" s="80" t="s">
        <v>3436</v>
      </c>
      <c r="D697" s="81">
        <f>D695+1</f>
        <v>327</v>
      </c>
      <c r="E697" s="82" t="s">
        <v>3438</v>
      </c>
      <c r="F697" s="79"/>
      <c r="G697" s="80" t="s">
        <v>108</v>
      </c>
      <c r="H697" s="80" t="s">
        <v>3439</v>
      </c>
      <c r="I697" s="80" t="s">
        <v>3440</v>
      </c>
    </row>
    <row r="698" spans="1:9" ht="15" x14ac:dyDescent="0.25">
      <c r="A698" s="80" t="s">
        <v>3441</v>
      </c>
      <c r="B698" s="80" t="s">
        <v>3442</v>
      </c>
      <c r="C698" s="80" t="s">
        <v>3441</v>
      </c>
      <c r="D698" s="81">
        <f>D697+1</f>
        <v>328</v>
      </c>
      <c r="E698" s="82" t="s">
        <v>3443</v>
      </c>
      <c r="F698" s="79"/>
      <c r="G698" s="80" t="s">
        <v>3444</v>
      </c>
      <c r="H698" s="80" t="s">
        <v>3445</v>
      </c>
      <c r="I698" s="80" t="s">
        <v>3446</v>
      </c>
    </row>
    <row r="699" spans="1:9" ht="15" x14ac:dyDescent="0.25">
      <c r="A699" s="80" t="s">
        <v>3447</v>
      </c>
      <c r="B699" s="80" t="s">
        <v>3448</v>
      </c>
      <c r="C699" s="80" t="s">
        <v>3447</v>
      </c>
      <c r="D699" s="81">
        <f>D698+1</f>
        <v>329</v>
      </c>
      <c r="E699" s="82" t="s">
        <v>3449</v>
      </c>
      <c r="F699" s="79"/>
      <c r="G699" s="80" t="s">
        <v>3450</v>
      </c>
      <c r="H699" s="80" t="s">
        <v>3451</v>
      </c>
      <c r="I699" s="80" t="s">
        <v>3452</v>
      </c>
    </row>
    <row r="700" spans="1:9" customFormat="1" ht="15" x14ac:dyDescent="0.25">
      <c r="A700" s="83" t="s">
        <v>3453</v>
      </c>
      <c r="B700" s="83" t="s">
        <v>3454</v>
      </c>
      <c r="C700" s="83" t="s">
        <v>3453</v>
      </c>
      <c r="D700" s="78">
        <f>D699+0.1</f>
        <v>329.1</v>
      </c>
      <c r="E700" s="83" t="s">
        <v>3455</v>
      </c>
      <c r="F700" s="83"/>
      <c r="G700" s="83" t="s">
        <v>3454</v>
      </c>
      <c r="H700" s="83" t="s">
        <v>3456</v>
      </c>
      <c r="I700" s="83"/>
    </row>
    <row r="701" spans="1:9" ht="15" x14ac:dyDescent="0.25">
      <c r="A701" s="80" t="s">
        <v>3457</v>
      </c>
      <c r="B701" s="80" t="s">
        <v>3458</v>
      </c>
      <c r="C701" s="80" t="s">
        <v>3457</v>
      </c>
      <c r="D701" s="81">
        <f>D699+1</f>
        <v>330</v>
      </c>
      <c r="E701" s="82" t="s">
        <v>3459</v>
      </c>
      <c r="F701" s="79"/>
      <c r="G701" s="80" t="s">
        <v>3460</v>
      </c>
      <c r="H701" s="80" t="s">
        <v>3461</v>
      </c>
      <c r="I701" s="80" t="s">
        <v>3462</v>
      </c>
    </row>
    <row r="702" spans="1:9" customFormat="1" ht="15" x14ac:dyDescent="0.25">
      <c r="A702" s="83" t="s">
        <v>3463</v>
      </c>
      <c r="B702" s="83" t="s">
        <v>3464</v>
      </c>
      <c r="C702" s="83" t="s">
        <v>3463</v>
      </c>
      <c r="D702" s="78">
        <f>D701+0.1</f>
        <v>330.1</v>
      </c>
      <c r="E702" s="83" t="s">
        <v>3465</v>
      </c>
      <c r="F702" s="83"/>
      <c r="G702" s="83" t="s">
        <v>3464</v>
      </c>
      <c r="H702" s="83" t="s">
        <v>3466</v>
      </c>
      <c r="I702" s="83"/>
    </row>
    <row r="703" spans="1:9" ht="15" x14ac:dyDescent="0.25">
      <c r="A703" s="73" t="s">
        <v>3467</v>
      </c>
      <c r="B703" s="74"/>
      <c r="C703" s="73" t="s">
        <v>3467</v>
      </c>
      <c r="D703" s="81"/>
      <c r="E703" s="74"/>
      <c r="F703" s="76"/>
      <c r="G703" s="74"/>
      <c r="H703" s="74"/>
      <c r="I703" s="74"/>
    </row>
    <row r="704" spans="1:9" ht="15" x14ac:dyDescent="0.25">
      <c r="A704" s="80" t="s">
        <v>3468</v>
      </c>
      <c r="B704" s="80" t="s">
        <v>3469</v>
      </c>
      <c r="C704" s="80" t="s">
        <v>3468</v>
      </c>
      <c r="D704" s="81">
        <f>D701+1</f>
        <v>331</v>
      </c>
      <c r="E704" s="82" t="s">
        <v>3470</v>
      </c>
      <c r="F704" s="79"/>
      <c r="G704" s="80" t="s">
        <v>3471</v>
      </c>
      <c r="H704" s="80" t="s">
        <v>3472</v>
      </c>
      <c r="I704" s="80" t="s">
        <v>3473</v>
      </c>
    </row>
    <row r="705" spans="1:9" ht="15" x14ac:dyDescent="0.25">
      <c r="A705" s="80" t="s">
        <v>3474</v>
      </c>
      <c r="B705" s="80" t="s">
        <v>3475</v>
      </c>
      <c r="C705" s="80" t="s">
        <v>3474</v>
      </c>
      <c r="D705" s="81">
        <f>D704+1</f>
        <v>332</v>
      </c>
      <c r="E705" s="82" t="s">
        <v>3476</v>
      </c>
      <c r="F705" s="79"/>
      <c r="G705" s="80" t="s">
        <v>68</v>
      </c>
      <c r="H705" s="80" t="s">
        <v>3477</v>
      </c>
      <c r="I705" s="80" t="s">
        <v>3478</v>
      </c>
    </row>
    <row r="706" spans="1:9" ht="15" x14ac:dyDescent="0.25">
      <c r="A706" s="80" t="s">
        <v>3479</v>
      </c>
      <c r="B706" s="80" t="s">
        <v>3480</v>
      </c>
      <c r="C706" s="80" t="s">
        <v>3479</v>
      </c>
      <c r="D706" s="81">
        <f>D705+1</f>
        <v>333</v>
      </c>
      <c r="E706" s="82" t="s">
        <v>3481</v>
      </c>
      <c r="F706" s="79"/>
      <c r="G706" s="80" t="s">
        <v>149</v>
      </c>
      <c r="H706" s="80" t="s">
        <v>3482</v>
      </c>
      <c r="I706" s="80" t="s">
        <v>3483</v>
      </c>
    </row>
    <row r="707" spans="1:9" ht="15" x14ac:dyDescent="0.25">
      <c r="A707" s="80" t="s">
        <v>3484</v>
      </c>
      <c r="B707" s="80" t="s">
        <v>3485</v>
      </c>
      <c r="C707" s="80" t="s">
        <v>3484</v>
      </c>
      <c r="D707" s="81">
        <f>D706+1</f>
        <v>334</v>
      </c>
      <c r="E707" s="82" t="s">
        <v>3486</v>
      </c>
      <c r="F707" s="79"/>
      <c r="G707" s="80" t="s">
        <v>270</v>
      </c>
      <c r="H707" s="80" t="s">
        <v>3487</v>
      </c>
      <c r="I707" s="80" t="s">
        <v>3488</v>
      </c>
    </row>
    <row r="708" spans="1:9" customFormat="1" ht="15" x14ac:dyDescent="0.25">
      <c r="A708" s="83" t="s">
        <v>3489</v>
      </c>
      <c r="B708" s="83" t="s">
        <v>3490</v>
      </c>
      <c r="C708" s="83" t="s">
        <v>3489</v>
      </c>
      <c r="D708" s="78">
        <f>D707+0.1</f>
        <v>334.1</v>
      </c>
      <c r="E708" s="83" t="s">
        <v>3491</v>
      </c>
      <c r="F708" s="83"/>
      <c r="G708" s="83" t="s">
        <v>3490</v>
      </c>
      <c r="H708" s="83" t="s">
        <v>3492</v>
      </c>
      <c r="I708" s="83"/>
    </row>
    <row r="709" spans="1:9" ht="15" x14ac:dyDescent="0.25">
      <c r="A709" s="80" t="s">
        <v>3493</v>
      </c>
      <c r="B709" s="80" t="s">
        <v>381</v>
      </c>
      <c r="C709" s="80" t="s">
        <v>3493</v>
      </c>
      <c r="D709" s="81">
        <f>D707+1</f>
        <v>335</v>
      </c>
      <c r="E709" s="82" t="s">
        <v>3494</v>
      </c>
      <c r="F709" s="79"/>
      <c r="G709" s="80" t="s">
        <v>143</v>
      </c>
      <c r="H709" s="80" t="s">
        <v>3495</v>
      </c>
      <c r="I709" s="80" t="s">
        <v>3496</v>
      </c>
    </row>
    <row r="710" spans="1:9" customFormat="1" ht="15" x14ac:dyDescent="0.25">
      <c r="A710" s="83" t="s">
        <v>3497</v>
      </c>
      <c r="B710" s="83" t="s">
        <v>3498</v>
      </c>
      <c r="C710" s="83" t="s">
        <v>3497</v>
      </c>
      <c r="D710" s="78">
        <f>D709+0.1</f>
        <v>335.1</v>
      </c>
      <c r="E710" s="83" t="s">
        <v>3499</v>
      </c>
      <c r="F710" s="83"/>
      <c r="G710" s="83" t="s">
        <v>3498</v>
      </c>
      <c r="H710" s="83" t="s">
        <v>3500</v>
      </c>
      <c r="I710" s="83"/>
    </row>
    <row r="711" spans="1:9" customFormat="1" ht="15" x14ac:dyDescent="0.25">
      <c r="A711" s="83" t="s">
        <v>3501</v>
      </c>
      <c r="B711" s="83" t="s">
        <v>3502</v>
      </c>
      <c r="C711" s="83" t="s">
        <v>3501</v>
      </c>
      <c r="D711" s="78">
        <f>D710+0.1</f>
        <v>335.20000000000005</v>
      </c>
      <c r="E711" s="83" t="s">
        <v>3503</v>
      </c>
      <c r="F711" s="83"/>
      <c r="G711" s="83" t="s">
        <v>3502</v>
      </c>
      <c r="H711" s="83" t="s">
        <v>3504</v>
      </c>
      <c r="I711" s="83"/>
    </row>
    <row r="712" spans="1:9" customFormat="1" ht="15" x14ac:dyDescent="0.25">
      <c r="A712" s="83" t="s">
        <v>3505</v>
      </c>
      <c r="B712" s="83" t="s">
        <v>3506</v>
      </c>
      <c r="C712" s="83" t="s">
        <v>3505</v>
      </c>
      <c r="D712" s="78">
        <f>D711+0.1</f>
        <v>335.30000000000007</v>
      </c>
      <c r="E712" s="83" t="s">
        <v>3507</v>
      </c>
      <c r="F712" s="83"/>
      <c r="G712" s="83" t="s">
        <v>3506</v>
      </c>
      <c r="H712" s="83" t="s">
        <v>3508</v>
      </c>
      <c r="I712" s="83"/>
    </row>
    <row r="713" spans="1:9" ht="15" x14ac:dyDescent="0.25">
      <c r="A713" s="80" t="s">
        <v>3509</v>
      </c>
      <c r="B713" s="80" t="s">
        <v>3510</v>
      </c>
      <c r="C713" s="80" t="s">
        <v>3509</v>
      </c>
      <c r="D713" s="81">
        <f>D709+1</f>
        <v>336</v>
      </c>
      <c r="E713" s="82" t="s">
        <v>3511</v>
      </c>
      <c r="F713" s="79"/>
      <c r="G713" s="80" t="s">
        <v>3512</v>
      </c>
      <c r="H713" s="80" t="s">
        <v>3513</v>
      </c>
      <c r="I713" s="80" t="s">
        <v>3514</v>
      </c>
    </row>
    <row r="714" spans="1:9" ht="15" x14ac:dyDescent="0.25">
      <c r="A714" s="80" t="s">
        <v>3515</v>
      </c>
      <c r="B714" s="80" t="s">
        <v>3516</v>
      </c>
      <c r="C714" s="80" t="s">
        <v>3515</v>
      </c>
      <c r="D714" s="81">
        <f>D713+1</f>
        <v>337</v>
      </c>
      <c r="E714" s="82" t="s">
        <v>3517</v>
      </c>
      <c r="F714" s="79"/>
      <c r="G714" s="80" t="s">
        <v>263</v>
      </c>
      <c r="H714" s="80" t="s">
        <v>3518</v>
      </c>
      <c r="I714" s="80" t="s">
        <v>3519</v>
      </c>
    </row>
    <row r="715" spans="1:9" ht="15" x14ac:dyDescent="0.25">
      <c r="A715" s="84" t="s">
        <v>3520</v>
      </c>
      <c r="B715" s="80" t="s">
        <v>3521</v>
      </c>
      <c r="C715" s="84" t="s">
        <v>3520</v>
      </c>
      <c r="D715" s="81">
        <f>D714+1</f>
        <v>338</v>
      </c>
      <c r="E715" s="85" t="s">
        <v>3522</v>
      </c>
      <c r="F715" s="79"/>
      <c r="G715" s="80" t="s">
        <v>3521</v>
      </c>
      <c r="H715" s="80" t="s">
        <v>3523</v>
      </c>
      <c r="I715" s="99" t="s">
        <v>3524</v>
      </c>
    </row>
    <row r="716" spans="1:9" ht="15" x14ac:dyDescent="0.25">
      <c r="A716" s="80" t="s">
        <v>3525</v>
      </c>
      <c r="B716" s="80" t="s">
        <v>3526</v>
      </c>
      <c r="C716" s="80" t="s">
        <v>3525</v>
      </c>
      <c r="D716" s="81">
        <f>D715+1</f>
        <v>339</v>
      </c>
      <c r="E716" s="82" t="s">
        <v>3527</v>
      </c>
      <c r="F716" s="79"/>
      <c r="G716" s="80" t="s">
        <v>222</v>
      </c>
      <c r="H716" s="80" t="s">
        <v>3528</v>
      </c>
      <c r="I716" s="80" t="s">
        <v>3529</v>
      </c>
    </row>
    <row r="717" spans="1:9" customFormat="1" ht="15" x14ac:dyDescent="0.25">
      <c r="A717" s="83" t="s">
        <v>3530</v>
      </c>
      <c r="B717" s="83" t="s">
        <v>3531</v>
      </c>
      <c r="C717" s="83" t="s">
        <v>3530</v>
      </c>
      <c r="D717" s="78">
        <f>D716+0.1</f>
        <v>339.1</v>
      </c>
      <c r="E717" s="83" t="s">
        <v>3532</v>
      </c>
      <c r="F717" s="83"/>
      <c r="G717" s="83" t="s">
        <v>3531</v>
      </c>
      <c r="H717" s="83" t="s">
        <v>3533</v>
      </c>
      <c r="I717" s="83"/>
    </row>
    <row r="718" spans="1:9" customFormat="1" ht="15" x14ac:dyDescent="0.25">
      <c r="A718" s="83" t="s">
        <v>3534</v>
      </c>
      <c r="B718" s="83" t="s">
        <v>3535</v>
      </c>
      <c r="C718" s="83" t="s">
        <v>3534</v>
      </c>
      <c r="D718" s="78">
        <f>D717+0.1</f>
        <v>339.20000000000005</v>
      </c>
      <c r="E718" s="83" t="s">
        <v>3536</v>
      </c>
      <c r="F718" s="83"/>
      <c r="G718" s="83" t="s">
        <v>3537</v>
      </c>
      <c r="H718" s="83" t="s">
        <v>3538</v>
      </c>
      <c r="I718" s="83"/>
    </row>
    <row r="719" spans="1:9" ht="15" x14ac:dyDescent="0.25">
      <c r="A719" s="80" t="s">
        <v>3539</v>
      </c>
      <c r="B719" s="80" t="s">
        <v>3540</v>
      </c>
      <c r="C719" s="80" t="s">
        <v>3539</v>
      </c>
      <c r="D719" s="81">
        <f>D716+1</f>
        <v>340</v>
      </c>
      <c r="E719" s="82" t="s">
        <v>3541</v>
      </c>
      <c r="F719" s="79"/>
      <c r="G719" s="80" t="s">
        <v>69</v>
      </c>
      <c r="H719" s="80" t="s">
        <v>3542</v>
      </c>
      <c r="I719" s="80" t="s">
        <v>3543</v>
      </c>
    </row>
    <row r="720" spans="1:9" ht="15" x14ac:dyDescent="0.25">
      <c r="A720" s="77" t="s">
        <v>3544</v>
      </c>
      <c r="B720" s="77" t="s">
        <v>3545</v>
      </c>
      <c r="C720" s="77" t="s">
        <v>3544</v>
      </c>
      <c r="D720" s="78">
        <f>D719+0.1</f>
        <v>340.1</v>
      </c>
      <c r="E720" s="77" t="s">
        <v>3546</v>
      </c>
      <c r="F720" s="77"/>
      <c r="G720" s="77" t="s">
        <v>3545</v>
      </c>
      <c r="H720" s="77" t="s">
        <v>3547</v>
      </c>
      <c r="I720" s="80"/>
    </row>
    <row r="721" spans="1:9" ht="15" x14ac:dyDescent="0.25">
      <c r="A721" s="77" t="s">
        <v>3548</v>
      </c>
      <c r="B721" s="77" t="s">
        <v>3549</v>
      </c>
      <c r="C721" s="77" t="s">
        <v>3548</v>
      </c>
      <c r="D721" s="78">
        <f>D720+0.1</f>
        <v>340.20000000000005</v>
      </c>
      <c r="E721" s="77" t="s">
        <v>3550</v>
      </c>
      <c r="F721" s="77"/>
      <c r="G721" s="77" t="s">
        <v>3549</v>
      </c>
      <c r="H721" s="77" t="s">
        <v>3551</v>
      </c>
      <c r="I721" s="80"/>
    </row>
    <row r="722" spans="1:9" ht="15" x14ac:dyDescent="0.25">
      <c r="A722" s="77" t="s">
        <v>3552</v>
      </c>
      <c r="B722" s="77" t="s">
        <v>3553</v>
      </c>
      <c r="C722" s="77" t="s">
        <v>3552</v>
      </c>
      <c r="D722" s="78">
        <f>D721+0.1</f>
        <v>340.30000000000007</v>
      </c>
      <c r="E722" s="77" t="s">
        <v>3554</v>
      </c>
      <c r="F722" s="77"/>
      <c r="G722" s="77" t="s">
        <v>3553</v>
      </c>
      <c r="H722" s="77" t="s">
        <v>3555</v>
      </c>
      <c r="I722" s="80"/>
    </row>
    <row r="723" spans="1:9" ht="15" x14ac:dyDescent="0.25">
      <c r="A723" s="77" t="s">
        <v>3556</v>
      </c>
      <c r="B723" s="77" t="s">
        <v>3557</v>
      </c>
      <c r="C723" s="77" t="s">
        <v>3556</v>
      </c>
      <c r="D723" s="78">
        <f>D722+0.1</f>
        <v>340.40000000000009</v>
      </c>
      <c r="E723" s="77" t="s">
        <v>3558</v>
      </c>
      <c r="F723" s="77"/>
      <c r="G723" s="77" t="s">
        <v>3557</v>
      </c>
      <c r="H723" s="77" t="s">
        <v>3559</v>
      </c>
      <c r="I723" s="80"/>
    </row>
    <row r="724" spans="1:9" ht="15" x14ac:dyDescent="0.25">
      <c r="A724" s="77" t="s">
        <v>3560</v>
      </c>
      <c r="B724" s="77" t="s">
        <v>3561</v>
      </c>
      <c r="C724" s="77" t="s">
        <v>3560</v>
      </c>
      <c r="D724" s="78">
        <f>D723+0.1</f>
        <v>340.50000000000011</v>
      </c>
      <c r="E724" s="77" t="s">
        <v>3562</v>
      </c>
      <c r="F724" s="77"/>
      <c r="G724" s="77" t="s">
        <v>3561</v>
      </c>
      <c r="H724" s="77" t="s">
        <v>3563</v>
      </c>
      <c r="I724" s="80"/>
    </row>
    <row r="725" spans="1:9" ht="15" x14ac:dyDescent="0.25">
      <c r="A725" s="80" t="s">
        <v>3564</v>
      </c>
      <c r="B725" s="80" t="s">
        <v>3565</v>
      </c>
      <c r="C725" s="80" t="s">
        <v>3564</v>
      </c>
      <c r="D725" s="81">
        <f>D719+1</f>
        <v>341</v>
      </c>
      <c r="E725" s="82" t="s">
        <v>3566</v>
      </c>
      <c r="F725" s="79"/>
      <c r="G725" s="80" t="s">
        <v>63</v>
      </c>
      <c r="H725" s="80" t="s">
        <v>3567</v>
      </c>
      <c r="I725" s="80" t="s">
        <v>3568</v>
      </c>
    </row>
    <row r="726" spans="1:9" ht="15" x14ac:dyDescent="0.25">
      <c r="A726" s="80" t="s">
        <v>3569</v>
      </c>
      <c r="B726" s="80" t="s">
        <v>3570</v>
      </c>
      <c r="C726" s="80" t="s">
        <v>3569</v>
      </c>
      <c r="D726" s="81">
        <f>D725+1</f>
        <v>342</v>
      </c>
      <c r="E726" s="82" t="s">
        <v>3571</v>
      </c>
      <c r="F726" s="79"/>
      <c r="G726" s="80" t="s">
        <v>3572</v>
      </c>
      <c r="H726" s="80" t="s">
        <v>3573</v>
      </c>
      <c r="I726" s="80" t="s">
        <v>3574</v>
      </c>
    </row>
    <row r="727" spans="1:9" ht="15" x14ac:dyDescent="0.25">
      <c r="A727" s="80" t="s">
        <v>3575</v>
      </c>
      <c r="B727" s="80" t="s">
        <v>3576</v>
      </c>
      <c r="C727" s="80" t="s">
        <v>3575</v>
      </c>
      <c r="D727" s="81">
        <f>D726+1</f>
        <v>343</v>
      </c>
      <c r="E727" s="82" t="s">
        <v>3577</v>
      </c>
      <c r="F727" s="79"/>
      <c r="G727" s="80" t="s">
        <v>3578</v>
      </c>
      <c r="H727" s="80" t="s">
        <v>3579</v>
      </c>
      <c r="I727" s="80" t="s">
        <v>3580</v>
      </c>
    </row>
    <row r="728" spans="1:9" ht="15" x14ac:dyDescent="0.25">
      <c r="A728" s="77" t="s">
        <v>3581</v>
      </c>
      <c r="B728" s="77" t="s">
        <v>3582</v>
      </c>
      <c r="C728" s="77" t="s">
        <v>3581</v>
      </c>
      <c r="D728" s="78">
        <f>D727+0.1</f>
        <v>343.1</v>
      </c>
      <c r="E728" s="77" t="s">
        <v>3583</v>
      </c>
      <c r="F728" s="77"/>
      <c r="G728" s="77" t="s">
        <v>3582</v>
      </c>
      <c r="H728" s="77" t="s">
        <v>3584</v>
      </c>
      <c r="I728" s="80"/>
    </row>
    <row r="729" spans="1:9" ht="15" x14ac:dyDescent="0.25">
      <c r="A729" s="77" t="s">
        <v>3585</v>
      </c>
      <c r="B729" s="77" t="s">
        <v>3586</v>
      </c>
      <c r="C729" s="77" t="s">
        <v>3585</v>
      </c>
      <c r="D729" s="78">
        <f>D728+0.1</f>
        <v>343.20000000000005</v>
      </c>
      <c r="E729" s="77" t="s">
        <v>3587</v>
      </c>
      <c r="F729" s="77"/>
      <c r="G729" s="77" t="s">
        <v>3586</v>
      </c>
      <c r="H729" s="77" t="s">
        <v>3588</v>
      </c>
      <c r="I729" s="80"/>
    </row>
    <row r="730" spans="1:9" ht="15" x14ac:dyDescent="0.25">
      <c r="A730" s="77" t="s">
        <v>3589</v>
      </c>
      <c r="B730" s="77" t="s">
        <v>3590</v>
      </c>
      <c r="C730" s="77" t="s">
        <v>3589</v>
      </c>
      <c r="D730" s="78">
        <f>D729+0.1</f>
        <v>343.30000000000007</v>
      </c>
      <c r="E730" s="77" t="s">
        <v>3591</v>
      </c>
      <c r="F730" s="77"/>
      <c r="G730" s="77" t="s">
        <v>3590</v>
      </c>
      <c r="H730" s="77" t="s">
        <v>3592</v>
      </c>
      <c r="I730" s="80"/>
    </row>
    <row r="731" spans="1:9" ht="15" x14ac:dyDescent="0.25">
      <c r="A731" s="77" t="s">
        <v>3593</v>
      </c>
      <c r="B731" s="77" t="s">
        <v>3594</v>
      </c>
      <c r="C731" s="77" t="s">
        <v>3593</v>
      </c>
      <c r="D731" s="81">
        <f>D727+1</f>
        <v>344</v>
      </c>
      <c r="E731" s="77" t="s">
        <v>3595</v>
      </c>
      <c r="F731" s="77"/>
      <c r="G731" s="77" t="s">
        <v>3594</v>
      </c>
      <c r="H731" s="77" t="s">
        <v>3596</v>
      </c>
      <c r="I731" s="80" t="s">
        <v>3597</v>
      </c>
    </row>
    <row r="732" spans="1:9" ht="15" x14ac:dyDescent="0.25">
      <c r="A732" s="77" t="s">
        <v>3598</v>
      </c>
      <c r="B732" s="77" t="s">
        <v>3599</v>
      </c>
      <c r="C732" s="77" t="s">
        <v>3598</v>
      </c>
      <c r="D732" s="78">
        <f>D731+0.1</f>
        <v>344.1</v>
      </c>
      <c r="E732" s="77" t="s">
        <v>3600</v>
      </c>
      <c r="F732" s="77"/>
      <c r="G732" s="77" t="s">
        <v>3599</v>
      </c>
      <c r="H732" s="77" t="s">
        <v>3601</v>
      </c>
      <c r="I732" s="80"/>
    </row>
    <row r="733" spans="1:9" ht="15" x14ac:dyDescent="0.25">
      <c r="A733" s="80" t="s">
        <v>3602</v>
      </c>
      <c r="B733" s="80" t="s">
        <v>3603</v>
      </c>
      <c r="C733" s="80" t="s">
        <v>3602</v>
      </c>
      <c r="D733" s="81">
        <f>D731+1</f>
        <v>345</v>
      </c>
      <c r="E733" s="82" t="s">
        <v>3604</v>
      </c>
      <c r="F733" s="79"/>
      <c r="G733" s="80" t="s">
        <v>3605</v>
      </c>
      <c r="H733" s="80" t="s">
        <v>3606</v>
      </c>
      <c r="I733" s="80" t="s">
        <v>3607</v>
      </c>
    </row>
    <row r="734" spans="1:9" ht="15" x14ac:dyDescent="0.25">
      <c r="A734" s="80" t="s">
        <v>3608</v>
      </c>
      <c r="B734" s="80" t="s">
        <v>3609</v>
      </c>
      <c r="C734" s="80" t="s">
        <v>3608</v>
      </c>
      <c r="D734" s="81">
        <f>D733+1</f>
        <v>346</v>
      </c>
      <c r="E734" s="82" t="s">
        <v>3610</v>
      </c>
      <c r="F734" s="79"/>
      <c r="G734" s="80" t="s">
        <v>48</v>
      </c>
      <c r="H734" s="80" t="s">
        <v>3611</v>
      </c>
      <c r="I734" s="80" t="s">
        <v>3612</v>
      </c>
    </row>
    <row r="735" spans="1:9" ht="15" x14ac:dyDescent="0.25">
      <c r="A735" s="80" t="s">
        <v>3613</v>
      </c>
      <c r="B735" s="80" t="s">
        <v>3614</v>
      </c>
      <c r="C735" s="80" t="s">
        <v>3613</v>
      </c>
      <c r="D735" s="81">
        <f>D734+1</f>
        <v>347</v>
      </c>
      <c r="E735" s="82" t="s">
        <v>3615</v>
      </c>
      <c r="F735" s="79"/>
      <c r="G735" s="80" t="s">
        <v>3616</v>
      </c>
      <c r="H735" s="80" t="s">
        <v>3617</v>
      </c>
      <c r="I735" s="80" t="s">
        <v>3618</v>
      </c>
    </row>
    <row r="736" spans="1:9" ht="15" x14ac:dyDescent="0.25">
      <c r="A736" s="80" t="s">
        <v>3619</v>
      </c>
      <c r="B736" s="80" t="s">
        <v>3620</v>
      </c>
      <c r="C736" s="80" t="s">
        <v>3619</v>
      </c>
      <c r="D736" s="81">
        <f>D735+1</f>
        <v>348</v>
      </c>
      <c r="E736" s="82" t="s">
        <v>3621</v>
      </c>
      <c r="F736" s="79"/>
      <c r="G736" s="80" t="s">
        <v>3622</v>
      </c>
      <c r="H736" s="80" t="s">
        <v>3623</v>
      </c>
      <c r="I736" s="80" t="s">
        <v>3624</v>
      </c>
    </row>
    <row r="737" spans="1:9" customFormat="1" ht="15" x14ac:dyDescent="0.25">
      <c r="A737" s="83" t="s">
        <v>3625</v>
      </c>
      <c r="B737" s="83" t="s">
        <v>3626</v>
      </c>
      <c r="C737" s="83" t="s">
        <v>3625</v>
      </c>
      <c r="D737" s="78">
        <f>D736+0.1</f>
        <v>348.1</v>
      </c>
      <c r="E737" s="83" t="s">
        <v>3627</v>
      </c>
      <c r="F737" s="83"/>
      <c r="G737" s="83" t="s">
        <v>3626</v>
      </c>
      <c r="H737" s="83" t="s">
        <v>3628</v>
      </c>
      <c r="I737" s="83"/>
    </row>
    <row r="738" spans="1:9" customFormat="1" ht="15" x14ac:dyDescent="0.25">
      <c r="A738" s="83" t="s">
        <v>3629</v>
      </c>
      <c r="B738" s="83" t="s">
        <v>3630</v>
      </c>
      <c r="C738" s="83" t="s">
        <v>3629</v>
      </c>
      <c r="D738" s="78">
        <f>D737+0.1</f>
        <v>348.20000000000005</v>
      </c>
      <c r="E738" s="83" t="s">
        <v>3631</v>
      </c>
      <c r="F738" s="83"/>
      <c r="G738" s="83" t="s">
        <v>3630</v>
      </c>
      <c r="H738" s="83" t="s">
        <v>3632</v>
      </c>
      <c r="I738" s="83"/>
    </row>
    <row r="739" spans="1:9" customFormat="1" ht="15" x14ac:dyDescent="0.25">
      <c r="A739" s="83" t="s">
        <v>3633</v>
      </c>
      <c r="B739" s="83" t="s">
        <v>3634</v>
      </c>
      <c r="C739" s="83" t="s">
        <v>3633</v>
      </c>
      <c r="D739" s="78">
        <f>D738+0.1</f>
        <v>348.30000000000007</v>
      </c>
      <c r="E739" s="83" t="s">
        <v>3635</v>
      </c>
      <c r="F739" s="83"/>
      <c r="G739" s="83" t="s">
        <v>3634</v>
      </c>
      <c r="H739" s="83" t="s">
        <v>3636</v>
      </c>
      <c r="I739" s="83"/>
    </row>
    <row r="740" spans="1:9" ht="15" x14ac:dyDescent="0.25">
      <c r="A740" s="80" t="s">
        <v>3637</v>
      </c>
      <c r="B740" s="80" t="s">
        <v>3638</v>
      </c>
      <c r="C740" s="80" t="s">
        <v>3637</v>
      </c>
      <c r="D740" s="81">
        <f>D736+1</f>
        <v>349</v>
      </c>
      <c r="E740" s="82" t="s">
        <v>3639</v>
      </c>
      <c r="F740" s="79"/>
      <c r="G740" s="80" t="s">
        <v>3640</v>
      </c>
      <c r="H740" s="80" t="s">
        <v>3641</v>
      </c>
      <c r="I740" s="80" t="s">
        <v>3642</v>
      </c>
    </row>
    <row r="741" spans="1:9" customFormat="1" ht="15" x14ac:dyDescent="0.25">
      <c r="A741" s="83" t="s">
        <v>3643</v>
      </c>
      <c r="B741" s="83" t="s">
        <v>3644</v>
      </c>
      <c r="C741" s="83" t="s">
        <v>3643</v>
      </c>
      <c r="D741" s="78">
        <f>D740+0.1</f>
        <v>349.1</v>
      </c>
      <c r="E741" s="83" t="s">
        <v>3645</v>
      </c>
      <c r="F741" s="83"/>
      <c r="G741" s="83" t="s">
        <v>3644</v>
      </c>
      <c r="H741" s="83" t="s">
        <v>3646</v>
      </c>
      <c r="I741" s="83"/>
    </row>
    <row r="742" spans="1:9" ht="15" x14ac:dyDescent="0.25">
      <c r="A742" s="80" t="s">
        <v>3647</v>
      </c>
      <c r="B742" s="80" t="s">
        <v>3648</v>
      </c>
      <c r="C742" s="80" t="s">
        <v>3647</v>
      </c>
      <c r="D742" s="81">
        <f>D740+1</f>
        <v>350</v>
      </c>
      <c r="E742" s="82" t="s">
        <v>3649</v>
      </c>
      <c r="F742" s="79"/>
      <c r="G742" s="80" t="s">
        <v>3650</v>
      </c>
      <c r="H742" s="80" t="s">
        <v>3651</v>
      </c>
      <c r="I742" s="80" t="s">
        <v>3652</v>
      </c>
    </row>
    <row r="743" spans="1:9" ht="15" x14ac:dyDescent="0.25">
      <c r="A743" s="80" t="s">
        <v>3653</v>
      </c>
      <c r="B743" s="80" t="s">
        <v>3654</v>
      </c>
      <c r="C743" s="80" t="s">
        <v>3653</v>
      </c>
      <c r="D743" s="81">
        <f t="shared" ref="D743:D752" si="20">D742+1</f>
        <v>351</v>
      </c>
      <c r="E743" s="82" t="s">
        <v>3655</v>
      </c>
      <c r="F743" s="79"/>
      <c r="G743" s="80" t="s">
        <v>3656</v>
      </c>
      <c r="H743" s="80" t="s">
        <v>3657</v>
      </c>
      <c r="I743" s="80" t="s">
        <v>3658</v>
      </c>
    </row>
    <row r="744" spans="1:9" customFormat="1" ht="15" x14ac:dyDescent="0.25">
      <c r="A744" s="83" t="s">
        <v>3659</v>
      </c>
      <c r="B744" s="83" t="s">
        <v>3660</v>
      </c>
      <c r="C744" s="83" t="s">
        <v>3659</v>
      </c>
      <c r="D744" s="78">
        <f>D743+0.1</f>
        <v>351.1</v>
      </c>
      <c r="E744" s="83" t="s">
        <v>3661</v>
      </c>
      <c r="F744" s="83"/>
      <c r="G744" s="83" t="s">
        <v>3660</v>
      </c>
      <c r="H744" s="83" t="s">
        <v>3662</v>
      </c>
      <c r="I744" s="83"/>
    </row>
    <row r="745" spans="1:9" ht="15" x14ac:dyDescent="0.25">
      <c r="A745" s="80" t="s">
        <v>3663</v>
      </c>
      <c r="B745" s="80" t="s">
        <v>3664</v>
      </c>
      <c r="C745" s="80" t="s">
        <v>3663</v>
      </c>
      <c r="D745" s="81">
        <f>D743+1</f>
        <v>352</v>
      </c>
      <c r="E745" s="82" t="s">
        <v>3665</v>
      </c>
      <c r="F745" s="79"/>
      <c r="G745" s="80" t="s">
        <v>3666</v>
      </c>
      <c r="H745" s="80" t="s">
        <v>3667</v>
      </c>
      <c r="I745" s="80" t="s">
        <v>3668</v>
      </c>
    </row>
    <row r="746" spans="1:9" ht="15" x14ac:dyDescent="0.25">
      <c r="A746" s="80" t="s">
        <v>3669</v>
      </c>
      <c r="B746" s="80" t="s">
        <v>3670</v>
      </c>
      <c r="C746" s="80" t="s">
        <v>3669</v>
      </c>
      <c r="D746" s="81">
        <f t="shared" si="20"/>
        <v>353</v>
      </c>
      <c r="E746" s="82" t="s">
        <v>3671</v>
      </c>
      <c r="F746" s="79"/>
      <c r="G746" s="80" t="s">
        <v>3672</v>
      </c>
      <c r="H746" s="80" t="s">
        <v>3673</v>
      </c>
      <c r="I746" s="80" t="s">
        <v>3674</v>
      </c>
    </row>
    <row r="747" spans="1:9" customFormat="1" ht="15" x14ac:dyDescent="0.25">
      <c r="A747" s="83" t="s">
        <v>3675</v>
      </c>
      <c r="B747" s="83" t="s">
        <v>3676</v>
      </c>
      <c r="C747" s="83" t="s">
        <v>3675</v>
      </c>
      <c r="D747" s="78">
        <f>D746+0.1</f>
        <v>353.1</v>
      </c>
      <c r="E747" s="83" t="s">
        <v>3677</v>
      </c>
      <c r="F747" s="83"/>
      <c r="G747" s="83" t="s">
        <v>3676</v>
      </c>
      <c r="H747" s="83" t="s">
        <v>3678</v>
      </c>
      <c r="I747" s="83"/>
    </row>
    <row r="748" spans="1:9" ht="15" x14ac:dyDescent="0.25">
      <c r="A748" s="80" t="s">
        <v>3679</v>
      </c>
      <c r="B748" s="80" t="s">
        <v>3680</v>
      </c>
      <c r="C748" s="80" t="s">
        <v>3679</v>
      </c>
      <c r="D748" s="81">
        <f>D746+1</f>
        <v>354</v>
      </c>
      <c r="E748" s="82" t="s">
        <v>3681</v>
      </c>
      <c r="F748" s="79"/>
      <c r="G748" s="80" t="s">
        <v>247</v>
      </c>
      <c r="H748" s="80" t="s">
        <v>3682</v>
      </c>
      <c r="I748" s="80" t="s">
        <v>3683</v>
      </c>
    </row>
    <row r="749" spans="1:9" ht="15" x14ac:dyDescent="0.25">
      <c r="A749" s="80" t="s">
        <v>3684</v>
      </c>
      <c r="B749" s="80" t="s">
        <v>3685</v>
      </c>
      <c r="C749" s="80" t="s">
        <v>3684</v>
      </c>
      <c r="D749" s="81">
        <f t="shared" si="20"/>
        <v>355</v>
      </c>
      <c r="E749" s="82" t="s">
        <v>3686</v>
      </c>
      <c r="F749" s="79"/>
      <c r="G749" s="80" t="s">
        <v>105</v>
      </c>
      <c r="H749" s="80" t="s">
        <v>3687</v>
      </c>
      <c r="I749" s="80" t="s">
        <v>3688</v>
      </c>
    </row>
    <row r="750" spans="1:9" ht="15" x14ac:dyDescent="0.25">
      <c r="A750" s="80" t="s">
        <v>3689</v>
      </c>
      <c r="B750" s="80" t="s">
        <v>3690</v>
      </c>
      <c r="C750" s="80" t="s">
        <v>3689</v>
      </c>
      <c r="D750" s="81">
        <f t="shared" si="20"/>
        <v>356</v>
      </c>
      <c r="E750" s="82" t="s">
        <v>3691</v>
      </c>
      <c r="F750" s="79"/>
      <c r="G750" s="80" t="s">
        <v>3692</v>
      </c>
      <c r="H750" s="80" t="s">
        <v>3693</v>
      </c>
      <c r="I750" s="80" t="s">
        <v>3694</v>
      </c>
    </row>
    <row r="751" spans="1:9" ht="15" x14ac:dyDescent="0.25">
      <c r="A751" s="80" t="s">
        <v>3695</v>
      </c>
      <c r="B751" s="80" t="s">
        <v>3696</v>
      </c>
      <c r="C751" s="80" t="s">
        <v>3695</v>
      </c>
      <c r="D751" s="81">
        <f t="shared" si="20"/>
        <v>357</v>
      </c>
      <c r="E751" s="82" t="s">
        <v>3697</v>
      </c>
      <c r="F751" s="79"/>
      <c r="G751" s="80" t="s">
        <v>3698</v>
      </c>
      <c r="H751" s="80" t="s">
        <v>3699</v>
      </c>
      <c r="I751" s="80" t="s">
        <v>3700</v>
      </c>
    </row>
    <row r="752" spans="1:9" ht="15" x14ac:dyDescent="0.25">
      <c r="A752" s="80" t="s">
        <v>3701</v>
      </c>
      <c r="B752" s="80" t="s">
        <v>3702</v>
      </c>
      <c r="C752" s="80" t="s">
        <v>3701</v>
      </c>
      <c r="D752" s="81">
        <f t="shared" si="20"/>
        <v>358</v>
      </c>
      <c r="E752" s="82" t="s">
        <v>3703</v>
      </c>
      <c r="F752" s="79"/>
      <c r="G752" s="80" t="s">
        <v>3704</v>
      </c>
      <c r="H752" s="80" t="s">
        <v>3705</v>
      </c>
      <c r="I752" s="80" t="s">
        <v>3706</v>
      </c>
    </row>
    <row r="753" spans="1:9" customFormat="1" ht="15" x14ac:dyDescent="0.25">
      <c r="A753" s="83" t="s">
        <v>3707</v>
      </c>
      <c r="B753" s="83" t="s">
        <v>3708</v>
      </c>
      <c r="C753" s="83" t="s">
        <v>3707</v>
      </c>
      <c r="D753" s="78">
        <f>D752+0.1</f>
        <v>358.1</v>
      </c>
      <c r="E753" s="83" t="s">
        <v>3709</v>
      </c>
      <c r="F753" s="83"/>
      <c r="G753" s="83" t="s">
        <v>3708</v>
      </c>
      <c r="H753" s="83" t="s">
        <v>3710</v>
      </c>
      <c r="I753" s="83"/>
    </row>
    <row r="754" spans="1:9" ht="15" x14ac:dyDescent="0.25">
      <c r="A754" s="80" t="s">
        <v>3711</v>
      </c>
      <c r="B754" s="80" t="s">
        <v>3712</v>
      </c>
      <c r="C754" s="80" t="s">
        <v>3711</v>
      </c>
      <c r="D754" s="81">
        <f>D752+1</f>
        <v>359</v>
      </c>
      <c r="E754" s="82" t="s">
        <v>3713</v>
      </c>
      <c r="F754" s="79"/>
      <c r="G754" s="80" t="s">
        <v>3714</v>
      </c>
      <c r="H754" s="80" t="s">
        <v>3715</v>
      </c>
      <c r="I754" s="80" t="s">
        <v>3716</v>
      </c>
    </row>
    <row r="755" spans="1:9" customFormat="1" ht="15" x14ac:dyDescent="0.25">
      <c r="A755" s="106" t="s">
        <v>3717</v>
      </c>
      <c r="B755" s="106" t="s">
        <v>3718</v>
      </c>
      <c r="C755" s="106" t="s">
        <v>3717</v>
      </c>
      <c r="D755" s="108">
        <f>D754</f>
        <v>359</v>
      </c>
      <c r="E755" s="106" t="s">
        <v>3719</v>
      </c>
      <c r="F755" s="106"/>
      <c r="G755" s="106" t="s">
        <v>3718</v>
      </c>
      <c r="H755" s="83" t="s">
        <v>3720</v>
      </c>
      <c r="I755" s="83"/>
    </row>
    <row r="756" spans="1:9" customFormat="1" ht="15" x14ac:dyDescent="0.25">
      <c r="A756" s="83" t="s">
        <v>3721</v>
      </c>
      <c r="B756" s="83" t="s">
        <v>3722</v>
      </c>
      <c r="C756" s="83" t="s">
        <v>3721</v>
      </c>
      <c r="D756" s="78">
        <f>D755+0.1</f>
        <v>359.1</v>
      </c>
      <c r="E756" s="83" t="s">
        <v>3723</v>
      </c>
      <c r="F756" s="83"/>
      <c r="G756" s="83" t="s">
        <v>3722</v>
      </c>
      <c r="H756" s="83" t="s">
        <v>3724</v>
      </c>
      <c r="I756" s="83"/>
    </row>
    <row r="757" spans="1:9" customFormat="1" ht="15" x14ac:dyDescent="0.25">
      <c r="A757" s="83" t="s">
        <v>3725</v>
      </c>
      <c r="B757" s="83" t="s">
        <v>3726</v>
      </c>
      <c r="C757" s="83" t="s">
        <v>3725</v>
      </c>
      <c r="D757" s="78">
        <f>D756+0.1</f>
        <v>359.20000000000005</v>
      </c>
      <c r="E757" s="83" t="s">
        <v>3727</v>
      </c>
      <c r="F757" s="83"/>
      <c r="G757" s="83" t="s">
        <v>3726</v>
      </c>
      <c r="H757" s="83" t="s">
        <v>3728</v>
      </c>
      <c r="I757" s="83"/>
    </row>
    <row r="758" spans="1:9" ht="15" x14ac:dyDescent="0.25">
      <c r="A758" s="80" t="s">
        <v>3729</v>
      </c>
      <c r="B758" s="80" t="s">
        <v>3730</v>
      </c>
      <c r="C758" s="80" t="s">
        <v>3729</v>
      </c>
      <c r="D758" s="81">
        <f>D754+1</f>
        <v>360</v>
      </c>
      <c r="E758" s="82" t="s">
        <v>3731</v>
      </c>
      <c r="F758" s="79"/>
      <c r="G758" s="80" t="s">
        <v>37</v>
      </c>
      <c r="H758" s="80" t="s">
        <v>3732</v>
      </c>
      <c r="I758" s="80" t="s">
        <v>3733</v>
      </c>
    </row>
    <row r="759" spans="1:9" ht="15" x14ac:dyDescent="0.25">
      <c r="A759" s="80" t="s">
        <v>3734</v>
      </c>
      <c r="B759" s="80" t="s">
        <v>3735</v>
      </c>
      <c r="C759" s="80" t="s">
        <v>3734</v>
      </c>
      <c r="D759" s="81">
        <f>D758+1</f>
        <v>361</v>
      </c>
      <c r="E759" s="82" t="s">
        <v>3736</v>
      </c>
      <c r="F759" s="79"/>
      <c r="G759" s="80" t="s">
        <v>66</v>
      </c>
      <c r="H759" s="80" t="s">
        <v>3737</v>
      </c>
      <c r="I759" s="80" t="s">
        <v>3738</v>
      </c>
    </row>
    <row r="760" spans="1:9" ht="15" x14ac:dyDescent="0.25">
      <c r="A760" s="80" t="s">
        <v>3739</v>
      </c>
      <c r="B760" s="80" t="s">
        <v>3740</v>
      </c>
      <c r="C760" s="80" t="s">
        <v>3739</v>
      </c>
      <c r="D760" s="81">
        <f>D759+1</f>
        <v>362</v>
      </c>
      <c r="E760" s="82" t="s">
        <v>3741</v>
      </c>
      <c r="F760" s="79"/>
      <c r="G760" s="80" t="s">
        <v>26</v>
      </c>
      <c r="H760" s="80" t="s">
        <v>3742</v>
      </c>
      <c r="I760" s="80" t="s">
        <v>3743</v>
      </c>
    </row>
    <row r="761" spans="1:9" ht="15" x14ac:dyDescent="0.25">
      <c r="A761" s="80" t="s">
        <v>3744</v>
      </c>
      <c r="B761" s="80" t="s">
        <v>3745</v>
      </c>
      <c r="C761" s="80" t="s">
        <v>3744</v>
      </c>
      <c r="D761" s="81">
        <f>D760+1</f>
        <v>363</v>
      </c>
      <c r="E761" s="82" t="s">
        <v>3746</v>
      </c>
      <c r="F761" s="79"/>
      <c r="G761" s="80" t="s">
        <v>123</v>
      </c>
      <c r="H761" s="80" t="s">
        <v>3747</v>
      </c>
      <c r="I761" s="80" t="s">
        <v>3748</v>
      </c>
    </row>
    <row r="762" spans="1:9" customFormat="1" ht="15" x14ac:dyDescent="0.25">
      <c r="A762" s="83" t="s">
        <v>3749</v>
      </c>
      <c r="B762" s="83" t="s">
        <v>3750</v>
      </c>
      <c r="C762" s="83" t="s">
        <v>3749</v>
      </c>
      <c r="D762" s="78">
        <f>D761+0.1</f>
        <v>363.1</v>
      </c>
      <c r="E762" s="83" t="s">
        <v>3751</v>
      </c>
      <c r="F762" s="83"/>
      <c r="G762" s="83" t="s">
        <v>3752</v>
      </c>
      <c r="H762" s="83" t="s">
        <v>3753</v>
      </c>
      <c r="I762" s="83"/>
    </row>
    <row r="763" spans="1:9" customFormat="1" ht="15" x14ac:dyDescent="0.25">
      <c r="A763" s="83" t="s">
        <v>3754</v>
      </c>
      <c r="B763" s="83" t="s">
        <v>3755</v>
      </c>
      <c r="C763" s="83" t="s">
        <v>3754</v>
      </c>
      <c r="D763" s="78">
        <f>D762+0.1</f>
        <v>363.20000000000005</v>
      </c>
      <c r="E763" s="83" t="s">
        <v>3756</v>
      </c>
      <c r="F763" s="83"/>
      <c r="G763" s="83" t="s">
        <v>3755</v>
      </c>
      <c r="H763" s="83" t="s">
        <v>3757</v>
      </c>
      <c r="I763" s="83"/>
    </row>
    <row r="764" spans="1:9" customFormat="1" ht="15" x14ac:dyDescent="0.25">
      <c r="A764" s="83" t="s">
        <v>3758</v>
      </c>
      <c r="B764" s="83" t="s">
        <v>3759</v>
      </c>
      <c r="C764" s="83" t="s">
        <v>3758</v>
      </c>
      <c r="D764" s="78">
        <f>D763+0.1</f>
        <v>363.30000000000007</v>
      </c>
      <c r="E764" s="83" t="s">
        <v>3760</v>
      </c>
      <c r="F764" s="83"/>
      <c r="G764" s="83" t="s">
        <v>3759</v>
      </c>
      <c r="H764" s="83" t="s">
        <v>3761</v>
      </c>
      <c r="I764" s="83"/>
    </row>
    <row r="765" spans="1:9" ht="15" x14ac:dyDescent="0.25">
      <c r="A765" s="73" t="s">
        <v>3762</v>
      </c>
      <c r="B765" s="74"/>
      <c r="C765" s="73" t="s">
        <v>3762</v>
      </c>
      <c r="D765" s="81"/>
      <c r="E765" s="74"/>
      <c r="F765" s="76"/>
      <c r="G765" s="74"/>
      <c r="H765" s="74"/>
      <c r="I765" s="74"/>
    </row>
    <row r="766" spans="1:9" ht="15" x14ac:dyDescent="0.25">
      <c r="A766" s="80" t="s">
        <v>3763</v>
      </c>
      <c r="B766" s="80" t="s">
        <v>3764</v>
      </c>
      <c r="C766" s="80" t="s">
        <v>3763</v>
      </c>
      <c r="D766" s="81">
        <f>D761+1</f>
        <v>364</v>
      </c>
      <c r="E766" s="82" t="s">
        <v>3765</v>
      </c>
      <c r="F766" s="79"/>
      <c r="G766" s="80" t="s">
        <v>3766</v>
      </c>
      <c r="H766" s="80" t="s">
        <v>3767</v>
      </c>
      <c r="I766" s="80" t="s">
        <v>3768</v>
      </c>
    </row>
    <row r="767" spans="1:9" ht="15" x14ac:dyDescent="0.25">
      <c r="A767" s="80" t="s">
        <v>3769</v>
      </c>
      <c r="B767" s="80" t="s">
        <v>3770</v>
      </c>
      <c r="C767" s="80" t="s">
        <v>3769</v>
      </c>
      <c r="D767" s="81">
        <f>D766+1</f>
        <v>365</v>
      </c>
      <c r="E767" s="82" t="s">
        <v>3771</v>
      </c>
      <c r="F767" s="79"/>
      <c r="G767" s="80" t="s">
        <v>3772</v>
      </c>
      <c r="H767" s="80" t="s">
        <v>3773</v>
      </c>
      <c r="I767" s="80" t="s">
        <v>3774</v>
      </c>
    </row>
    <row r="768" spans="1:9" ht="15" x14ac:dyDescent="0.25">
      <c r="A768" s="80" t="s">
        <v>3775</v>
      </c>
      <c r="B768" s="80" t="s">
        <v>3776</v>
      </c>
      <c r="C768" s="80" t="s">
        <v>3775</v>
      </c>
      <c r="D768" s="81">
        <f>D767+1</f>
        <v>366</v>
      </c>
      <c r="E768" s="82" t="s">
        <v>3777</v>
      </c>
      <c r="F768" s="79"/>
      <c r="G768" s="80" t="s">
        <v>197</v>
      </c>
      <c r="H768" s="80" t="s">
        <v>3778</v>
      </c>
      <c r="I768" s="80" t="s">
        <v>3779</v>
      </c>
    </row>
    <row r="769" spans="1:9" ht="15" x14ac:dyDescent="0.25">
      <c r="A769" s="77" t="s">
        <v>3780</v>
      </c>
      <c r="B769" s="77" t="s">
        <v>3781</v>
      </c>
      <c r="C769" s="77" t="s">
        <v>3780</v>
      </c>
      <c r="D769" s="78">
        <f>D768+0.1</f>
        <v>366.1</v>
      </c>
      <c r="E769" s="77" t="s">
        <v>3782</v>
      </c>
      <c r="F769" s="77"/>
      <c r="G769" s="77" t="s">
        <v>3781</v>
      </c>
      <c r="H769" s="77" t="s">
        <v>3783</v>
      </c>
      <c r="I769" s="80"/>
    </row>
    <row r="770" spans="1:9" ht="15" x14ac:dyDescent="0.25">
      <c r="A770" s="80" t="s">
        <v>3784</v>
      </c>
      <c r="B770" s="80" t="s">
        <v>3785</v>
      </c>
      <c r="C770" s="80" t="s">
        <v>3784</v>
      </c>
      <c r="D770" s="81">
        <f>D768+1</f>
        <v>367</v>
      </c>
      <c r="E770" s="82" t="s">
        <v>3786</v>
      </c>
      <c r="F770" s="79"/>
      <c r="G770" s="80" t="s">
        <v>215</v>
      </c>
      <c r="H770" s="80" t="s">
        <v>3787</v>
      </c>
      <c r="I770" s="80" t="s">
        <v>3788</v>
      </c>
    </row>
    <row r="771" spans="1:9" ht="15" x14ac:dyDescent="0.25">
      <c r="A771" s="80" t="s">
        <v>3789</v>
      </c>
      <c r="B771" s="80" t="s">
        <v>3790</v>
      </c>
      <c r="C771" s="80" t="s">
        <v>3789</v>
      </c>
      <c r="D771" s="81">
        <f>D770+1</f>
        <v>368</v>
      </c>
      <c r="E771" s="82" t="s">
        <v>3791</v>
      </c>
      <c r="F771" s="79"/>
      <c r="G771" s="80" t="s">
        <v>3792</v>
      </c>
      <c r="H771" s="80" t="s">
        <v>3793</v>
      </c>
      <c r="I771" s="80" t="s">
        <v>3794</v>
      </c>
    </row>
    <row r="772" spans="1:9" customFormat="1" ht="15" x14ac:dyDescent="0.25">
      <c r="A772" s="83" t="s">
        <v>3795</v>
      </c>
      <c r="B772" s="83" t="s">
        <v>3796</v>
      </c>
      <c r="C772" s="83" t="s">
        <v>3795</v>
      </c>
      <c r="D772" s="78">
        <f>D771+0.1</f>
        <v>368.1</v>
      </c>
      <c r="E772" s="83" t="s">
        <v>3797</v>
      </c>
      <c r="F772" s="83"/>
      <c r="G772" s="83" t="s">
        <v>3796</v>
      </c>
      <c r="H772" s="83" t="s">
        <v>3798</v>
      </c>
      <c r="I772" s="83"/>
    </row>
    <row r="773" spans="1:9" ht="15" x14ac:dyDescent="0.25">
      <c r="A773" s="80" t="s">
        <v>3799</v>
      </c>
      <c r="B773" s="80" t="s">
        <v>3800</v>
      </c>
      <c r="C773" s="80" t="s">
        <v>3799</v>
      </c>
      <c r="D773" s="81">
        <f>D771+1</f>
        <v>369</v>
      </c>
      <c r="E773" s="82" t="s">
        <v>3801</v>
      </c>
      <c r="F773" s="79"/>
      <c r="G773" s="80" t="s">
        <v>3802</v>
      </c>
      <c r="H773" s="80" t="s">
        <v>3803</v>
      </c>
      <c r="I773" s="80" t="s">
        <v>3804</v>
      </c>
    </row>
    <row r="774" spans="1:9" ht="15" x14ac:dyDescent="0.25">
      <c r="A774" s="80" t="s">
        <v>3805</v>
      </c>
      <c r="B774" s="80" t="s">
        <v>3806</v>
      </c>
      <c r="C774" s="80" t="s">
        <v>3805</v>
      </c>
      <c r="D774" s="81">
        <f>D773+1</f>
        <v>370</v>
      </c>
      <c r="E774" s="82" t="s">
        <v>3807</v>
      </c>
      <c r="F774" s="79"/>
      <c r="G774" s="80" t="s">
        <v>290</v>
      </c>
      <c r="H774" s="80" t="s">
        <v>3808</v>
      </c>
      <c r="I774" s="80" t="s">
        <v>3809</v>
      </c>
    </row>
    <row r="775" spans="1:9" ht="15" x14ac:dyDescent="0.25">
      <c r="A775" s="80" t="s">
        <v>3810</v>
      </c>
      <c r="B775" s="80" t="s">
        <v>3811</v>
      </c>
      <c r="C775" s="80" t="s">
        <v>3810</v>
      </c>
      <c r="D775" s="81">
        <f>D774+1</f>
        <v>371</v>
      </c>
      <c r="E775" s="82" t="s">
        <v>3812</v>
      </c>
      <c r="F775" s="79"/>
      <c r="G775" s="80" t="s">
        <v>3813</v>
      </c>
      <c r="H775" s="80" t="s">
        <v>3814</v>
      </c>
      <c r="I775" s="80" t="s">
        <v>3815</v>
      </c>
    </row>
    <row r="776" spans="1:9" customFormat="1" ht="15" x14ac:dyDescent="0.25">
      <c r="A776" s="83" t="s">
        <v>3816</v>
      </c>
      <c r="B776" s="83" t="s">
        <v>3817</v>
      </c>
      <c r="C776" s="83" t="s">
        <v>3816</v>
      </c>
      <c r="D776" s="78">
        <f>D775+0.1</f>
        <v>371.1</v>
      </c>
      <c r="E776" s="83" t="s">
        <v>3818</v>
      </c>
      <c r="F776" s="83"/>
      <c r="G776" s="83" t="s">
        <v>3817</v>
      </c>
      <c r="H776" s="83" t="s">
        <v>3819</v>
      </c>
      <c r="I776" s="83"/>
    </row>
    <row r="777" spans="1:9" ht="15" x14ac:dyDescent="0.25">
      <c r="A777" s="80" t="s">
        <v>3820</v>
      </c>
      <c r="B777" s="80" t="s">
        <v>3821</v>
      </c>
      <c r="C777" s="80" t="s">
        <v>3820</v>
      </c>
      <c r="D777" s="81">
        <f>D775+1</f>
        <v>372</v>
      </c>
      <c r="E777" s="82" t="s">
        <v>3822</v>
      </c>
      <c r="F777" s="79"/>
      <c r="G777" s="80" t="s">
        <v>3823</v>
      </c>
      <c r="H777" s="80" t="s">
        <v>3824</v>
      </c>
      <c r="I777" s="80" t="s">
        <v>3825</v>
      </c>
    </row>
    <row r="778" spans="1:9" customFormat="1" ht="15" x14ac:dyDescent="0.25">
      <c r="A778" s="83" t="s">
        <v>3826</v>
      </c>
      <c r="B778" s="83" t="s">
        <v>3827</v>
      </c>
      <c r="C778" s="83" t="s">
        <v>3826</v>
      </c>
      <c r="D778" s="78">
        <f>D777+0.1</f>
        <v>372.1</v>
      </c>
      <c r="E778" s="83" t="s">
        <v>3828</v>
      </c>
      <c r="F778" s="83"/>
      <c r="G778" s="83" t="s">
        <v>3827</v>
      </c>
      <c r="H778" s="83" t="s">
        <v>3829</v>
      </c>
      <c r="I778" s="83"/>
    </row>
    <row r="779" spans="1:9" customFormat="1" ht="15" x14ac:dyDescent="0.25">
      <c r="A779" s="83" t="s">
        <v>3830</v>
      </c>
      <c r="B779" s="83" t="s">
        <v>3831</v>
      </c>
      <c r="C779" s="83" t="s">
        <v>3830</v>
      </c>
      <c r="D779" s="78">
        <f>D778+0.1</f>
        <v>372.20000000000005</v>
      </c>
      <c r="E779" s="83" t="s">
        <v>3832</v>
      </c>
      <c r="F779" s="83"/>
      <c r="G779" s="83" t="s">
        <v>3831</v>
      </c>
      <c r="H779" s="83" t="s">
        <v>3833</v>
      </c>
      <c r="I779" s="83"/>
    </row>
    <row r="780" spans="1:9" ht="15" x14ac:dyDescent="0.25">
      <c r="A780" s="80" t="s">
        <v>3834</v>
      </c>
      <c r="B780" s="80" t="s">
        <v>3835</v>
      </c>
      <c r="C780" s="80" t="s">
        <v>3834</v>
      </c>
      <c r="D780" s="81">
        <f>D777+1</f>
        <v>373</v>
      </c>
      <c r="E780" s="82" t="s">
        <v>3836</v>
      </c>
      <c r="F780" s="79"/>
      <c r="G780" s="80" t="s">
        <v>198</v>
      </c>
      <c r="H780" s="80" t="s">
        <v>3837</v>
      </c>
      <c r="I780" s="80" t="s">
        <v>3838</v>
      </c>
    </row>
    <row r="781" spans="1:9" customFormat="1" ht="15" x14ac:dyDescent="0.25">
      <c r="A781" s="83" t="s">
        <v>3839</v>
      </c>
      <c r="B781" s="83" t="s">
        <v>3840</v>
      </c>
      <c r="C781" s="83" t="s">
        <v>3839</v>
      </c>
      <c r="D781" s="78">
        <f>D780+0.1</f>
        <v>373.1</v>
      </c>
      <c r="E781" s="83" t="s">
        <v>3841</v>
      </c>
      <c r="F781" s="83"/>
      <c r="G781" s="83" t="s">
        <v>3840</v>
      </c>
      <c r="H781" s="83" t="s">
        <v>3842</v>
      </c>
      <c r="I781" s="83"/>
    </row>
    <row r="782" spans="1:9" ht="15" x14ac:dyDescent="0.25">
      <c r="A782" s="80" t="s">
        <v>3843</v>
      </c>
      <c r="B782" s="80" t="s">
        <v>3844</v>
      </c>
      <c r="C782" s="80" t="s">
        <v>3843</v>
      </c>
      <c r="D782" s="81">
        <f>D780+1</f>
        <v>374</v>
      </c>
      <c r="E782" s="82" t="s">
        <v>3845</v>
      </c>
      <c r="F782" s="79"/>
      <c r="G782" s="80" t="s">
        <v>3846</v>
      </c>
      <c r="H782" s="80" t="s">
        <v>3847</v>
      </c>
      <c r="I782" s="80" t="s">
        <v>3848</v>
      </c>
    </row>
    <row r="783" spans="1:9" ht="15" x14ac:dyDescent="0.25">
      <c r="A783" s="80" t="s">
        <v>3849</v>
      </c>
      <c r="B783" s="80" t="s">
        <v>3850</v>
      </c>
      <c r="C783" s="80" t="s">
        <v>3849</v>
      </c>
      <c r="D783" s="81">
        <f>D782+1</f>
        <v>375</v>
      </c>
      <c r="E783" s="82" t="s">
        <v>3851</v>
      </c>
      <c r="F783" s="79"/>
      <c r="G783" s="80" t="s">
        <v>71</v>
      </c>
      <c r="H783" s="80" t="s">
        <v>3852</v>
      </c>
      <c r="I783" s="80" t="s">
        <v>3853</v>
      </c>
    </row>
    <row r="784" spans="1:9" ht="15" x14ac:dyDescent="0.25">
      <c r="A784" s="80" t="s">
        <v>3854</v>
      </c>
      <c r="B784" s="80" t="s">
        <v>3855</v>
      </c>
      <c r="C784" s="80" t="s">
        <v>3854</v>
      </c>
      <c r="D784" s="81">
        <f>D783+1</f>
        <v>376</v>
      </c>
      <c r="E784" s="82" t="s">
        <v>3856</v>
      </c>
      <c r="F784" s="79"/>
      <c r="G784" s="80" t="s">
        <v>3857</v>
      </c>
      <c r="H784" s="80" t="s">
        <v>3858</v>
      </c>
      <c r="I784" s="80" t="s">
        <v>3859</v>
      </c>
    </row>
    <row r="785" spans="1:9" ht="15" x14ac:dyDescent="0.25">
      <c r="A785" s="80" t="s">
        <v>3860</v>
      </c>
      <c r="B785" s="80" t="s">
        <v>387</v>
      </c>
      <c r="C785" s="80" t="s">
        <v>3860</v>
      </c>
      <c r="D785" s="81">
        <f>D784+1</f>
        <v>377</v>
      </c>
      <c r="E785" s="82" t="s">
        <v>3861</v>
      </c>
      <c r="F785" s="79"/>
      <c r="G785" s="80" t="s">
        <v>218</v>
      </c>
      <c r="H785" s="80" t="s">
        <v>3862</v>
      </c>
      <c r="I785" s="80" t="s">
        <v>3863</v>
      </c>
    </row>
    <row r="786" spans="1:9" ht="15" x14ac:dyDescent="0.25">
      <c r="A786" s="80" t="s">
        <v>3864</v>
      </c>
      <c r="B786" s="80" t="s">
        <v>391</v>
      </c>
      <c r="C786" s="80" t="s">
        <v>3864</v>
      </c>
      <c r="D786" s="81">
        <f>D785+1</f>
        <v>378</v>
      </c>
      <c r="E786" s="82" t="s">
        <v>3865</v>
      </c>
      <c r="F786" s="79"/>
      <c r="G786" s="80" t="s">
        <v>231</v>
      </c>
      <c r="H786" s="80" t="s">
        <v>3866</v>
      </c>
      <c r="I786" s="80" t="s">
        <v>3867</v>
      </c>
    </row>
    <row r="787" spans="1:9" customFormat="1" ht="15" x14ac:dyDescent="0.25">
      <c r="A787" s="83" t="s">
        <v>3868</v>
      </c>
      <c r="B787" s="83" t="s">
        <v>3869</v>
      </c>
      <c r="C787" s="83" t="s">
        <v>3868</v>
      </c>
      <c r="D787" s="78">
        <f t="shared" ref="D787:D792" si="21">D786+0.1</f>
        <v>378.1</v>
      </c>
      <c r="E787" s="83" t="s">
        <v>3870</v>
      </c>
      <c r="F787" s="83"/>
      <c r="G787" s="83" t="s">
        <v>3869</v>
      </c>
      <c r="H787" s="83" t="s">
        <v>3871</v>
      </c>
      <c r="I787" s="83"/>
    </row>
    <row r="788" spans="1:9" ht="15" x14ac:dyDescent="0.25">
      <c r="A788" s="80" t="s">
        <v>3872</v>
      </c>
      <c r="B788" s="80" t="s">
        <v>3873</v>
      </c>
      <c r="C788" s="80" t="s">
        <v>3872</v>
      </c>
      <c r="D788" s="81">
        <f>D786+1</f>
        <v>379</v>
      </c>
      <c r="E788" s="82" t="s">
        <v>3874</v>
      </c>
      <c r="F788" s="79"/>
      <c r="G788" s="80" t="s">
        <v>255</v>
      </c>
      <c r="H788" s="80" t="s">
        <v>3875</v>
      </c>
      <c r="I788" s="80" t="s">
        <v>3876</v>
      </c>
    </row>
    <row r="789" spans="1:9" customFormat="1" ht="15" x14ac:dyDescent="0.25">
      <c r="A789" s="83" t="s">
        <v>3877</v>
      </c>
      <c r="B789" s="83" t="s">
        <v>3878</v>
      </c>
      <c r="C789" s="83" t="s">
        <v>3877</v>
      </c>
      <c r="D789" s="78">
        <f t="shared" si="21"/>
        <v>379.1</v>
      </c>
      <c r="E789" s="83" t="s">
        <v>3879</v>
      </c>
      <c r="F789" s="83"/>
      <c r="G789" s="83" t="s">
        <v>3878</v>
      </c>
      <c r="H789" s="83" t="s">
        <v>3880</v>
      </c>
      <c r="I789" s="83"/>
    </row>
    <row r="790" spans="1:9" customFormat="1" ht="15" x14ac:dyDescent="0.25">
      <c r="A790" s="83" t="s">
        <v>3881</v>
      </c>
      <c r="B790" s="83" t="s">
        <v>3882</v>
      </c>
      <c r="C790" s="83" t="s">
        <v>3881</v>
      </c>
      <c r="D790" s="78">
        <f t="shared" si="21"/>
        <v>379.20000000000005</v>
      </c>
      <c r="E790" s="83" t="s">
        <v>3883</v>
      </c>
      <c r="F790" s="83"/>
      <c r="G790" s="83" t="s">
        <v>3882</v>
      </c>
      <c r="H790" s="83" t="s">
        <v>3884</v>
      </c>
      <c r="I790" s="83"/>
    </row>
    <row r="791" spans="1:9" ht="15" x14ac:dyDescent="0.25">
      <c r="A791" s="80" t="s">
        <v>3885</v>
      </c>
      <c r="B791" s="80" t="s">
        <v>3886</v>
      </c>
      <c r="C791" s="80" t="s">
        <v>3885</v>
      </c>
      <c r="D791" s="81">
        <f>D788+1</f>
        <v>380</v>
      </c>
      <c r="E791" s="82" t="s">
        <v>3887</v>
      </c>
      <c r="F791" s="79"/>
      <c r="G791" s="80" t="s">
        <v>3888</v>
      </c>
      <c r="H791" s="80" t="s">
        <v>3889</v>
      </c>
      <c r="I791" s="80" t="s">
        <v>3890</v>
      </c>
    </row>
    <row r="792" spans="1:9" customFormat="1" ht="15" x14ac:dyDescent="0.25">
      <c r="A792" s="83" t="s">
        <v>3891</v>
      </c>
      <c r="B792" s="83" t="s">
        <v>3892</v>
      </c>
      <c r="C792" s="83" t="s">
        <v>3891</v>
      </c>
      <c r="D792" s="78">
        <f t="shared" si="21"/>
        <v>380.1</v>
      </c>
      <c r="E792" s="83" t="s">
        <v>3893</v>
      </c>
      <c r="F792" s="83"/>
      <c r="G792" s="83" t="s">
        <v>3892</v>
      </c>
      <c r="H792" s="83" t="s">
        <v>3894</v>
      </c>
      <c r="I792" s="83"/>
    </row>
    <row r="793" spans="1:9" ht="15" x14ac:dyDescent="0.25">
      <c r="A793" s="80" t="s">
        <v>3895</v>
      </c>
      <c r="B793" s="80" t="s">
        <v>3896</v>
      </c>
      <c r="C793" s="80" t="s">
        <v>3895</v>
      </c>
      <c r="D793" s="81">
        <f>D791+1</f>
        <v>381</v>
      </c>
      <c r="E793" s="82" t="s">
        <v>3897</v>
      </c>
      <c r="F793" s="79"/>
      <c r="G793" s="80" t="s">
        <v>3898</v>
      </c>
      <c r="H793" s="80" t="s">
        <v>3899</v>
      </c>
      <c r="I793" s="80" t="s">
        <v>3900</v>
      </c>
    </row>
    <row r="794" spans="1:9" ht="15" x14ac:dyDescent="0.25">
      <c r="A794" s="80" t="s">
        <v>3901</v>
      </c>
      <c r="B794" s="80" t="s">
        <v>3902</v>
      </c>
      <c r="C794" s="80" t="s">
        <v>3901</v>
      </c>
      <c r="D794" s="81">
        <f t="shared" ref="D794:D808" si="22">D793+1</f>
        <v>382</v>
      </c>
      <c r="E794" s="82" t="s">
        <v>3903</v>
      </c>
      <c r="F794" s="79"/>
      <c r="G794" s="80" t="s">
        <v>3904</v>
      </c>
      <c r="H794" s="80" t="s">
        <v>3905</v>
      </c>
      <c r="I794" s="80" t="s">
        <v>3906</v>
      </c>
    </row>
    <row r="795" spans="1:9" customFormat="1" ht="15" x14ac:dyDescent="0.25">
      <c r="A795" s="83" t="s">
        <v>3907</v>
      </c>
      <c r="B795" s="83" t="s">
        <v>3908</v>
      </c>
      <c r="C795" s="83" t="s">
        <v>3907</v>
      </c>
      <c r="D795" s="78">
        <f>D794+0.1</f>
        <v>382.1</v>
      </c>
      <c r="E795" s="83" t="s">
        <v>3909</v>
      </c>
      <c r="F795" s="83"/>
      <c r="G795" s="83" t="s">
        <v>3908</v>
      </c>
      <c r="H795" s="83" t="s">
        <v>3910</v>
      </c>
      <c r="I795" s="83"/>
    </row>
    <row r="796" spans="1:9" customFormat="1" ht="15" x14ac:dyDescent="0.25">
      <c r="A796" s="83" t="s">
        <v>3911</v>
      </c>
      <c r="B796" s="83" t="s">
        <v>3912</v>
      </c>
      <c r="C796" s="83" t="s">
        <v>3911</v>
      </c>
      <c r="D796" s="78">
        <f>D795+0.1</f>
        <v>382.20000000000005</v>
      </c>
      <c r="E796" s="83" t="s">
        <v>3913</v>
      </c>
      <c r="F796" s="83"/>
      <c r="G796" s="83" t="s">
        <v>3912</v>
      </c>
      <c r="H796" s="83" t="s">
        <v>3914</v>
      </c>
      <c r="I796" s="83"/>
    </row>
    <row r="797" spans="1:9" ht="15" x14ac:dyDescent="0.25">
      <c r="A797" s="80" t="s">
        <v>3915</v>
      </c>
      <c r="B797" s="80" t="s">
        <v>3916</v>
      </c>
      <c r="C797" s="80" t="s">
        <v>3915</v>
      </c>
      <c r="D797" s="81">
        <f>D794+1</f>
        <v>383</v>
      </c>
      <c r="E797" s="82" t="s">
        <v>3917</v>
      </c>
      <c r="F797" s="79"/>
      <c r="G797" s="80" t="s">
        <v>3918</v>
      </c>
      <c r="H797" s="80" t="s">
        <v>3919</v>
      </c>
      <c r="I797" s="80" t="s">
        <v>3920</v>
      </c>
    </row>
    <row r="798" spans="1:9" ht="15" x14ac:dyDescent="0.25">
      <c r="A798" s="80" t="s">
        <v>3921</v>
      </c>
      <c r="B798" s="80" t="s">
        <v>3922</v>
      </c>
      <c r="C798" s="80" t="s">
        <v>3921</v>
      </c>
      <c r="D798" s="81">
        <f t="shared" si="22"/>
        <v>384</v>
      </c>
      <c r="E798" s="82" t="s">
        <v>3923</v>
      </c>
      <c r="F798" s="79"/>
      <c r="G798" s="80" t="s">
        <v>3924</v>
      </c>
      <c r="H798" s="80" t="s">
        <v>3925</v>
      </c>
      <c r="I798" s="80" t="s">
        <v>3926</v>
      </c>
    </row>
    <row r="799" spans="1:9" ht="15" x14ac:dyDescent="0.25">
      <c r="A799" s="80" t="s">
        <v>3927</v>
      </c>
      <c r="B799" s="80" t="s">
        <v>3928</v>
      </c>
      <c r="C799" s="80" t="s">
        <v>3927</v>
      </c>
      <c r="D799" s="81">
        <f t="shared" si="22"/>
        <v>385</v>
      </c>
      <c r="E799" s="82" t="s">
        <v>3929</v>
      </c>
      <c r="F799" s="79"/>
      <c r="G799" s="80" t="s">
        <v>3930</v>
      </c>
      <c r="H799" s="80" t="s">
        <v>3931</v>
      </c>
      <c r="I799" s="80" t="s">
        <v>3932</v>
      </c>
    </row>
    <row r="800" spans="1:9" ht="15" x14ac:dyDescent="0.25">
      <c r="A800" s="80" t="s">
        <v>3933</v>
      </c>
      <c r="B800" s="80" t="s">
        <v>3934</v>
      </c>
      <c r="C800" s="80" t="s">
        <v>3933</v>
      </c>
      <c r="D800" s="81">
        <f t="shared" si="22"/>
        <v>386</v>
      </c>
      <c r="E800" s="82" t="s">
        <v>3935</v>
      </c>
      <c r="F800" s="79"/>
      <c r="G800" s="80" t="s">
        <v>3936</v>
      </c>
      <c r="H800" s="80" t="s">
        <v>3937</v>
      </c>
      <c r="I800" s="80" t="s">
        <v>3938</v>
      </c>
    </row>
    <row r="801" spans="1:9" ht="15" x14ac:dyDescent="0.25">
      <c r="A801" s="80" t="s">
        <v>3939</v>
      </c>
      <c r="B801" s="80" t="s">
        <v>3940</v>
      </c>
      <c r="C801" s="80" t="s">
        <v>3939</v>
      </c>
      <c r="D801" s="81">
        <f t="shared" si="22"/>
        <v>387</v>
      </c>
      <c r="E801" s="82" t="s">
        <v>3941</v>
      </c>
      <c r="F801" s="79"/>
      <c r="G801" s="80" t="s">
        <v>88</v>
      </c>
      <c r="H801" s="80" t="s">
        <v>3942</v>
      </c>
      <c r="I801" s="80" t="s">
        <v>3943</v>
      </c>
    </row>
    <row r="802" spans="1:9" customFormat="1" ht="15" x14ac:dyDescent="0.25">
      <c r="A802" s="83" t="s">
        <v>3944</v>
      </c>
      <c r="B802" s="83" t="s">
        <v>3945</v>
      </c>
      <c r="C802" s="83" t="s">
        <v>3944</v>
      </c>
      <c r="D802" s="78">
        <f>D801+0.1</f>
        <v>387.1</v>
      </c>
      <c r="E802" s="83" t="s">
        <v>3946</v>
      </c>
      <c r="F802" s="83"/>
      <c r="G802" s="83" t="s">
        <v>3945</v>
      </c>
      <c r="H802" s="83" t="s">
        <v>3947</v>
      </c>
      <c r="I802" s="83"/>
    </row>
    <row r="803" spans="1:9" customFormat="1" ht="15" x14ac:dyDescent="0.25">
      <c r="A803" s="83" t="s">
        <v>3948</v>
      </c>
      <c r="B803" s="83" t="s">
        <v>3949</v>
      </c>
      <c r="C803" s="83" t="s">
        <v>3948</v>
      </c>
      <c r="D803" s="78">
        <f>D802+0.1</f>
        <v>387.20000000000005</v>
      </c>
      <c r="E803" s="83" t="s">
        <v>3950</v>
      </c>
      <c r="F803" s="83"/>
      <c r="G803" s="83" t="s">
        <v>3949</v>
      </c>
      <c r="H803" s="83" t="s">
        <v>3951</v>
      </c>
      <c r="I803" s="83"/>
    </row>
    <row r="804" spans="1:9" customFormat="1" ht="15" x14ac:dyDescent="0.25">
      <c r="A804" s="83" t="s">
        <v>3952</v>
      </c>
      <c r="B804" s="83" t="s">
        <v>3953</v>
      </c>
      <c r="C804" s="83" t="s">
        <v>3952</v>
      </c>
      <c r="D804" s="78">
        <f>D803+0.1</f>
        <v>387.30000000000007</v>
      </c>
      <c r="E804" s="83" t="s">
        <v>3954</v>
      </c>
      <c r="F804" s="83"/>
      <c r="G804" s="83" t="s">
        <v>3953</v>
      </c>
      <c r="H804" s="83" t="s">
        <v>3955</v>
      </c>
      <c r="I804" s="83"/>
    </row>
    <row r="805" spans="1:9" customFormat="1" ht="15" x14ac:dyDescent="0.25">
      <c r="A805" s="83" t="s">
        <v>3956</v>
      </c>
      <c r="B805" s="83" t="s">
        <v>3957</v>
      </c>
      <c r="C805" s="83" t="s">
        <v>3956</v>
      </c>
      <c r="D805" s="78">
        <f>D804+0.1</f>
        <v>387.40000000000009</v>
      </c>
      <c r="E805" s="83" t="s">
        <v>3958</v>
      </c>
      <c r="F805" s="83"/>
      <c r="G805" s="83" t="s">
        <v>3957</v>
      </c>
      <c r="H805" s="83" t="s">
        <v>3959</v>
      </c>
      <c r="I805" s="83"/>
    </row>
    <row r="806" spans="1:9" ht="15" x14ac:dyDescent="0.25">
      <c r="A806" s="80" t="s">
        <v>3960</v>
      </c>
      <c r="B806" s="80" t="s">
        <v>325</v>
      </c>
      <c r="C806" s="80" t="s">
        <v>3960</v>
      </c>
      <c r="D806" s="81">
        <f>D801+1</f>
        <v>388</v>
      </c>
      <c r="E806" s="82" t="s">
        <v>3961</v>
      </c>
      <c r="F806" s="79"/>
      <c r="G806" s="80" t="s">
        <v>137</v>
      </c>
      <c r="H806" s="80" t="s">
        <v>3962</v>
      </c>
      <c r="I806" s="80" t="s">
        <v>3963</v>
      </c>
    </row>
    <row r="807" spans="1:9" ht="15" x14ac:dyDescent="0.25">
      <c r="A807" s="80" t="s">
        <v>3964</v>
      </c>
      <c r="B807" s="80" t="s">
        <v>3965</v>
      </c>
      <c r="C807" s="80" t="s">
        <v>3964</v>
      </c>
      <c r="D807" s="81">
        <f t="shared" si="22"/>
        <v>389</v>
      </c>
      <c r="E807" s="82" t="s">
        <v>3966</v>
      </c>
      <c r="F807" s="79"/>
      <c r="G807" s="80" t="s">
        <v>111</v>
      </c>
      <c r="H807" s="80" t="s">
        <v>3967</v>
      </c>
      <c r="I807" s="80" t="s">
        <v>3968</v>
      </c>
    </row>
    <row r="808" spans="1:9" ht="15" x14ac:dyDescent="0.25">
      <c r="A808" s="80" t="s">
        <v>3969</v>
      </c>
      <c r="B808" s="80" t="s">
        <v>342</v>
      </c>
      <c r="C808" s="80" t="s">
        <v>3969</v>
      </c>
      <c r="D808" s="81">
        <f t="shared" si="22"/>
        <v>390</v>
      </c>
      <c r="E808" s="82" t="s">
        <v>3970</v>
      </c>
      <c r="F808" s="79"/>
      <c r="G808" s="80" t="s">
        <v>179</v>
      </c>
      <c r="H808" s="80" t="s">
        <v>3971</v>
      </c>
      <c r="I808" s="80" t="s">
        <v>3972</v>
      </c>
    </row>
    <row r="809" spans="1:9" customFormat="1" ht="15" x14ac:dyDescent="0.25">
      <c r="A809" s="83" t="s">
        <v>3973</v>
      </c>
      <c r="B809" s="83" t="s">
        <v>3974</v>
      </c>
      <c r="C809" s="83" t="s">
        <v>3973</v>
      </c>
      <c r="D809" s="78">
        <f>D808+0.1</f>
        <v>390.1</v>
      </c>
      <c r="E809" s="83" t="s">
        <v>3975</v>
      </c>
      <c r="F809" s="83"/>
      <c r="G809" s="83" t="s">
        <v>3974</v>
      </c>
      <c r="H809" s="83" t="s">
        <v>3976</v>
      </c>
      <c r="I809" s="83"/>
    </row>
    <row r="810" spans="1:9" ht="15" x14ac:dyDescent="0.25">
      <c r="A810" s="80" t="s">
        <v>3977</v>
      </c>
      <c r="B810" s="80" t="s">
        <v>3978</v>
      </c>
      <c r="C810" s="80" t="s">
        <v>3977</v>
      </c>
      <c r="D810" s="81">
        <f>D808+1</f>
        <v>391</v>
      </c>
      <c r="E810" s="82" t="s">
        <v>3979</v>
      </c>
      <c r="F810" s="79"/>
      <c r="G810" s="80" t="s">
        <v>3980</v>
      </c>
      <c r="H810" s="80" t="s">
        <v>3981</v>
      </c>
      <c r="I810" s="80" t="s">
        <v>3982</v>
      </c>
    </row>
    <row r="811" spans="1:9" ht="15" x14ac:dyDescent="0.25">
      <c r="A811" s="80" t="s">
        <v>3983</v>
      </c>
      <c r="B811" s="80" t="s">
        <v>3984</v>
      </c>
      <c r="C811" s="80" t="s">
        <v>3983</v>
      </c>
      <c r="D811" s="81">
        <f t="shared" ref="D811:D828" si="23">D810+1</f>
        <v>392</v>
      </c>
      <c r="E811" s="82" t="s">
        <v>3985</v>
      </c>
      <c r="F811" s="79"/>
      <c r="G811" s="80" t="s">
        <v>3986</v>
      </c>
      <c r="H811" s="80" t="s">
        <v>3987</v>
      </c>
      <c r="I811" s="80" t="s">
        <v>3988</v>
      </c>
    </row>
    <row r="812" spans="1:9" ht="15" x14ac:dyDescent="0.25">
      <c r="A812" s="80" t="s">
        <v>3989</v>
      </c>
      <c r="B812" s="80" t="s">
        <v>3990</v>
      </c>
      <c r="C812" s="80" t="s">
        <v>3989</v>
      </c>
      <c r="D812" s="81">
        <f t="shared" si="23"/>
        <v>393</v>
      </c>
      <c r="E812" s="82" t="s">
        <v>3991</v>
      </c>
      <c r="F812" s="79"/>
      <c r="G812" s="80" t="s">
        <v>3992</v>
      </c>
      <c r="H812" s="80" t="s">
        <v>3993</v>
      </c>
      <c r="I812" s="80" t="s">
        <v>3994</v>
      </c>
    </row>
    <row r="813" spans="1:9" ht="15" x14ac:dyDescent="0.25">
      <c r="A813" s="80" t="s">
        <v>3995</v>
      </c>
      <c r="B813" s="80" t="s">
        <v>3996</v>
      </c>
      <c r="C813" s="80" t="s">
        <v>3995</v>
      </c>
      <c r="D813" s="81">
        <f t="shared" si="23"/>
        <v>394</v>
      </c>
      <c r="E813" s="82" t="s">
        <v>3997</v>
      </c>
      <c r="F813" s="79"/>
      <c r="G813" s="80" t="s">
        <v>249</v>
      </c>
      <c r="H813" s="80" t="s">
        <v>3998</v>
      </c>
      <c r="I813" s="80" t="s">
        <v>3999</v>
      </c>
    </row>
    <row r="814" spans="1:9" ht="15" x14ac:dyDescent="0.25">
      <c r="A814" s="80" t="s">
        <v>4000</v>
      </c>
      <c r="B814" s="80" t="s">
        <v>4001</v>
      </c>
      <c r="C814" s="80" t="s">
        <v>4000</v>
      </c>
      <c r="D814" s="81">
        <f t="shared" si="23"/>
        <v>395</v>
      </c>
      <c r="E814" s="82" t="s">
        <v>4002</v>
      </c>
      <c r="F814" s="79"/>
      <c r="G814" s="80" t="s">
        <v>287</v>
      </c>
      <c r="H814" s="80" t="s">
        <v>4003</v>
      </c>
      <c r="I814" s="80" t="s">
        <v>4004</v>
      </c>
    </row>
    <row r="815" spans="1:9" ht="15" x14ac:dyDescent="0.25">
      <c r="A815" s="84" t="s">
        <v>4005</v>
      </c>
      <c r="B815" t="s">
        <v>4006</v>
      </c>
      <c r="C815" s="84" t="s">
        <v>4005</v>
      </c>
      <c r="D815" s="81">
        <f t="shared" si="23"/>
        <v>396</v>
      </c>
      <c r="E815" s="85" t="s">
        <v>4007</v>
      </c>
      <c r="F815" s="79"/>
      <c r="G815" s="80" t="s">
        <v>4008</v>
      </c>
      <c r="H815" s="80" t="s">
        <v>4009</v>
      </c>
      <c r="I815" s="99" t="s">
        <v>4010</v>
      </c>
    </row>
    <row r="816" spans="1:9" ht="15" x14ac:dyDescent="0.25">
      <c r="A816" s="80" t="s">
        <v>4011</v>
      </c>
      <c r="B816" s="80" t="s">
        <v>4012</v>
      </c>
      <c r="C816" s="80" t="s">
        <v>4011</v>
      </c>
      <c r="D816" s="81">
        <f t="shared" si="23"/>
        <v>397</v>
      </c>
      <c r="E816" s="82" t="s">
        <v>4013</v>
      </c>
      <c r="F816" s="79"/>
      <c r="G816" s="80" t="s">
        <v>4014</v>
      </c>
      <c r="H816" s="80" t="s">
        <v>4015</v>
      </c>
      <c r="I816" s="80" t="s">
        <v>4016</v>
      </c>
    </row>
    <row r="817" spans="1:9" ht="15" x14ac:dyDescent="0.25">
      <c r="A817" s="80" t="s">
        <v>4017</v>
      </c>
      <c r="B817" s="80" t="s">
        <v>4018</v>
      </c>
      <c r="C817" s="80" t="s">
        <v>4017</v>
      </c>
      <c r="D817" s="81">
        <f t="shared" si="23"/>
        <v>398</v>
      </c>
      <c r="E817" s="82" t="s">
        <v>4019</v>
      </c>
      <c r="F817" s="79"/>
      <c r="G817" s="80" t="s">
        <v>4020</v>
      </c>
      <c r="H817" s="80" t="s">
        <v>4021</v>
      </c>
      <c r="I817" s="80" t="s">
        <v>4022</v>
      </c>
    </row>
    <row r="818" spans="1:9" customFormat="1" ht="15" x14ac:dyDescent="0.25">
      <c r="A818" s="83" t="s">
        <v>4023</v>
      </c>
      <c r="B818" s="83" t="s">
        <v>4024</v>
      </c>
      <c r="C818" s="83" t="s">
        <v>4023</v>
      </c>
      <c r="D818" s="78">
        <f>D817+0.1</f>
        <v>398.1</v>
      </c>
      <c r="E818" s="83" t="s">
        <v>4025</v>
      </c>
      <c r="F818" s="83"/>
      <c r="G818" s="83" t="s">
        <v>4024</v>
      </c>
      <c r="H818" s="83" t="s">
        <v>4026</v>
      </c>
      <c r="I818" s="83"/>
    </row>
    <row r="819" spans="1:9" ht="15" x14ac:dyDescent="0.25">
      <c r="A819" s="80" t="s">
        <v>4027</v>
      </c>
      <c r="B819" s="80" t="s">
        <v>4028</v>
      </c>
      <c r="C819" s="80" t="s">
        <v>4027</v>
      </c>
      <c r="D819" s="81">
        <f>D817+1</f>
        <v>399</v>
      </c>
      <c r="E819" s="82" t="s">
        <v>4029</v>
      </c>
      <c r="F819" s="79"/>
      <c r="G819" s="80" t="s">
        <v>4030</v>
      </c>
      <c r="H819" s="80" t="s">
        <v>4031</v>
      </c>
      <c r="I819" s="80" t="s">
        <v>4032</v>
      </c>
    </row>
    <row r="820" spans="1:9" customFormat="1" ht="15" x14ac:dyDescent="0.25">
      <c r="A820" s="83" t="s">
        <v>4033</v>
      </c>
      <c r="B820" s="83" t="s">
        <v>4034</v>
      </c>
      <c r="C820" s="83" t="s">
        <v>4033</v>
      </c>
      <c r="D820" s="78">
        <f>D819+0.1</f>
        <v>399.1</v>
      </c>
      <c r="E820" s="83" t="s">
        <v>4035</v>
      </c>
      <c r="F820" s="83"/>
      <c r="G820" s="83" t="s">
        <v>4034</v>
      </c>
      <c r="H820" s="83" t="s">
        <v>4036</v>
      </c>
      <c r="I820" s="83"/>
    </row>
    <row r="821" spans="1:9" ht="15" x14ac:dyDescent="0.25">
      <c r="A821" s="80" t="s">
        <v>4037</v>
      </c>
      <c r="B821" s="80" t="s">
        <v>4038</v>
      </c>
      <c r="C821" s="80" t="s">
        <v>4037</v>
      </c>
      <c r="D821" s="81">
        <f>D819+1</f>
        <v>400</v>
      </c>
      <c r="E821" s="82" t="s">
        <v>4039</v>
      </c>
      <c r="F821" s="79"/>
      <c r="G821" s="80" t="s">
        <v>4040</v>
      </c>
      <c r="H821" s="80" t="s">
        <v>4041</v>
      </c>
      <c r="I821" s="80" t="s">
        <v>4042</v>
      </c>
    </row>
    <row r="822" spans="1:9" ht="15" x14ac:dyDescent="0.25">
      <c r="A822" s="80" t="s">
        <v>4043</v>
      </c>
      <c r="B822" s="80" t="s">
        <v>4044</v>
      </c>
      <c r="C822" s="80" t="s">
        <v>4043</v>
      </c>
      <c r="D822" s="81">
        <f t="shared" si="23"/>
        <v>401</v>
      </c>
      <c r="E822" s="82" t="s">
        <v>4045</v>
      </c>
      <c r="F822" s="79"/>
      <c r="G822" s="80" t="s">
        <v>4046</v>
      </c>
      <c r="H822" s="80" t="s">
        <v>4047</v>
      </c>
      <c r="I822" s="80" t="s">
        <v>4048</v>
      </c>
    </row>
    <row r="823" spans="1:9" customFormat="1" ht="15" x14ac:dyDescent="0.25">
      <c r="A823" s="83" t="s">
        <v>4049</v>
      </c>
      <c r="B823" s="83" t="s">
        <v>4050</v>
      </c>
      <c r="C823" s="83" t="s">
        <v>4049</v>
      </c>
      <c r="D823" s="78">
        <f>D822+0.1</f>
        <v>401.1</v>
      </c>
      <c r="E823" s="83" t="s">
        <v>4051</v>
      </c>
      <c r="F823" s="83"/>
      <c r="G823" s="83" t="s">
        <v>4050</v>
      </c>
      <c r="H823" s="83" t="s">
        <v>4052</v>
      </c>
      <c r="I823" s="83"/>
    </row>
    <row r="824" spans="1:9" ht="15" x14ac:dyDescent="0.25">
      <c r="A824" s="80" t="s">
        <v>4053</v>
      </c>
      <c r="B824" s="80" t="s">
        <v>4054</v>
      </c>
      <c r="C824" s="80" t="s">
        <v>4053</v>
      </c>
      <c r="D824" s="81">
        <f>D822+1</f>
        <v>402</v>
      </c>
      <c r="E824" s="82" t="s">
        <v>4055</v>
      </c>
      <c r="F824" s="79"/>
      <c r="G824" s="80" t="s">
        <v>4056</v>
      </c>
      <c r="H824" s="80" t="s">
        <v>4057</v>
      </c>
      <c r="I824" s="80" t="s">
        <v>4058</v>
      </c>
    </row>
    <row r="825" spans="1:9" ht="15" x14ac:dyDescent="0.25">
      <c r="A825" s="80" t="s">
        <v>4059</v>
      </c>
      <c r="B825" s="80" t="s">
        <v>4060</v>
      </c>
      <c r="C825" s="80" t="s">
        <v>4059</v>
      </c>
      <c r="D825" s="81">
        <f t="shared" si="23"/>
        <v>403</v>
      </c>
      <c r="E825" s="82" t="s">
        <v>4061</v>
      </c>
      <c r="F825" s="79"/>
      <c r="G825" s="80" t="s">
        <v>4062</v>
      </c>
      <c r="H825" s="80" t="s">
        <v>4063</v>
      </c>
      <c r="I825" s="80" t="s">
        <v>4064</v>
      </c>
    </row>
    <row r="826" spans="1:9" customFormat="1" ht="15" x14ac:dyDescent="0.25">
      <c r="A826" s="83" t="s">
        <v>4065</v>
      </c>
      <c r="B826" s="83" t="s">
        <v>4066</v>
      </c>
      <c r="C826" s="83" t="s">
        <v>4065</v>
      </c>
      <c r="D826" s="78">
        <f>D825+0.1</f>
        <v>403.1</v>
      </c>
      <c r="E826" s="83" t="s">
        <v>4067</v>
      </c>
      <c r="F826" s="83"/>
      <c r="G826" s="83" t="s">
        <v>4066</v>
      </c>
      <c r="H826" s="83" t="s">
        <v>4068</v>
      </c>
      <c r="I826" s="83"/>
    </row>
    <row r="827" spans="1:9" ht="15" x14ac:dyDescent="0.25">
      <c r="A827" s="80" t="s">
        <v>4069</v>
      </c>
      <c r="B827" s="80" t="s">
        <v>4070</v>
      </c>
      <c r="C827" s="80" t="s">
        <v>4069</v>
      </c>
      <c r="D827" s="81">
        <f>D825+1</f>
        <v>404</v>
      </c>
      <c r="E827" s="82" t="s">
        <v>4071</v>
      </c>
      <c r="F827" s="79"/>
      <c r="G827" s="80" t="s">
        <v>118</v>
      </c>
      <c r="H827" s="80" t="s">
        <v>4072</v>
      </c>
      <c r="I827" s="80" t="s">
        <v>4073</v>
      </c>
    </row>
    <row r="828" spans="1:9" ht="15" x14ac:dyDescent="0.25">
      <c r="A828" s="80" t="s">
        <v>4074</v>
      </c>
      <c r="B828" s="80" t="s">
        <v>4075</v>
      </c>
      <c r="C828" s="80" t="s">
        <v>4074</v>
      </c>
      <c r="D828" s="81">
        <f t="shared" si="23"/>
        <v>405</v>
      </c>
      <c r="E828" s="82" t="s">
        <v>4076</v>
      </c>
      <c r="F828" s="79"/>
      <c r="G828" s="80" t="s">
        <v>120</v>
      </c>
      <c r="H828" s="80" t="s">
        <v>4077</v>
      </c>
      <c r="I828" s="80" t="s">
        <v>4078</v>
      </c>
    </row>
    <row r="829" spans="1:9" customFormat="1" ht="15" x14ac:dyDescent="0.25">
      <c r="A829" s="83" t="s">
        <v>4079</v>
      </c>
      <c r="B829" s="83" t="s">
        <v>4080</v>
      </c>
      <c r="C829" s="83" t="s">
        <v>4079</v>
      </c>
      <c r="D829" s="78">
        <f>D828+0.1</f>
        <v>405.1</v>
      </c>
      <c r="E829" s="83" t="s">
        <v>4081</v>
      </c>
      <c r="F829" s="83"/>
      <c r="G829" s="83" t="s">
        <v>4080</v>
      </c>
      <c r="H829" s="83" t="s">
        <v>4082</v>
      </c>
      <c r="I829" s="83"/>
    </row>
    <row r="830" spans="1:9" customFormat="1" ht="15" x14ac:dyDescent="0.25">
      <c r="A830" s="83" t="s">
        <v>4083</v>
      </c>
      <c r="B830" s="83" t="s">
        <v>4084</v>
      </c>
      <c r="C830" s="83" t="s">
        <v>4083</v>
      </c>
      <c r="D830" s="78">
        <f>D829+0.1</f>
        <v>405.20000000000005</v>
      </c>
      <c r="E830" s="83" t="s">
        <v>4085</v>
      </c>
      <c r="F830" s="83"/>
      <c r="G830" s="83" t="s">
        <v>4084</v>
      </c>
      <c r="H830" s="83" t="s">
        <v>4086</v>
      </c>
      <c r="I830" s="83"/>
    </row>
    <row r="831" spans="1:9" customFormat="1" ht="15" x14ac:dyDescent="0.25">
      <c r="A831" s="83" t="s">
        <v>4087</v>
      </c>
      <c r="B831" s="83" t="s">
        <v>4088</v>
      </c>
      <c r="C831" s="83" t="s">
        <v>4087</v>
      </c>
      <c r="D831" s="78">
        <f>D830+0.1</f>
        <v>405.30000000000007</v>
      </c>
      <c r="E831" s="83" t="s">
        <v>4089</v>
      </c>
      <c r="F831" s="83"/>
      <c r="G831" s="83" t="s">
        <v>4088</v>
      </c>
      <c r="H831" s="83" t="s">
        <v>4090</v>
      </c>
      <c r="I831" s="83"/>
    </row>
    <row r="832" spans="1:9" customFormat="1" ht="15" x14ac:dyDescent="0.25">
      <c r="A832" s="83" t="s">
        <v>4091</v>
      </c>
      <c r="B832" s="83" t="s">
        <v>4092</v>
      </c>
      <c r="C832" s="83" t="s">
        <v>4091</v>
      </c>
      <c r="D832" s="78">
        <f>D831+0.1</f>
        <v>405.40000000000009</v>
      </c>
      <c r="E832" s="83" t="s">
        <v>4093</v>
      </c>
      <c r="F832" s="83"/>
      <c r="G832" s="83" t="s">
        <v>4092</v>
      </c>
      <c r="H832" s="83" t="s">
        <v>4094</v>
      </c>
      <c r="I832" s="83"/>
    </row>
    <row r="833" spans="1:9" ht="15" x14ac:dyDescent="0.25">
      <c r="A833" s="80" t="s">
        <v>4095</v>
      </c>
      <c r="B833" s="80" t="s">
        <v>4096</v>
      </c>
      <c r="C833" s="80" t="s">
        <v>4095</v>
      </c>
      <c r="D833" s="81">
        <f>D828+1</f>
        <v>406</v>
      </c>
      <c r="E833" s="82" t="s">
        <v>4097</v>
      </c>
      <c r="F833" s="79"/>
      <c r="G833" s="80" t="s">
        <v>4098</v>
      </c>
      <c r="H833" s="80" t="s">
        <v>4099</v>
      </c>
      <c r="I833" s="80" t="s">
        <v>4100</v>
      </c>
    </row>
    <row r="834" spans="1:9" ht="15" x14ac:dyDescent="0.25">
      <c r="A834" s="80" t="s">
        <v>4101</v>
      </c>
      <c r="B834" s="80" t="s">
        <v>4102</v>
      </c>
      <c r="C834" s="80" t="s">
        <v>4101</v>
      </c>
      <c r="D834" s="81">
        <f>D833+1</f>
        <v>407</v>
      </c>
      <c r="E834" s="82" t="s">
        <v>4103</v>
      </c>
      <c r="F834" s="79"/>
      <c r="G834" s="80" t="s">
        <v>27</v>
      </c>
      <c r="H834" s="80" t="s">
        <v>4104</v>
      </c>
      <c r="I834" s="80" t="s">
        <v>4105</v>
      </c>
    </row>
    <row r="835" spans="1:9" customFormat="1" ht="15" x14ac:dyDescent="0.25">
      <c r="A835" s="83" t="s">
        <v>4106</v>
      </c>
      <c r="B835" s="83" t="s">
        <v>4107</v>
      </c>
      <c r="C835" s="83" t="s">
        <v>4106</v>
      </c>
      <c r="D835" s="78">
        <f>D834+0.1</f>
        <v>407.1</v>
      </c>
      <c r="E835" s="83" t="s">
        <v>4108</v>
      </c>
      <c r="F835" s="83"/>
      <c r="G835" s="83" t="s">
        <v>4107</v>
      </c>
      <c r="H835" s="83" t="s">
        <v>4109</v>
      </c>
      <c r="I835" s="83"/>
    </row>
    <row r="836" spans="1:9" customFormat="1" ht="15" x14ac:dyDescent="0.25">
      <c r="A836" s="83" t="s">
        <v>4110</v>
      </c>
      <c r="B836" s="83" t="s">
        <v>4111</v>
      </c>
      <c r="C836" s="83" t="s">
        <v>4110</v>
      </c>
      <c r="D836" s="78">
        <f>D835+0.1</f>
        <v>407.20000000000005</v>
      </c>
      <c r="E836" s="83" t="s">
        <v>4112</v>
      </c>
      <c r="F836" s="83"/>
      <c r="G836" s="83" t="s">
        <v>4111</v>
      </c>
      <c r="H836" s="83" t="s">
        <v>4113</v>
      </c>
      <c r="I836" s="83"/>
    </row>
    <row r="837" spans="1:9" ht="15" x14ac:dyDescent="0.25">
      <c r="A837" s="80" t="s">
        <v>4114</v>
      </c>
      <c r="B837" s="80" t="s">
        <v>4115</v>
      </c>
      <c r="C837" s="80" t="s">
        <v>4114</v>
      </c>
      <c r="D837" s="81">
        <f>D834+1</f>
        <v>408</v>
      </c>
      <c r="E837" s="82" t="s">
        <v>4116</v>
      </c>
      <c r="F837" s="79"/>
      <c r="G837" s="80" t="s">
        <v>102</v>
      </c>
      <c r="H837" s="80" t="s">
        <v>4117</v>
      </c>
      <c r="I837" s="80" t="s">
        <v>4118</v>
      </c>
    </row>
    <row r="838" spans="1:9" ht="15" x14ac:dyDescent="0.25">
      <c r="A838" s="80" t="s">
        <v>4119</v>
      </c>
      <c r="B838" s="80" t="s">
        <v>4120</v>
      </c>
      <c r="C838" s="80" t="s">
        <v>4119</v>
      </c>
      <c r="D838" s="81">
        <f>D837+1</f>
        <v>409</v>
      </c>
      <c r="E838" s="82" t="s">
        <v>4121</v>
      </c>
      <c r="F838" s="79"/>
      <c r="G838" s="80" t="s">
        <v>4122</v>
      </c>
      <c r="H838" s="80" t="s">
        <v>4123</v>
      </c>
      <c r="I838" s="80" t="s">
        <v>4124</v>
      </c>
    </row>
    <row r="839" spans="1:9" customFormat="1" ht="15" x14ac:dyDescent="0.25">
      <c r="A839" s="83" t="s">
        <v>4125</v>
      </c>
      <c r="B839" s="83" t="s">
        <v>4126</v>
      </c>
      <c r="C839" s="83" t="s">
        <v>4125</v>
      </c>
      <c r="D839" s="78">
        <f>D838+0.1</f>
        <v>409.1</v>
      </c>
      <c r="E839" s="83" t="s">
        <v>4127</v>
      </c>
      <c r="F839" s="83"/>
      <c r="G839" s="83" t="s">
        <v>4128</v>
      </c>
      <c r="H839" s="83" t="s">
        <v>4129</v>
      </c>
      <c r="I839" s="83"/>
    </row>
    <row r="840" spans="1:9" ht="15" x14ac:dyDescent="0.25">
      <c r="A840" s="73" t="s">
        <v>4130</v>
      </c>
      <c r="B840" s="74"/>
      <c r="C840" s="73" t="s">
        <v>4130</v>
      </c>
      <c r="D840" s="81"/>
      <c r="E840" s="74"/>
      <c r="F840" s="76"/>
      <c r="G840" s="74"/>
      <c r="H840" s="74"/>
      <c r="I840" s="74"/>
    </row>
    <row r="841" spans="1:9" ht="15" x14ac:dyDescent="0.25">
      <c r="A841" s="80" t="s">
        <v>4131</v>
      </c>
      <c r="B841" s="80" t="s">
        <v>4132</v>
      </c>
      <c r="C841" s="80" t="s">
        <v>4131</v>
      </c>
      <c r="D841" s="81">
        <f>D838+1</f>
        <v>410</v>
      </c>
      <c r="E841" s="82" t="s">
        <v>4133</v>
      </c>
      <c r="F841" s="79"/>
      <c r="G841" s="80" t="s">
        <v>81</v>
      </c>
      <c r="H841" s="80" t="s">
        <v>4134</v>
      </c>
      <c r="I841" s="80" t="s">
        <v>4135</v>
      </c>
    </row>
    <row r="842" spans="1:9" customFormat="1" ht="15" x14ac:dyDescent="0.25">
      <c r="A842" s="83" t="s">
        <v>4136</v>
      </c>
      <c r="B842" s="83" t="s">
        <v>4137</v>
      </c>
      <c r="C842" s="83" t="s">
        <v>4136</v>
      </c>
      <c r="D842" s="81">
        <f>D841+0.1</f>
        <v>410.1</v>
      </c>
      <c r="E842" s="83" t="s">
        <v>4138</v>
      </c>
      <c r="F842" s="83"/>
      <c r="G842" s="83" t="s">
        <v>4137</v>
      </c>
      <c r="H842" s="83" t="s">
        <v>4139</v>
      </c>
      <c r="I842" s="83"/>
    </row>
    <row r="843" spans="1:9" ht="15" x14ac:dyDescent="0.25">
      <c r="A843" s="80" t="s">
        <v>4140</v>
      </c>
      <c r="B843" s="80" t="s">
        <v>388</v>
      </c>
      <c r="C843" s="80" t="s">
        <v>4140</v>
      </c>
      <c r="D843" s="81">
        <f>D841+1</f>
        <v>411</v>
      </c>
      <c r="E843" s="82" t="s">
        <v>4141</v>
      </c>
      <c r="F843" s="79"/>
      <c r="G843" s="80" t="s">
        <v>240</v>
      </c>
      <c r="H843" s="80" t="s">
        <v>4142</v>
      </c>
      <c r="I843" s="80" t="s">
        <v>4143</v>
      </c>
    </row>
    <row r="844" spans="1:9" ht="15" x14ac:dyDescent="0.25">
      <c r="A844" s="80" t="s">
        <v>4144</v>
      </c>
      <c r="B844" s="80" t="s">
        <v>4145</v>
      </c>
      <c r="C844" s="80" t="s">
        <v>4144</v>
      </c>
      <c r="D844" s="81">
        <f>D843+1</f>
        <v>412</v>
      </c>
      <c r="E844" s="82" t="s">
        <v>4146</v>
      </c>
      <c r="F844" s="79"/>
      <c r="G844" s="80" t="s">
        <v>4147</v>
      </c>
      <c r="H844" s="80" t="s">
        <v>4148</v>
      </c>
      <c r="I844" s="80" t="s">
        <v>4149</v>
      </c>
    </row>
    <row r="845" spans="1:9" ht="15" x14ac:dyDescent="0.25">
      <c r="A845" s="80" t="s">
        <v>4150</v>
      </c>
      <c r="B845" s="80" t="s">
        <v>4151</v>
      </c>
      <c r="C845" s="80" t="s">
        <v>4150</v>
      </c>
      <c r="D845" s="81">
        <f>D844+1</f>
        <v>413</v>
      </c>
      <c r="E845" s="82" t="s">
        <v>4152</v>
      </c>
      <c r="F845" s="79"/>
      <c r="G845" s="80" t="s">
        <v>4153</v>
      </c>
      <c r="H845" s="80" t="s">
        <v>4154</v>
      </c>
      <c r="I845" s="80" t="s">
        <v>4155</v>
      </c>
    </row>
    <row r="846" spans="1:9" customFormat="1" ht="15" x14ac:dyDescent="0.25">
      <c r="A846" s="83" t="s">
        <v>4156</v>
      </c>
      <c r="B846" s="83" t="s">
        <v>4157</v>
      </c>
      <c r="C846" s="83" t="s">
        <v>4156</v>
      </c>
      <c r="D846" s="78">
        <f>D845+0.1</f>
        <v>413.1</v>
      </c>
      <c r="E846" s="83" t="s">
        <v>4158</v>
      </c>
      <c r="F846" s="83"/>
      <c r="G846" s="83" t="s">
        <v>4159</v>
      </c>
      <c r="H846" s="83" t="s">
        <v>4160</v>
      </c>
      <c r="I846" s="83"/>
    </row>
    <row r="847" spans="1:9" ht="15" x14ac:dyDescent="0.25">
      <c r="A847" s="80" t="s">
        <v>4161</v>
      </c>
      <c r="B847" s="80" t="s">
        <v>4162</v>
      </c>
      <c r="C847" s="80" t="s">
        <v>4161</v>
      </c>
      <c r="D847" s="81">
        <f>D845+1</f>
        <v>414</v>
      </c>
      <c r="E847" s="82" t="s">
        <v>4163</v>
      </c>
      <c r="F847" s="79"/>
      <c r="G847" s="80" t="s">
        <v>38</v>
      </c>
      <c r="H847" s="80" t="s">
        <v>4164</v>
      </c>
      <c r="I847" s="80" t="s">
        <v>4165</v>
      </c>
    </row>
    <row r="848" spans="1:9" customFormat="1" ht="15" x14ac:dyDescent="0.25">
      <c r="A848" s="83" t="s">
        <v>4166</v>
      </c>
      <c r="B848" s="83" t="s">
        <v>4167</v>
      </c>
      <c r="C848" s="83" t="s">
        <v>4166</v>
      </c>
      <c r="D848" s="78">
        <f>D847+0.1</f>
        <v>414.1</v>
      </c>
      <c r="E848" s="83" t="s">
        <v>4168</v>
      </c>
      <c r="F848" s="83"/>
      <c r="G848" s="83" t="s">
        <v>4167</v>
      </c>
      <c r="H848" s="83" t="s">
        <v>4169</v>
      </c>
      <c r="I848" s="83"/>
    </row>
    <row r="849" spans="1:9" customFormat="1" ht="15" x14ac:dyDescent="0.25">
      <c r="A849" s="83" t="s">
        <v>4170</v>
      </c>
      <c r="B849" s="83" t="s">
        <v>4171</v>
      </c>
      <c r="C849" s="83" t="s">
        <v>4170</v>
      </c>
      <c r="D849" s="78">
        <f>D848+0.1</f>
        <v>414.20000000000005</v>
      </c>
      <c r="E849" s="83" t="s">
        <v>4172</v>
      </c>
      <c r="F849" s="83"/>
      <c r="G849" s="83" t="s">
        <v>4171</v>
      </c>
      <c r="H849" s="83" t="s">
        <v>4173</v>
      </c>
      <c r="I849" s="83"/>
    </row>
    <row r="850" spans="1:9" ht="15" x14ac:dyDescent="0.25">
      <c r="A850" s="73" t="s">
        <v>4174</v>
      </c>
      <c r="B850" s="74"/>
      <c r="C850" s="73" t="s">
        <v>4174</v>
      </c>
      <c r="D850" s="81"/>
      <c r="E850" s="74"/>
      <c r="F850" s="76"/>
      <c r="G850" s="74"/>
      <c r="H850" s="74"/>
      <c r="I850" s="74"/>
    </row>
    <row r="851" spans="1:9" ht="15" x14ac:dyDescent="0.25">
      <c r="A851" s="80" t="s">
        <v>4175</v>
      </c>
      <c r="B851" s="80" t="s">
        <v>4176</v>
      </c>
      <c r="C851" s="80" t="s">
        <v>4175</v>
      </c>
      <c r="D851" s="81">
        <f>D847+1</f>
        <v>415</v>
      </c>
      <c r="E851" s="82" t="s">
        <v>4177</v>
      </c>
      <c r="F851" s="79"/>
      <c r="G851" s="80" t="s">
        <v>238</v>
      </c>
      <c r="H851" s="80" t="s">
        <v>4178</v>
      </c>
      <c r="I851" s="80" t="s">
        <v>4179</v>
      </c>
    </row>
    <row r="852" spans="1:9" ht="15" x14ac:dyDescent="0.25">
      <c r="A852" s="73" t="s">
        <v>4180</v>
      </c>
      <c r="B852" s="74"/>
      <c r="C852" s="73" t="s">
        <v>4180</v>
      </c>
      <c r="D852" s="81"/>
      <c r="E852" s="74"/>
      <c r="F852" s="76"/>
      <c r="G852" s="74"/>
      <c r="H852" s="74"/>
      <c r="I852" s="74"/>
    </row>
    <row r="853" spans="1:9" ht="15" x14ac:dyDescent="0.25">
      <c r="A853" s="80" t="s">
        <v>4181</v>
      </c>
      <c r="B853" s="80" t="s">
        <v>4182</v>
      </c>
      <c r="C853" s="80" t="s">
        <v>4181</v>
      </c>
      <c r="D853" s="81">
        <f>D851+1</f>
        <v>416</v>
      </c>
      <c r="E853" s="82" t="s">
        <v>4183</v>
      </c>
      <c r="F853" s="79"/>
      <c r="G853" s="80" t="s">
        <v>220</v>
      </c>
      <c r="H853" s="80" t="s">
        <v>4184</v>
      </c>
      <c r="I853" s="80" t="s">
        <v>4185</v>
      </c>
    </row>
    <row r="854" spans="1:9" customFormat="1" ht="15" x14ac:dyDescent="0.25">
      <c r="A854" s="83" t="s">
        <v>4186</v>
      </c>
      <c r="B854" s="83" t="s">
        <v>4187</v>
      </c>
      <c r="C854" s="83" t="s">
        <v>4186</v>
      </c>
      <c r="D854" s="78">
        <f>D853+0.1</f>
        <v>416.1</v>
      </c>
      <c r="E854" s="83" t="s">
        <v>4188</v>
      </c>
      <c r="F854" s="83"/>
      <c r="G854" s="83" t="s">
        <v>4187</v>
      </c>
      <c r="H854" s="83" t="s">
        <v>4189</v>
      </c>
      <c r="I854" s="83"/>
    </row>
    <row r="855" spans="1:9" customFormat="1" ht="15" x14ac:dyDescent="0.25">
      <c r="A855" s="83" t="s">
        <v>4190</v>
      </c>
      <c r="B855" s="83" t="s">
        <v>4191</v>
      </c>
      <c r="C855" s="83" t="s">
        <v>4190</v>
      </c>
      <c r="D855" s="78">
        <f>D854+0.1</f>
        <v>416.20000000000005</v>
      </c>
      <c r="E855" s="83" t="s">
        <v>4192</v>
      </c>
      <c r="F855" s="83"/>
      <c r="G855" s="83" t="s">
        <v>4191</v>
      </c>
      <c r="H855" s="83" t="s">
        <v>4193</v>
      </c>
      <c r="I855" s="83"/>
    </row>
    <row r="856" spans="1:9" ht="15" x14ac:dyDescent="0.25">
      <c r="A856" s="73" t="s">
        <v>4194</v>
      </c>
      <c r="B856" s="74"/>
      <c r="C856" s="73" t="s">
        <v>4194</v>
      </c>
      <c r="D856" s="81"/>
      <c r="E856" s="74"/>
      <c r="F856" s="76"/>
      <c r="G856" s="74"/>
      <c r="H856" s="74"/>
      <c r="I856" s="74"/>
    </row>
    <row r="857" spans="1:9" ht="15" x14ac:dyDescent="0.25">
      <c r="A857" s="80" t="s">
        <v>4195</v>
      </c>
      <c r="B857" s="80" t="s">
        <v>4196</v>
      </c>
      <c r="C857" s="80" t="s">
        <v>4195</v>
      </c>
      <c r="D857" s="81">
        <f>D853+1</f>
        <v>417</v>
      </c>
      <c r="E857" s="82" t="s">
        <v>4197</v>
      </c>
      <c r="F857" s="79"/>
      <c r="G857" s="80" t="s">
        <v>4198</v>
      </c>
      <c r="H857" s="80" t="s">
        <v>4199</v>
      </c>
      <c r="I857" s="80" t="s">
        <v>4200</v>
      </c>
    </row>
    <row r="858" spans="1:9" customFormat="1" ht="15" x14ac:dyDescent="0.25">
      <c r="A858" s="83" t="s">
        <v>4201</v>
      </c>
      <c r="B858" s="83" t="s">
        <v>4202</v>
      </c>
      <c r="C858" s="83" t="s">
        <v>4201</v>
      </c>
      <c r="D858" s="78">
        <f>D857+0.1</f>
        <v>417.1</v>
      </c>
      <c r="E858" s="83" t="s">
        <v>4203</v>
      </c>
      <c r="F858" s="83"/>
      <c r="G858" s="83" t="s">
        <v>4204</v>
      </c>
      <c r="H858" s="83" t="s">
        <v>4205</v>
      </c>
      <c r="I858" s="83"/>
    </row>
    <row r="859" spans="1:9" ht="15" x14ac:dyDescent="0.25">
      <c r="A859" s="80" t="s">
        <v>4206</v>
      </c>
      <c r="B859" s="80" t="s">
        <v>4207</v>
      </c>
      <c r="C859" s="80" t="s">
        <v>4206</v>
      </c>
      <c r="D859" s="81">
        <f>D857+1</f>
        <v>418</v>
      </c>
      <c r="E859" s="82" t="s">
        <v>4208</v>
      </c>
      <c r="F859" s="79"/>
      <c r="G859" s="80" t="s">
        <v>73</v>
      </c>
      <c r="H859" s="80" t="s">
        <v>4209</v>
      </c>
      <c r="I859" s="80" t="s">
        <v>4210</v>
      </c>
    </row>
    <row r="860" spans="1:9" ht="15" x14ac:dyDescent="0.25">
      <c r="A860" s="80" t="s">
        <v>4211</v>
      </c>
      <c r="B860" s="80" t="s">
        <v>4212</v>
      </c>
      <c r="C860" s="80" t="s">
        <v>4211</v>
      </c>
      <c r="D860" s="81">
        <f t="shared" ref="D860:D866" si="24">D859+1</f>
        <v>419</v>
      </c>
      <c r="E860" s="82" t="s">
        <v>4213</v>
      </c>
      <c r="F860" s="79"/>
      <c r="G860" s="80" t="s">
        <v>28</v>
      </c>
      <c r="H860" s="80" t="s">
        <v>4214</v>
      </c>
      <c r="I860" s="80" t="s">
        <v>4215</v>
      </c>
    </row>
    <row r="861" spans="1:9" ht="15" x14ac:dyDescent="0.25">
      <c r="A861" s="80" t="s">
        <v>4216</v>
      </c>
      <c r="B861" s="80" t="s">
        <v>372</v>
      </c>
      <c r="C861" s="80" t="s">
        <v>4216</v>
      </c>
      <c r="D861" s="81">
        <f t="shared" si="24"/>
        <v>420</v>
      </c>
      <c r="E861" s="82" t="s">
        <v>4217</v>
      </c>
      <c r="F861" s="79"/>
      <c r="G861" s="80" t="s">
        <v>155</v>
      </c>
      <c r="H861" s="80" t="s">
        <v>4218</v>
      </c>
      <c r="I861" s="80" t="s">
        <v>4219</v>
      </c>
    </row>
    <row r="862" spans="1:9" ht="15" x14ac:dyDescent="0.25">
      <c r="A862" s="77" t="s">
        <v>4220</v>
      </c>
      <c r="B862" s="77" t="s">
        <v>4221</v>
      </c>
      <c r="C862" s="77" t="s">
        <v>4220</v>
      </c>
      <c r="D862" s="78">
        <f>D861+0.1</f>
        <v>420.1</v>
      </c>
      <c r="E862" s="77" t="s">
        <v>4222</v>
      </c>
      <c r="F862" s="77"/>
      <c r="G862" s="77" t="s">
        <v>4221</v>
      </c>
      <c r="H862" s="77" t="s">
        <v>4223</v>
      </c>
      <c r="I862" s="80"/>
    </row>
    <row r="863" spans="1:9" ht="15" x14ac:dyDescent="0.25">
      <c r="A863" s="80" t="s">
        <v>4224</v>
      </c>
      <c r="B863" s="80" t="s">
        <v>350</v>
      </c>
      <c r="C863" s="80" t="s">
        <v>4224</v>
      </c>
      <c r="D863" s="81">
        <f>D861+1</f>
        <v>421</v>
      </c>
      <c r="E863" s="82" t="s">
        <v>4225</v>
      </c>
      <c r="F863" s="79"/>
      <c r="G863" s="80" t="s">
        <v>157</v>
      </c>
      <c r="H863" s="80" t="s">
        <v>4226</v>
      </c>
      <c r="I863" s="80" t="s">
        <v>4227</v>
      </c>
    </row>
    <row r="864" spans="1:9" ht="15" x14ac:dyDescent="0.25">
      <c r="A864" s="77" t="s">
        <v>4228</v>
      </c>
      <c r="B864" s="77" t="s">
        <v>4229</v>
      </c>
      <c r="C864" s="77" t="s">
        <v>4228</v>
      </c>
      <c r="D864" s="78">
        <f>D863+0.1</f>
        <v>421.1</v>
      </c>
      <c r="E864" s="77" t="s">
        <v>4230</v>
      </c>
      <c r="F864" s="77"/>
      <c r="G864" s="77" t="s">
        <v>4229</v>
      </c>
      <c r="H864" s="77" t="s">
        <v>4231</v>
      </c>
      <c r="I864" s="80"/>
    </row>
    <row r="865" spans="1:9" ht="15" x14ac:dyDescent="0.25">
      <c r="A865" s="80" t="s">
        <v>4232</v>
      </c>
      <c r="B865" s="80" t="s">
        <v>4233</v>
      </c>
      <c r="C865" s="80" t="s">
        <v>4232</v>
      </c>
      <c r="D865" s="81">
        <f>D863+1</f>
        <v>422</v>
      </c>
      <c r="E865" s="82" t="s">
        <v>4234</v>
      </c>
      <c r="F865" s="79"/>
      <c r="G865" s="80" t="s">
        <v>4235</v>
      </c>
      <c r="H865" s="80" t="s">
        <v>4236</v>
      </c>
      <c r="I865" s="80" t="s">
        <v>4237</v>
      </c>
    </row>
    <row r="866" spans="1:9" ht="15" x14ac:dyDescent="0.25">
      <c r="A866" s="80" t="s">
        <v>4238</v>
      </c>
      <c r="B866" s="80" t="s">
        <v>4239</v>
      </c>
      <c r="C866" s="80" t="s">
        <v>4238</v>
      </c>
      <c r="D866" s="81">
        <f t="shared" si="24"/>
        <v>423</v>
      </c>
      <c r="E866" s="82" t="s">
        <v>4240</v>
      </c>
      <c r="F866" s="79"/>
      <c r="G866" s="80" t="s">
        <v>78</v>
      </c>
      <c r="H866" s="80" t="s">
        <v>4241</v>
      </c>
      <c r="I866" s="80" t="s">
        <v>4242</v>
      </c>
    </row>
    <row r="867" spans="1:9" ht="15" x14ac:dyDescent="0.25">
      <c r="A867" s="77" t="s">
        <v>4243</v>
      </c>
      <c r="B867" s="77" t="s">
        <v>4244</v>
      </c>
      <c r="C867" s="77" t="s">
        <v>4243</v>
      </c>
      <c r="D867" s="78">
        <f>D866+0.1</f>
        <v>423.1</v>
      </c>
      <c r="E867" s="77" t="s">
        <v>4245</v>
      </c>
      <c r="F867" s="77"/>
      <c r="G867" s="77" t="s">
        <v>4246</v>
      </c>
      <c r="H867" s="77" t="s">
        <v>4247</v>
      </c>
      <c r="I867" s="80"/>
    </row>
    <row r="868" spans="1:9" ht="15" x14ac:dyDescent="0.25">
      <c r="A868" s="80" t="s">
        <v>4248</v>
      </c>
      <c r="B868" s="80" t="s">
        <v>4249</v>
      </c>
      <c r="C868" s="80" t="s">
        <v>4248</v>
      </c>
      <c r="D868" s="81">
        <f>D866+1</f>
        <v>424</v>
      </c>
      <c r="E868" s="82" t="s">
        <v>4250</v>
      </c>
      <c r="F868" s="79"/>
      <c r="G868" s="80" t="s">
        <v>248</v>
      </c>
      <c r="H868" s="80" t="s">
        <v>4251</v>
      </c>
      <c r="I868" s="80" t="s">
        <v>4252</v>
      </c>
    </row>
    <row r="869" spans="1:9" ht="15" x14ac:dyDescent="0.25">
      <c r="A869" s="80" t="s">
        <v>4253</v>
      </c>
      <c r="B869" s="80" t="s">
        <v>4254</v>
      </c>
      <c r="C869" s="80" t="s">
        <v>4253</v>
      </c>
      <c r="D869" s="78">
        <f>D868+0.1</f>
        <v>424.1</v>
      </c>
      <c r="E869" s="80" t="s">
        <v>4255</v>
      </c>
      <c r="F869" s="79"/>
      <c r="G869" s="80" t="s">
        <v>4256</v>
      </c>
      <c r="H869" s="80" t="s">
        <v>4257</v>
      </c>
      <c r="I869" s="80"/>
    </row>
    <row r="870" spans="1:9" customFormat="1" ht="15" x14ac:dyDescent="0.25">
      <c r="A870" s="83" t="s">
        <v>4258</v>
      </c>
      <c r="B870" s="83" t="s">
        <v>4259</v>
      </c>
      <c r="C870" s="83" t="s">
        <v>4258</v>
      </c>
      <c r="D870" s="78">
        <f>D869+0.1</f>
        <v>424.20000000000005</v>
      </c>
      <c r="E870" s="83" t="s">
        <v>4260</v>
      </c>
      <c r="F870" s="83"/>
      <c r="G870" s="83" t="s">
        <v>4259</v>
      </c>
      <c r="H870" s="83" t="s">
        <v>4261</v>
      </c>
      <c r="I870" s="83"/>
    </row>
    <row r="871" spans="1:9" ht="15" x14ac:dyDescent="0.25">
      <c r="A871" s="73" t="s">
        <v>4262</v>
      </c>
      <c r="B871" s="74"/>
      <c r="C871" s="73" t="s">
        <v>4262</v>
      </c>
      <c r="D871" s="81"/>
      <c r="E871" s="74"/>
      <c r="F871" s="76"/>
      <c r="G871" s="74"/>
      <c r="H871" s="74"/>
      <c r="I871" s="74"/>
    </row>
    <row r="872" spans="1:9" ht="15" x14ac:dyDescent="0.25">
      <c r="A872" s="80" t="s">
        <v>4263</v>
      </c>
      <c r="B872" s="80" t="s">
        <v>4264</v>
      </c>
      <c r="C872" s="80" t="s">
        <v>4263</v>
      </c>
      <c r="D872" s="81">
        <f>D868+1</f>
        <v>425</v>
      </c>
      <c r="E872" s="82" t="s">
        <v>4265</v>
      </c>
      <c r="F872" s="79"/>
      <c r="G872" s="80" t="s">
        <v>256</v>
      </c>
      <c r="H872" s="80" t="s">
        <v>4266</v>
      </c>
      <c r="I872" s="80" t="s">
        <v>4267</v>
      </c>
    </row>
    <row r="873" spans="1:9" customFormat="1" ht="15" x14ac:dyDescent="0.25">
      <c r="A873" s="83" t="s">
        <v>4268</v>
      </c>
      <c r="B873" s="83" t="s">
        <v>4269</v>
      </c>
      <c r="C873" s="83" t="s">
        <v>4268</v>
      </c>
      <c r="D873" s="78">
        <f>D872+0.1</f>
        <v>425.1</v>
      </c>
      <c r="E873" s="83" t="s">
        <v>4270</v>
      </c>
      <c r="F873" s="83"/>
      <c r="G873" s="83" t="s">
        <v>4269</v>
      </c>
      <c r="H873" s="83" t="s">
        <v>4271</v>
      </c>
      <c r="I873" s="83"/>
    </row>
    <row r="874" spans="1:9" customFormat="1" ht="15" x14ac:dyDescent="0.25">
      <c r="A874" s="83" t="s">
        <v>4272</v>
      </c>
      <c r="B874" s="83" t="s">
        <v>4273</v>
      </c>
      <c r="C874" s="83" t="s">
        <v>4272</v>
      </c>
      <c r="D874" s="78">
        <f>D873+0.1</f>
        <v>425.20000000000005</v>
      </c>
      <c r="E874" s="83" t="s">
        <v>4274</v>
      </c>
      <c r="F874" s="83"/>
      <c r="G874" s="83" t="s">
        <v>4273</v>
      </c>
      <c r="H874" s="83" t="s">
        <v>4275</v>
      </c>
      <c r="I874" s="83"/>
    </row>
    <row r="875" spans="1:9" ht="15" x14ac:dyDescent="0.25">
      <c r="A875" s="73" t="s">
        <v>4276</v>
      </c>
      <c r="B875" s="74"/>
      <c r="C875" s="73" t="s">
        <v>4276</v>
      </c>
      <c r="D875" s="81"/>
      <c r="E875" s="74"/>
      <c r="F875" s="76"/>
      <c r="G875" s="74"/>
      <c r="H875" s="74"/>
      <c r="I875" s="74"/>
    </row>
    <row r="876" spans="1:9" customFormat="1" ht="15" x14ac:dyDescent="0.25">
      <c r="A876" s="83" t="s">
        <v>4277</v>
      </c>
      <c r="B876" s="83" t="s">
        <v>4278</v>
      </c>
      <c r="C876" s="83" t="s">
        <v>4277</v>
      </c>
      <c r="D876" s="105">
        <f>D877-0.1</f>
        <v>425.9</v>
      </c>
      <c r="E876" s="83" t="s">
        <v>4279</v>
      </c>
      <c r="F876" s="83"/>
      <c r="G876" s="83" t="s">
        <v>4278</v>
      </c>
      <c r="H876" s="83" t="s">
        <v>4280</v>
      </c>
      <c r="I876" s="83"/>
    </row>
    <row r="877" spans="1:9" ht="15" x14ac:dyDescent="0.25">
      <c r="A877" s="80" t="s">
        <v>4281</v>
      </c>
      <c r="B877" s="80" t="s">
        <v>338</v>
      </c>
      <c r="C877" s="80" t="s">
        <v>4281</v>
      </c>
      <c r="D877" s="81">
        <f>D872+1</f>
        <v>426</v>
      </c>
      <c r="E877" s="82" t="s">
        <v>4282</v>
      </c>
      <c r="F877" s="79"/>
      <c r="G877" s="80" t="s">
        <v>152</v>
      </c>
      <c r="H877" s="80" t="s">
        <v>4283</v>
      </c>
      <c r="I877" s="80" t="s">
        <v>4284</v>
      </c>
    </row>
    <row r="878" spans="1:9" customFormat="1" ht="15" x14ac:dyDescent="0.25">
      <c r="A878" s="83" t="s">
        <v>4285</v>
      </c>
      <c r="B878" s="83" t="s">
        <v>4286</v>
      </c>
      <c r="C878" s="83" t="s">
        <v>4285</v>
      </c>
      <c r="D878" s="78">
        <f>D877+0.1</f>
        <v>426.1</v>
      </c>
      <c r="E878" s="83" t="s">
        <v>4287</v>
      </c>
      <c r="F878" s="83"/>
      <c r="G878" s="83" t="s">
        <v>4286</v>
      </c>
      <c r="H878" s="83" t="s">
        <v>4288</v>
      </c>
      <c r="I878" s="83"/>
    </row>
    <row r="879" spans="1:9" ht="15" x14ac:dyDescent="0.25">
      <c r="A879" s="73" t="s">
        <v>4289</v>
      </c>
      <c r="B879" s="74"/>
      <c r="C879" s="73" t="s">
        <v>4289</v>
      </c>
      <c r="D879" s="81"/>
      <c r="E879" s="74"/>
      <c r="F879" s="76"/>
      <c r="G879" s="74"/>
      <c r="H879" s="74"/>
      <c r="I879" s="74"/>
    </row>
    <row r="880" spans="1:9" ht="15" x14ac:dyDescent="0.25">
      <c r="A880" s="80" t="s">
        <v>4290</v>
      </c>
      <c r="B880" s="80" t="s">
        <v>4291</v>
      </c>
      <c r="C880" s="80" t="s">
        <v>4290</v>
      </c>
      <c r="D880" s="81">
        <f>D877+1</f>
        <v>427</v>
      </c>
      <c r="E880" s="82" t="s">
        <v>4292</v>
      </c>
      <c r="F880" s="79"/>
      <c r="G880" s="80" t="s">
        <v>4293</v>
      </c>
      <c r="H880" s="80" t="s">
        <v>4294</v>
      </c>
      <c r="I880" s="80" t="s">
        <v>4295</v>
      </c>
    </row>
    <row r="881" spans="1:9" ht="15" x14ac:dyDescent="0.25">
      <c r="A881" s="73" t="s">
        <v>4296</v>
      </c>
      <c r="B881" s="74"/>
      <c r="C881" s="73" t="s">
        <v>4296</v>
      </c>
      <c r="D881" s="81"/>
      <c r="E881" s="74"/>
      <c r="F881" s="76"/>
      <c r="G881" s="74"/>
      <c r="H881" s="74"/>
      <c r="I881" s="74"/>
    </row>
    <row r="882" spans="1:9" ht="15" x14ac:dyDescent="0.25">
      <c r="A882" s="80" t="s">
        <v>4297</v>
      </c>
      <c r="B882" s="80" t="s">
        <v>4298</v>
      </c>
      <c r="C882" s="80" t="s">
        <v>4297</v>
      </c>
      <c r="D882" s="81">
        <f>D880+1</f>
        <v>428</v>
      </c>
      <c r="E882" s="82" t="s">
        <v>4299</v>
      </c>
      <c r="F882" s="79"/>
      <c r="G882" s="80" t="s">
        <v>4300</v>
      </c>
      <c r="H882" s="80" t="s">
        <v>4301</v>
      </c>
      <c r="I882" s="80" t="s">
        <v>4302</v>
      </c>
    </row>
    <row r="883" spans="1:9" ht="15" x14ac:dyDescent="0.25">
      <c r="A883" s="73" t="s">
        <v>4303</v>
      </c>
      <c r="B883" s="74"/>
      <c r="C883" s="73" t="s">
        <v>4303</v>
      </c>
      <c r="D883" s="81"/>
      <c r="E883" s="74"/>
      <c r="F883" s="76"/>
      <c r="G883" s="74"/>
      <c r="H883" s="74"/>
      <c r="I883" s="74"/>
    </row>
    <row r="884" spans="1:9" ht="15" x14ac:dyDescent="0.25">
      <c r="A884" s="80" t="s">
        <v>4304</v>
      </c>
      <c r="B884" s="80" t="s">
        <v>4305</v>
      </c>
      <c r="C884" s="80" t="s">
        <v>4304</v>
      </c>
      <c r="D884" s="81">
        <f>D882+1</f>
        <v>429</v>
      </c>
      <c r="E884" s="82" t="s">
        <v>4306</v>
      </c>
      <c r="F884" s="79"/>
      <c r="G884" s="80" t="s">
        <v>4307</v>
      </c>
      <c r="H884" s="80" t="s">
        <v>4308</v>
      </c>
      <c r="I884" s="99" t="s">
        <v>4309</v>
      </c>
    </row>
    <row r="885" spans="1:9" ht="15" x14ac:dyDescent="0.25">
      <c r="A885" s="80" t="s">
        <v>4310</v>
      </c>
      <c r="B885" s="80" t="s">
        <v>4311</v>
      </c>
      <c r="C885" s="80" t="s">
        <v>4310</v>
      </c>
      <c r="D885" s="81">
        <f>D884+1</f>
        <v>430</v>
      </c>
      <c r="E885" s="82" t="s">
        <v>4312</v>
      </c>
      <c r="F885" s="79"/>
      <c r="G885" s="80" t="s">
        <v>4313</v>
      </c>
      <c r="H885" s="80" t="s">
        <v>4314</v>
      </c>
      <c r="I885" s="80" t="s">
        <v>4315</v>
      </c>
    </row>
    <row r="886" spans="1:9" customFormat="1" ht="15" x14ac:dyDescent="0.25">
      <c r="A886" s="83" t="s">
        <v>4316</v>
      </c>
      <c r="B886" s="83" t="s">
        <v>4317</v>
      </c>
      <c r="C886" s="83" t="s">
        <v>4316</v>
      </c>
      <c r="D886" s="78">
        <f>D885+0.1</f>
        <v>430.1</v>
      </c>
      <c r="E886" s="83" t="s">
        <v>4318</v>
      </c>
      <c r="F886" s="83"/>
      <c r="G886" s="83" t="s">
        <v>4317</v>
      </c>
      <c r="H886" s="83" t="s">
        <v>4319</v>
      </c>
      <c r="I886" s="83"/>
    </row>
    <row r="887" spans="1:9" customFormat="1" ht="15" x14ac:dyDescent="0.25">
      <c r="A887" s="83" t="s">
        <v>4320</v>
      </c>
      <c r="B887" s="83" t="s">
        <v>4321</v>
      </c>
      <c r="C887" s="83" t="s">
        <v>4320</v>
      </c>
      <c r="D887" s="78">
        <f>D886+0.1</f>
        <v>430.20000000000005</v>
      </c>
      <c r="E887" s="83" t="s">
        <v>4322</v>
      </c>
      <c r="F887" s="83"/>
      <c r="G887" s="83" t="s">
        <v>4321</v>
      </c>
      <c r="H887" s="83" t="s">
        <v>4323</v>
      </c>
      <c r="I887" s="83"/>
    </row>
    <row r="888" spans="1:9" customFormat="1" ht="15" x14ac:dyDescent="0.25">
      <c r="A888" s="83" t="s">
        <v>4324</v>
      </c>
      <c r="B888" s="83" t="s">
        <v>4325</v>
      </c>
      <c r="C888" s="83" t="s">
        <v>4324</v>
      </c>
      <c r="D888" s="78">
        <f>D887+0.1</f>
        <v>430.30000000000007</v>
      </c>
      <c r="E888" s="83" t="s">
        <v>4326</v>
      </c>
      <c r="F888" s="83"/>
      <c r="G888" s="83" t="s">
        <v>4325</v>
      </c>
      <c r="H888" s="83" t="s">
        <v>4327</v>
      </c>
      <c r="I888" s="83"/>
    </row>
    <row r="889" spans="1:9" ht="15" x14ac:dyDescent="0.25">
      <c r="A889" s="80" t="s">
        <v>4328</v>
      </c>
      <c r="B889" s="80" t="s">
        <v>360</v>
      </c>
      <c r="C889" s="80" t="s">
        <v>4328</v>
      </c>
      <c r="D889" s="81">
        <f>D885+1</f>
        <v>431</v>
      </c>
      <c r="E889" s="82" t="s">
        <v>4329</v>
      </c>
      <c r="F889" s="79"/>
      <c r="G889" s="80" t="s">
        <v>148</v>
      </c>
      <c r="H889" s="80" t="s">
        <v>4330</v>
      </c>
      <c r="I889" s="80" t="s">
        <v>4331</v>
      </c>
    </row>
    <row r="890" spans="1:9" ht="15" x14ac:dyDescent="0.25">
      <c r="A890" s="80" t="s">
        <v>4332</v>
      </c>
      <c r="B890" s="80" t="s">
        <v>4333</v>
      </c>
      <c r="C890" s="80" t="s">
        <v>4332</v>
      </c>
      <c r="D890" s="81">
        <f>D889+1</f>
        <v>432</v>
      </c>
      <c r="E890" s="82" t="s">
        <v>4334</v>
      </c>
      <c r="F890" s="79"/>
      <c r="G890" s="80" t="s">
        <v>302</v>
      </c>
      <c r="H890" s="80" t="s">
        <v>4335</v>
      </c>
      <c r="I890" s="80" t="s">
        <v>4336</v>
      </c>
    </row>
    <row r="891" spans="1:9" ht="15" x14ac:dyDescent="0.25">
      <c r="A891" s="80" t="s">
        <v>4337</v>
      </c>
      <c r="B891" s="80" t="s">
        <v>361</v>
      </c>
      <c r="C891" s="80" t="s">
        <v>4337</v>
      </c>
      <c r="D891" s="81">
        <f>D890+1</f>
        <v>433</v>
      </c>
      <c r="E891" s="82" t="s">
        <v>4338</v>
      </c>
      <c r="F891" s="79"/>
      <c r="G891" s="80" t="s">
        <v>4339</v>
      </c>
      <c r="H891" s="80" t="s">
        <v>4340</v>
      </c>
      <c r="I891" s="80" t="s">
        <v>4341</v>
      </c>
    </row>
    <row r="892" spans="1:9" customFormat="1" ht="15" x14ac:dyDescent="0.25">
      <c r="A892" s="83" t="s">
        <v>4342</v>
      </c>
      <c r="B892" s="83" t="s">
        <v>4343</v>
      </c>
      <c r="C892" s="83" t="s">
        <v>4342</v>
      </c>
      <c r="D892" s="78">
        <f t="shared" ref="D892:D903" si="25">D891+0.1</f>
        <v>433.1</v>
      </c>
      <c r="E892" s="83" t="s">
        <v>4344</v>
      </c>
      <c r="F892" s="83"/>
      <c r="G892" s="83" t="s">
        <v>4343</v>
      </c>
      <c r="H892" s="83" t="s">
        <v>4345</v>
      </c>
      <c r="I892" s="83"/>
    </row>
    <row r="893" spans="1:9" customFormat="1" ht="15" x14ac:dyDescent="0.25">
      <c r="A893" s="83" t="s">
        <v>4346</v>
      </c>
      <c r="B893" s="83" t="s">
        <v>4347</v>
      </c>
      <c r="C893" s="83" t="s">
        <v>4346</v>
      </c>
      <c r="D893" s="78">
        <f t="shared" si="25"/>
        <v>433.20000000000005</v>
      </c>
      <c r="E893" s="83" t="s">
        <v>4348</v>
      </c>
      <c r="F893" s="83"/>
      <c r="G893" s="83" t="s">
        <v>4347</v>
      </c>
      <c r="H893" s="83" t="s">
        <v>4349</v>
      </c>
      <c r="I893" s="83"/>
    </row>
    <row r="894" spans="1:9" ht="15" x14ac:dyDescent="0.25">
      <c r="A894" s="80" t="s">
        <v>4350</v>
      </c>
      <c r="B894" s="80" t="s">
        <v>4351</v>
      </c>
      <c r="C894" s="80" t="s">
        <v>4350</v>
      </c>
      <c r="D894" s="81">
        <f>D891+1</f>
        <v>434</v>
      </c>
      <c r="E894" s="82" t="s">
        <v>4352</v>
      </c>
      <c r="F894" s="79"/>
      <c r="G894" s="80" t="s">
        <v>4353</v>
      </c>
      <c r="H894" s="80" t="s">
        <v>4354</v>
      </c>
      <c r="I894" s="80" t="s">
        <v>4355</v>
      </c>
    </row>
    <row r="895" spans="1:9" customFormat="1" ht="15" x14ac:dyDescent="0.25">
      <c r="A895" s="83" t="s">
        <v>4356</v>
      </c>
      <c r="B895" s="83" t="s">
        <v>4357</v>
      </c>
      <c r="C895" s="83" t="s">
        <v>4356</v>
      </c>
      <c r="D895" s="78">
        <f t="shared" si="25"/>
        <v>434.1</v>
      </c>
      <c r="E895" s="83" t="s">
        <v>4358</v>
      </c>
      <c r="F895" s="83"/>
      <c r="G895" s="83" t="s">
        <v>4357</v>
      </c>
      <c r="H895" s="83" t="s">
        <v>4359</v>
      </c>
      <c r="I895" s="83"/>
    </row>
    <row r="896" spans="1:9" customFormat="1" ht="15" x14ac:dyDescent="0.25">
      <c r="A896" s="83" t="s">
        <v>4360</v>
      </c>
      <c r="B896" s="83" t="s">
        <v>4361</v>
      </c>
      <c r="C896" s="83" t="s">
        <v>4360</v>
      </c>
      <c r="D896" s="78">
        <f t="shared" si="25"/>
        <v>434.20000000000005</v>
      </c>
      <c r="E896" s="83" t="s">
        <v>4362</v>
      </c>
      <c r="F896" s="83"/>
      <c r="G896" s="83" t="s">
        <v>4361</v>
      </c>
      <c r="H896" s="83" t="s">
        <v>4363</v>
      </c>
      <c r="I896" s="83"/>
    </row>
    <row r="897" spans="1:9" ht="15" x14ac:dyDescent="0.25">
      <c r="A897" s="80" t="s">
        <v>4364</v>
      </c>
      <c r="B897" s="80" t="s">
        <v>4365</v>
      </c>
      <c r="C897" s="80" t="s">
        <v>4364</v>
      </c>
      <c r="D897" s="81">
        <f>D894+1</f>
        <v>435</v>
      </c>
      <c r="E897" s="82" t="s">
        <v>4366</v>
      </c>
      <c r="F897" s="79"/>
      <c r="G897" s="80" t="s">
        <v>4367</v>
      </c>
      <c r="H897" s="80" t="s">
        <v>4368</v>
      </c>
      <c r="I897" s="80" t="s">
        <v>4369</v>
      </c>
    </row>
    <row r="898" spans="1:9" customFormat="1" ht="15" x14ac:dyDescent="0.25">
      <c r="A898" s="83" t="s">
        <v>4370</v>
      </c>
      <c r="B898" s="83" t="s">
        <v>4371</v>
      </c>
      <c r="C898" s="83" t="s">
        <v>4370</v>
      </c>
      <c r="D898" s="78">
        <f t="shared" si="25"/>
        <v>435.1</v>
      </c>
      <c r="E898" s="83" t="s">
        <v>4372</v>
      </c>
      <c r="F898" s="83"/>
      <c r="G898" s="83" t="s">
        <v>4371</v>
      </c>
      <c r="H898" s="83" t="s">
        <v>4373</v>
      </c>
      <c r="I898" s="83"/>
    </row>
    <row r="899" spans="1:9" customFormat="1" ht="15" x14ac:dyDescent="0.25">
      <c r="A899" s="83" t="s">
        <v>4374</v>
      </c>
      <c r="B899" s="83" t="s">
        <v>4375</v>
      </c>
      <c r="C899" s="83" t="s">
        <v>4374</v>
      </c>
      <c r="D899" s="78">
        <f t="shared" si="25"/>
        <v>435.20000000000005</v>
      </c>
      <c r="E899" s="83" t="s">
        <v>4376</v>
      </c>
      <c r="F899" s="83"/>
      <c r="G899" s="83" t="s">
        <v>4375</v>
      </c>
      <c r="H899" s="83" t="s">
        <v>4377</v>
      </c>
      <c r="I899" s="83"/>
    </row>
    <row r="900" spans="1:9" customFormat="1" ht="15" x14ac:dyDescent="0.25">
      <c r="A900" s="83" t="s">
        <v>4378</v>
      </c>
      <c r="B900" s="83" t="s">
        <v>4379</v>
      </c>
      <c r="C900" s="83" t="s">
        <v>4378</v>
      </c>
      <c r="D900" s="78">
        <f t="shared" si="25"/>
        <v>435.30000000000007</v>
      </c>
      <c r="E900" s="83" t="s">
        <v>4380</v>
      </c>
      <c r="F900" s="83"/>
      <c r="G900" s="83" t="s">
        <v>4379</v>
      </c>
      <c r="H900" s="83" t="s">
        <v>4381</v>
      </c>
      <c r="I900" s="83"/>
    </row>
    <row r="901" spans="1:9" customFormat="1" ht="15" x14ac:dyDescent="0.25">
      <c r="A901" s="83" t="s">
        <v>4382</v>
      </c>
      <c r="B901" s="83" t="s">
        <v>4383</v>
      </c>
      <c r="C901" s="83" t="s">
        <v>4382</v>
      </c>
      <c r="D901" s="78">
        <f t="shared" si="25"/>
        <v>435.40000000000009</v>
      </c>
      <c r="E901" s="83" t="s">
        <v>4384</v>
      </c>
      <c r="F901" s="83"/>
      <c r="G901" s="83" t="s">
        <v>4383</v>
      </c>
      <c r="H901" s="83" t="s">
        <v>4385</v>
      </c>
      <c r="I901" s="83"/>
    </row>
    <row r="902" spans="1:9" ht="15" x14ac:dyDescent="0.25">
      <c r="A902" s="80" t="s">
        <v>4386</v>
      </c>
      <c r="B902" s="80" t="s">
        <v>4387</v>
      </c>
      <c r="C902" s="80" t="s">
        <v>4386</v>
      </c>
      <c r="D902" s="81">
        <f>D897+1</f>
        <v>436</v>
      </c>
      <c r="E902" s="82" t="s">
        <v>4388</v>
      </c>
      <c r="F902" s="79"/>
      <c r="G902" s="80" t="s">
        <v>4389</v>
      </c>
      <c r="H902" s="80" t="s">
        <v>4390</v>
      </c>
      <c r="I902" s="80" t="s">
        <v>4391</v>
      </c>
    </row>
    <row r="903" spans="1:9" customFormat="1" ht="15" x14ac:dyDescent="0.25">
      <c r="A903" s="83" t="s">
        <v>4392</v>
      </c>
      <c r="B903" s="83" t="s">
        <v>4393</v>
      </c>
      <c r="C903" s="83" t="s">
        <v>4392</v>
      </c>
      <c r="D903" s="78">
        <f t="shared" si="25"/>
        <v>436.1</v>
      </c>
      <c r="E903" s="83" t="s">
        <v>4394</v>
      </c>
      <c r="F903" s="83"/>
      <c r="G903" s="83" t="s">
        <v>4393</v>
      </c>
      <c r="H903" s="83" t="s">
        <v>4395</v>
      </c>
      <c r="I903" s="83"/>
    </row>
    <row r="904" spans="1:9" ht="15" x14ac:dyDescent="0.25">
      <c r="A904" s="73" t="s">
        <v>4396</v>
      </c>
      <c r="B904" s="74"/>
      <c r="C904" s="73" t="s">
        <v>4396</v>
      </c>
      <c r="D904" s="81"/>
      <c r="E904" s="74"/>
      <c r="F904" s="76"/>
      <c r="G904" s="74"/>
      <c r="H904" s="74"/>
      <c r="I904" s="74"/>
    </row>
    <row r="905" spans="1:9" ht="15" x14ac:dyDescent="0.25">
      <c r="A905" s="80" t="s">
        <v>4397</v>
      </c>
      <c r="B905" s="80" t="s">
        <v>4398</v>
      </c>
      <c r="C905" s="80" t="s">
        <v>4397</v>
      </c>
      <c r="D905" s="81">
        <f>D902+1</f>
        <v>437</v>
      </c>
      <c r="E905" s="82" t="s">
        <v>4399</v>
      </c>
      <c r="F905" s="79"/>
      <c r="G905" s="80" t="s">
        <v>110</v>
      </c>
      <c r="H905" s="80" t="s">
        <v>4400</v>
      </c>
      <c r="I905" s="80" t="s">
        <v>4401</v>
      </c>
    </row>
    <row r="906" spans="1:9" ht="15" x14ac:dyDescent="0.25">
      <c r="A906" s="80" t="s">
        <v>4402</v>
      </c>
      <c r="B906" s="80" t="s">
        <v>390</v>
      </c>
      <c r="C906" s="80" t="s">
        <v>4402</v>
      </c>
      <c r="D906" s="81">
        <f>D905+1</f>
        <v>438</v>
      </c>
      <c r="E906" s="82" t="s">
        <v>4403</v>
      </c>
      <c r="F906" s="79"/>
      <c r="G906" s="80" t="s">
        <v>261</v>
      </c>
      <c r="H906" s="80" t="s">
        <v>4404</v>
      </c>
      <c r="I906" s="80" t="s">
        <v>4405</v>
      </c>
    </row>
    <row r="907" spans="1:9" ht="15" x14ac:dyDescent="0.25">
      <c r="A907" s="80" t="s">
        <v>4406</v>
      </c>
      <c r="B907" s="80" t="s">
        <v>4407</v>
      </c>
      <c r="C907" s="80" t="s">
        <v>4406</v>
      </c>
      <c r="D907" s="81">
        <f>D906+1</f>
        <v>439</v>
      </c>
      <c r="E907" s="82" t="s">
        <v>4408</v>
      </c>
      <c r="F907" s="79"/>
      <c r="G907" s="80" t="s">
        <v>49</v>
      </c>
      <c r="H907" s="80" t="s">
        <v>4409</v>
      </c>
      <c r="I907" s="80" t="s">
        <v>4410</v>
      </c>
    </row>
    <row r="908" spans="1:9" ht="15" x14ac:dyDescent="0.25">
      <c r="A908" s="80" t="s">
        <v>4411</v>
      </c>
      <c r="B908" s="80" t="s">
        <v>4412</v>
      </c>
      <c r="C908" s="80" t="s">
        <v>4411</v>
      </c>
      <c r="D908" s="81">
        <f>D907+1</f>
        <v>440</v>
      </c>
      <c r="E908" s="82" t="s">
        <v>4413</v>
      </c>
      <c r="F908" s="79"/>
      <c r="G908" s="80" t="s">
        <v>4414</v>
      </c>
      <c r="H908" s="80" t="s">
        <v>4415</v>
      </c>
      <c r="I908" s="80" t="s">
        <v>4416</v>
      </c>
    </row>
    <row r="909" spans="1:9" customFormat="1" ht="15" x14ac:dyDescent="0.25">
      <c r="A909" s="83" t="s">
        <v>4417</v>
      </c>
      <c r="B909" s="83" t="s">
        <v>4418</v>
      </c>
      <c r="C909" s="83" t="s">
        <v>4417</v>
      </c>
      <c r="D909" s="78">
        <f>D908+0.1</f>
        <v>440.1</v>
      </c>
      <c r="E909" s="83" t="s">
        <v>4419</v>
      </c>
      <c r="F909" s="83"/>
      <c r="G909" s="83" t="s">
        <v>4418</v>
      </c>
      <c r="H909" s="83" t="s">
        <v>4420</v>
      </c>
      <c r="I909" s="83"/>
    </row>
    <row r="910" spans="1:9" customFormat="1" ht="15" x14ac:dyDescent="0.25">
      <c r="A910" s="83" t="s">
        <v>4421</v>
      </c>
      <c r="B910" s="83" t="s">
        <v>4422</v>
      </c>
      <c r="C910" s="83" t="s">
        <v>4421</v>
      </c>
      <c r="D910" s="78">
        <f>D909+0.1</f>
        <v>440.20000000000005</v>
      </c>
      <c r="E910" s="83" t="s">
        <v>4423</v>
      </c>
      <c r="F910" s="83"/>
      <c r="G910" s="83" t="s">
        <v>4422</v>
      </c>
      <c r="H910" s="83" t="s">
        <v>4424</v>
      </c>
      <c r="I910" s="83"/>
    </row>
    <row r="911" spans="1:9" ht="15" x14ac:dyDescent="0.25">
      <c r="A911" s="80" t="s">
        <v>4425</v>
      </c>
      <c r="B911" s="80" t="s">
        <v>4426</v>
      </c>
      <c r="C911" s="80" t="s">
        <v>4425</v>
      </c>
      <c r="D911" s="81">
        <f>D908+1</f>
        <v>441</v>
      </c>
      <c r="E911" s="82" t="s">
        <v>4427</v>
      </c>
      <c r="F911" s="79"/>
      <c r="G911" s="80" t="s">
        <v>83</v>
      </c>
      <c r="H911" s="80" t="s">
        <v>4428</v>
      </c>
      <c r="I911" s="80" t="s">
        <v>4429</v>
      </c>
    </row>
    <row r="912" spans="1:9" ht="15" x14ac:dyDescent="0.25">
      <c r="A912" s="80" t="s">
        <v>4430</v>
      </c>
      <c r="B912" s="80" t="s">
        <v>4431</v>
      </c>
      <c r="C912" s="80" t="s">
        <v>4430</v>
      </c>
      <c r="D912" s="81">
        <f>D911+1</f>
        <v>442</v>
      </c>
      <c r="E912" s="82" t="s">
        <v>4432</v>
      </c>
      <c r="F912" s="79" t="s">
        <v>1320</v>
      </c>
      <c r="G912" s="80" t="s">
        <v>4433</v>
      </c>
      <c r="H912" s="80" t="s">
        <v>4434</v>
      </c>
      <c r="I912" s="80" t="s">
        <v>4435</v>
      </c>
    </row>
    <row r="913" spans="1:9" ht="15" x14ac:dyDescent="0.25">
      <c r="A913" s="80" t="s">
        <v>4436</v>
      </c>
      <c r="B913" s="80" t="s">
        <v>4437</v>
      </c>
      <c r="C913" s="80" t="s">
        <v>4436</v>
      </c>
      <c r="D913" s="81">
        <f>D912+1</f>
        <v>443</v>
      </c>
      <c r="E913" s="82" t="s">
        <v>4438</v>
      </c>
      <c r="F913" s="79"/>
      <c r="G913" s="80" t="s">
        <v>91</v>
      </c>
      <c r="H913" s="80" t="s">
        <v>4439</v>
      </c>
      <c r="I913" s="80" t="s">
        <v>4440</v>
      </c>
    </row>
    <row r="914" spans="1:9" ht="15" x14ac:dyDescent="0.25">
      <c r="A914" s="80" t="s">
        <v>4441</v>
      </c>
      <c r="B914" s="80" t="s">
        <v>4442</v>
      </c>
      <c r="C914" s="80" t="s">
        <v>4441</v>
      </c>
      <c r="D914" s="81">
        <f>D913+1</f>
        <v>444</v>
      </c>
      <c r="E914" s="82" t="s">
        <v>4443</v>
      </c>
      <c r="F914" s="79"/>
      <c r="G914" s="80" t="s">
        <v>29</v>
      </c>
      <c r="H914" s="80" t="s">
        <v>4444</v>
      </c>
      <c r="I914" s="80" t="s">
        <v>4445</v>
      </c>
    </row>
    <row r="915" spans="1:9" ht="15" x14ac:dyDescent="0.25">
      <c r="A915" s="80" t="s">
        <v>4446</v>
      </c>
      <c r="B915" s="80" t="s">
        <v>4447</v>
      </c>
      <c r="C915" s="80" t="s">
        <v>4446</v>
      </c>
      <c r="D915" s="78">
        <f>D914+0.1</f>
        <v>444.1</v>
      </c>
      <c r="E915" s="82" t="s">
        <v>4448</v>
      </c>
      <c r="F915" s="79"/>
      <c r="G915" s="80" t="s">
        <v>4449</v>
      </c>
      <c r="H915" s="80" t="s">
        <v>4444</v>
      </c>
      <c r="I915" s="80" t="s">
        <v>4445</v>
      </c>
    </row>
    <row r="916" spans="1:9" ht="15" x14ac:dyDescent="0.25">
      <c r="A916" s="80" t="s">
        <v>4450</v>
      </c>
      <c r="B916" s="80" t="s">
        <v>4451</v>
      </c>
      <c r="C916" s="80" t="s">
        <v>4450</v>
      </c>
      <c r="D916" s="78">
        <f>D915+0.1</f>
        <v>444.20000000000005</v>
      </c>
      <c r="E916" s="80" t="s">
        <v>4452</v>
      </c>
      <c r="F916" s="79"/>
      <c r="G916" s="80" t="s">
        <v>4453</v>
      </c>
      <c r="H916" s="80" t="s">
        <v>4454</v>
      </c>
      <c r="I916" s="80"/>
    </row>
    <row r="917" spans="1:9" ht="15" x14ac:dyDescent="0.25">
      <c r="A917" s="80" t="s">
        <v>4455</v>
      </c>
      <c r="B917" s="80" t="s">
        <v>4456</v>
      </c>
      <c r="C917" s="80" t="s">
        <v>4455</v>
      </c>
      <c r="D917" s="81">
        <f>D914+1</f>
        <v>445</v>
      </c>
      <c r="E917" s="82" t="s">
        <v>4457</v>
      </c>
      <c r="F917" s="79"/>
      <c r="G917" s="80" t="s">
        <v>94</v>
      </c>
      <c r="H917" s="80" t="s">
        <v>4458</v>
      </c>
      <c r="I917" s="80" t="s">
        <v>4459</v>
      </c>
    </row>
    <row r="918" spans="1:9" customFormat="1" ht="15" x14ac:dyDescent="0.25">
      <c r="A918" s="83" t="s">
        <v>4460</v>
      </c>
      <c r="B918" s="83" t="s">
        <v>4461</v>
      </c>
      <c r="C918" s="83" t="s">
        <v>4460</v>
      </c>
      <c r="D918" s="78">
        <f>D917+0.1</f>
        <v>445.1</v>
      </c>
      <c r="E918" s="83" t="s">
        <v>4462</v>
      </c>
      <c r="F918" s="83"/>
      <c r="G918" s="83" t="s">
        <v>4461</v>
      </c>
      <c r="H918" s="83" t="s">
        <v>4463</v>
      </c>
      <c r="I918" s="83"/>
    </row>
    <row r="919" spans="1:9" customFormat="1" ht="15" x14ac:dyDescent="0.25">
      <c r="A919" s="83" t="s">
        <v>4464</v>
      </c>
      <c r="B919" s="83" t="s">
        <v>4465</v>
      </c>
      <c r="C919" s="83" t="s">
        <v>4464</v>
      </c>
      <c r="D919" s="78">
        <f>D918+0.1</f>
        <v>445.20000000000005</v>
      </c>
      <c r="E919" s="83" t="s">
        <v>4466</v>
      </c>
      <c r="F919" s="83"/>
      <c r="G919" s="83" t="s">
        <v>4465</v>
      </c>
      <c r="H919" s="83" t="s">
        <v>4467</v>
      </c>
      <c r="I919" s="83"/>
    </row>
    <row r="920" spans="1:9" ht="15" x14ac:dyDescent="0.25">
      <c r="A920" s="73" t="s">
        <v>4468</v>
      </c>
      <c r="B920" s="74"/>
      <c r="C920" s="73" t="s">
        <v>4468</v>
      </c>
      <c r="D920" s="81"/>
      <c r="E920" s="74"/>
      <c r="F920" s="76"/>
      <c r="G920" s="74"/>
      <c r="H920" s="74"/>
      <c r="I920" s="74"/>
    </row>
    <row r="921" spans="1:9" ht="15" x14ac:dyDescent="0.25">
      <c r="A921" s="80" t="s">
        <v>4469</v>
      </c>
      <c r="B921" s="80" t="s">
        <v>4470</v>
      </c>
      <c r="C921" s="80" t="s">
        <v>4469</v>
      </c>
      <c r="D921" s="81">
        <f>D917+1</f>
        <v>446</v>
      </c>
      <c r="E921" s="82" t="s">
        <v>4471</v>
      </c>
      <c r="F921" s="79"/>
      <c r="G921" s="80" t="s">
        <v>82</v>
      </c>
      <c r="H921" s="80" t="s">
        <v>4472</v>
      </c>
      <c r="I921" s="80" t="s">
        <v>4473</v>
      </c>
    </row>
    <row r="922" spans="1:9" customFormat="1" ht="15" x14ac:dyDescent="0.25">
      <c r="A922" s="83" t="s">
        <v>4474</v>
      </c>
      <c r="B922" s="83" t="s">
        <v>4475</v>
      </c>
      <c r="C922" s="83" t="s">
        <v>4474</v>
      </c>
      <c r="D922" s="78">
        <f>D921+0.1</f>
        <v>446.1</v>
      </c>
      <c r="E922" s="83" t="s">
        <v>4476</v>
      </c>
      <c r="F922" s="83"/>
      <c r="G922" s="83" t="s">
        <v>4475</v>
      </c>
      <c r="H922" s="83" t="s">
        <v>4477</v>
      </c>
      <c r="I922" s="83"/>
    </row>
    <row r="923" spans="1:9" customFormat="1" ht="15" x14ac:dyDescent="0.25">
      <c r="A923" s="83" t="s">
        <v>4478</v>
      </c>
      <c r="B923" s="83" t="s">
        <v>4479</v>
      </c>
      <c r="C923" s="83" t="s">
        <v>4478</v>
      </c>
      <c r="D923" s="78">
        <f>D922+0.1</f>
        <v>446.20000000000005</v>
      </c>
      <c r="E923" s="83" t="s">
        <v>4480</v>
      </c>
      <c r="F923" s="83"/>
      <c r="G923" s="83" t="s">
        <v>4479</v>
      </c>
      <c r="H923" s="83" t="s">
        <v>4481</v>
      </c>
      <c r="I923" s="83"/>
    </row>
    <row r="924" spans="1:9" customFormat="1" ht="15" x14ac:dyDescent="0.25">
      <c r="A924" s="83" t="s">
        <v>4482</v>
      </c>
      <c r="B924" s="83" t="s">
        <v>4483</v>
      </c>
      <c r="C924" s="83" t="s">
        <v>4482</v>
      </c>
      <c r="D924" s="78">
        <f>D923+0.1</f>
        <v>446.30000000000007</v>
      </c>
      <c r="E924" s="83" t="s">
        <v>4484</v>
      </c>
      <c r="F924" s="83"/>
      <c r="G924" s="83" t="s">
        <v>4483</v>
      </c>
      <c r="H924" s="83" t="s">
        <v>4485</v>
      </c>
      <c r="I924" s="83"/>
    </row>
    <row r="925" spans="1:9" ht="15" x14ac:dyDescent="0.25">
      <c r="A925" s="80" t="s">
        <v>4486</v>
      </c>
      <c r="B925" s="80" t="s">
        <v>4487</v>
      </c>
      <c r="C925" s="80" t="s">
        <v>4486</v>
      </c>
      <c r="D925" s="81">
        <f>D921+1</f>
        <v>447</v>
      </c>
      <c r="E925" s="82" t="s">
        <v>4488</v>
      </c>
      <c r="F925" s="79"/>
      <c r="G925" s="80" t="s">
        <v>4489</v>
      </c>
      <c r="H925" s="80" t="s">
        <v>4490</v>
      </c>
      <c r="I925" s="80" t="s">
        <v>4491</v>
      </c>
    </row>
    <row r="926" spans="1:9" customFormat="1" ht="15" x14ac:dyDescent="0.25">
      <c r="A926" s="83" t="s">
        <v>4492</v>
      </c>
      <c r="B926" s="83" t="s">
        <v>4493</v>
      </c>
      <c r="C926" s="83" t="s">
        <v>4492</v>
      </c>
      <c r="D926" s="78">
        <f>D925+0.1</f>
        <v>447.1</v>
      </c>
      <c r="E926" s="83" t="s">
        <v>4494</v>
      </c>
      <c r="F926" s="83"/>
      <c r="G926" s="83" t="s">
        <v>4493</v>
      </c>
      <c r="H926" s="83" t="s">
        <v>4495</v>
      </c>
      <c r="I926" s="83"/>
    </row>
    <row r="927" spans="1:9" ht="15" x14ac:dyDescent="0.25">
      <c r="A927" s="73" t="s">
        <v>4496</v>
      </c>
      <c r="B927" s="74"/>
      <c r="C927" s="73" t="s">
        <v>4496</v>
      </c>
      <c r="D927" s="81"/>
      <c r="E927" s="74"/>
      <c r="F927" s="76"/>
      <c r="G927" s="74"/>
      <c r="H927" s="74"/>
      <c r="I927" s="74"/>
    </row>
    <row r="928" spans="1:9" ht="15" x14ac:dyDescent="0.25">
      <c r="A928" s="80" t="s">
        <v>4497</v>
      </c>
      <c r="B928" s="80" t="s">
        <v>4498</v>
      </c>
      <c r="C928" s="80" t="s">
        <v>4497</v>
      </c>
      <c r="D928" s="81">
        <f>D925+1</f>
        <v>448</v>
      </c>
      <c r="E928" s="82" t="s">
        <v>4499</v>
      </c>
      <c r="F928" s="79"/>
      <c r="G928" s="80" t="s">
        <v>58</v>
      </c>
      <c r="H928" s="80" t="s">
        <v>4500</v>
      </c>
      <c r="I928" s="80" t="s">
        <v>4501</v>
      </c>
    </row>
    <row r="929" spans="1:9" customFormat="1" ht="15" x14ac:dyDescent="0.25">
      <c r="A929" s="83" t="s">
        <v>4502</v>
      </c>
      <c r="B929" s="83" t="s">
        <v>4503</v>
      </c>
      <c r="C929" s="83" t="s">
        <v>4502</v>
      </c>
      <c r="D929" s="81">
        <f>D928+0.1</f>
        <v>448.1</v>
      </c>
      <c r="E929" s="83" t="s">
        <v>4504</v>
      </c>
      <c r="F929" s="83"/>
      <c r="G929" s="83" t="s">
        <v>4505</v>
      </c>
      <c r="H929" s="83" t="s">
        <v>4506</v>
      </c>
      <c r="I929" s="83"/>
    </row>
    <row r="930" spans="1:9" ht="15" x14ac:dyDescent="0.25">
      <c r="A930" s="80" t="s">
        <v>4507</v>
      </c>
      <c r="B930" s="80" t="s">
        <v>4508</v>
      </c>
      <c r="C930" s="80" t="s">
        <v>4507</v>
      </c>
      <c r="D930" s="81">
        <f>D928+1</f>
        <v>449</v>
      </c>
      <c r="E930" s="82" t="s">
        <v>4509</v>
      </c>
      <c r="F930" s="79"/>
      <c r="G930" s="80" t="s">
        <v>4510</v>
      </c>
      <c r="H930" s="80" t="s">
        <v>4511</v>
      </c>
      <c r="I930" s="80" t="s">
        <v>4512</v>
      </c>
    </row>
    <row r="931" spans="1:9" ht="15" x14ac:dyDescent="0.25">
      <c r="A931" s="80" t="s">
        <v>4513</v>
      </c>
      <c r="B931" s="80" t="s">
        <v>4514</v>
      </c>
      <c r="C931" s="80" t="s">
        <v>4513</v>
      </c>
      <c r="D931" s="81">
        <f>D930+1</f>
        <v>450</v>
      </c>
      <c r="E931" s="82" t="s">
        <v>4515</v>
      </c>
      <c r="F931" s="79"/>
      <c r="G931" s="80" t="s">
        <v>147</v>
      </c>
      <c r="H931" s="80" t="s">
        <v>4516</v>
      </c>
      <c r="I931" s="80" t="s">
        <v>4517</v>
      </c>
    </row>
    <row r="932" spans="1:9" customFormat="1" ht="15" x14ac:dyDescent="0.25">
      <c r="A932" s="83" t="s">
        <v>4518</v>
      </c>
      <c r="B932" s="83" t="s">
        <v>4519</v>
      </c>
      <c r="C932" s="83" t="s">
        <v>4518</v>
      </c>
      <c r="D932" s="78">
        <f>D931+0.1</f>
        <v>450.1</v>
      </c>
      <c r="E932" s="83" t="s">
        <v>4520</v>
      </c>
      <c r="F932" s="83"/>
      <c r="G932" s="83" t="s">
        <v>4519</v>
      </c>
      <c r="H932" s="83" t="s">
        <v>4521</v>
      </c>
      <c r="I932" s="83"/>
    </row>
    <row r="933" spans="1:9" customFormat="1" ht="15" x14ac:dyDescent="0.25">
      <c r="A933" s="83" t="s">
        <v>4522</v>
      </c>
      <c r="B933" s="83" t="s">
        <v>4523</v>
      </c>
      <c r="C933" s="83" t="s">
        <v>4522</v>
      </c>
      <c r="D933" s="78">
        <f>D932+0.1</f>
        <v>450.20000000000005</v>
      </c>
      <c r="E933" s="83" t="s">
        <v>4524</v>
      </c>
      <c r="F933" s="83"/>
      <c r="G933" s="83" t="s">
        <v>4523</v>
      </c>
      <c r="H933" s="83" t="s">
        <v>4525</v>
      </c>
      <c r="I933" s="83"/>
    </row>
    <row r="934" spans="1:9" ht="15" x14ac:dyDescent="0.25">
      <c r="A934" s="73" t="s">
        <v>4526</v>
      </c>
      <c r="B934" s="74"/>
      <c r="C934" s="73" t="s">
        <v>4526</v>
      </c>
      <c r="D934" s="81"/>
      <c r="E934" s="74"/>
      <c r="F934" s="76"/>
      <c r="G934" s="74"/>
      <c r="H934" s="74"/>
      <c r="I934" s="74"/>
    </row>
    <row r="935" spans="1:9" ht="15" x14ac:dyDescent="0.25">
      <c r="A935" s="80" t="s">
        <v>4527</v>
      </c>
      <c r="B935" s="80" t="s">
        <v>4528</v>
      </c>
      <c r="C935" s="80" t="s">
        <v>4527</v>
      </c>
      <c r="D935" s="81">
        <f>D931+1</f>
        <v>451</v>
      </c>
      <c r="E935" s="82" t="s">
        <v>4529</v>
      </c>
      <c r="F935" s="79"/>
      <c r="G935" s="80" t="s">
        <v>30</v>
      </c>
      <c r="H935" s="80" t="s">
        <v>4530</v>
      </c>
      <c r="I935" s="80" t="s">
        <v>4531</v>
      </c>
    </row>
    <row r="936" spans="1:9" ht="15" x14ac:dyDescent="0.25">
      <c r="A936" s="80" t="s">
        <v>4532</v>
      </c>
      <c r="B936" s="80" t="s">
        <v>4533</v>
      </c>
      <c r="C936" s="80" t="s">
        <v>4532</v>
      </c>
      <c r="D936" s="81">
        <f>D935+1</f>
        <v>452</v>
      </c>
      <c r="E936" s="82" t="s">
        <v>4534</v>
      </c>
      <c r="F936" s="79"/>
      <c r="G936" s="80" t="s">
        <v>75</v>
      </c>
      <c r="H936" s="80" t="s">
        <v>4535</v>
      </c>
      <c r="I936" s="80" t="s">
        <v>4536</v>
      </c>
    </row>
    <row r="937" spans="1:9" customFormat="1" ht="15" x14ac:dyDescent="0.25">
      <c r="A937" s="83" t="s">
        <v>4537</v>
      </c>
      <c r="B937" s="83" t="s">
        <v>4538</v>
      </c>
      <c r="C937" s="83" t="s">
        <v>4537</v>
      </c>
      <c r="D937" s="78">
        <f>D936+0.1</f>
        <v>452.1</v>
      </c>
      <c r="E937" s="83" t="s">
        <v>4539</v>
      </c>
      <c r="F937" s="83"/>
      <c r="G937" s="83" t="s">
        <v>4538</v>
      </c>
      <c r="H937" s="83" t="s">
        <v>4540</v>
      </c>
      <c r="I937" s="83"/>
    </row>
    <row r="938" spans="1:9" ht="15" x14ac:dyDescent="0.25">
      <c r="A938" s="80" t="s">
        <v>4541</v>
      </c>
      <c r="B938" s="80" t="s">
        <v>4542</v>
      </c>
      <c r="C938" s="80" t="s">
        <v>4541</v>
      </c>
      <c r="D938" s="81">
        <f>D936+1</f>
        <v>453</v>
      </c>
      <c r="E938" s="82" t="s">
        <v>4543</v>
      </c>
      <c r="F938" s="79"/>
      <c r="G938" s="80" t="s">
        <v>4544</v>
      </c>
      <c r="H938" s="80" t="s">
        <v>4545</v>
      </c>
      <c r="I938" s="80" t="s">
        <v>4546</v>
      </c>
    </row>
    <row r="939" spans="1:9" customFormat="1" ht="15" x14ac:dyDescent="0.25">
      <c r="A939" s="83" t="s">
        <v>4547</v>
      </c>
      <c r="B939" s="83" t="s">
        <v>4548</v>
      </c>
      <c r="C939" s="83" t="s">
        <v>4547</v>
      </c>
      <c r="D939" s="78">
        <f>D938+0.1</f>
        <v>453.1</v>
      </c>
      <c r="E939" s="83" t="s">
        <v>4549</v>
      </c>
      <c r="F939" s="83"/>
      <c r="G939" s="83" t="s">
        <v>4548</v>
      </c>
      <c r="H939" s="83" t="s">
        <v>4550</v>
      </c>
      <c r="I939" s="83"/>
    </row>
    <row r="940" spans="1:9" ht="15" x14ac:dyDescent="0.25">
      <c r="A940" s="80" t="s">
        <v>4551</v>
      </c>
      <c r="B940" s="80" t="s">
        <v>4552</v>
      </c>
      <c r="C940" s="80" t="s">
        <v>4551</v>
      </c>
      <c r="D940" s="81">
        <f>D938+1</f>
        <v>454</v>
      </c>
      <c r="E940" s="82" t="s">
        <v>4553</v>
      </c>
      <c r="F940" s="79"/>
      <c r="G940" s="80" t="s">
        <v>4554</v>
      </c>
      <c r="H940" s="80" t="s">
        <v>4555</v>
      </c>
      <c r="I940" s="80" t="s">
        <v>4556</v>
      </c>
    </row>
    <row r="941" spans="1:9" ht="15" x14ac:dyDescent="0.25">
      <c r="A941" s="80" t="s">
        <v>4557</v>
      </c>
      <c r="B941" s="80" t="s">
        <v>4558</v>
      </c>
      <c r="C941" s="80" t="s">
        <v>4557</v>
      </c>
      <c r="D941" s="81">
        <f t="shared" ref="D941:D946" si="26">D940+1</f>
        <v>455</v>
      </c>
      <c r="E941" s="82" t="s">
        <v>4559</v>
      </c>
      <c r="F941" s="79"/>
      <c r="G941" s="80" t="s">
        <v>59</v>
      </c>
      <c r="H941" s="80" t="s">
        <v>4560</v>
      </c>
      <c r="I941" s="80" t="s">
        <v>4561</v>
      </c>
    </row>
    <row r="942" spans="1:9" ht="15" x14ac:dyDescent="0.25">
      <c r="A942" s="80" t="s">
        <v>4562</v>
      </c>
      <c r="B942" s="80" t="s">
        <v>371</v>
      </c>
      <c r="C942" s="80" t="s">
        <v>4562</v>
      </c>
      <c r="D942" s="81">
        <f t="shared" si="26"/>
        <v>456</v>
      </c>
      <c r="E942" s="82" t="s">
        <v>4563</v>
      </c>
      <c r="F942" s="79"/>
      <c r="G942" s="80" t="s">
        <v>217</v>
      </c>
      <c r="H942" s="80" t="s">
        <v>4564</v>
      </c>
      <c r="I942" s="80" t="s">
        <v>4565</v>
      </c>
    </row>
    <row r="943" spans="1:9" ht="15" x14ac:dyDescent="0.25">
      <c r="A943" s="80" t="s">
        <v>4566</v>
      </c>
      <c r="B943" s="80" t="s">
        <v>4567</v>
      </c>
      <c r="C943" s="80" t="s">
        <v>4566</v>
      </c>
      <c r="D943" s="81">
        <f t="shared" si="26"/>
        <v>457</v>
      </c>
      <c r="E943" s="82" t="s">
        <v>4568</v>
      </c>
      <c r="F943" s="79"/>
      <c r="G943" s="80" t="s">
        <v>62</v>
      </c>
      <c r="H943" s="80" t="s">
        <v>4569</v>
      </c>
      <c r="I943" s="80" t="s">
        <v>4570</v>
      </c>
    </row>
    <row r="944" spans="1:9" ht="15" x14ac:dyDescent="0.25">
      <c r="A944" s="80" t="s">
        <v>4571</v>
      </c>
      <c r="B944" s="80" t="s">
        <v>332</v>
      </c>
      <c r="C944" s="80" t="s">
        <v>4571</v>
      </c>
      <c r="D944" s="81">
        <f t="shared" si="26"/>
        <v>458</v>
      </c>
      <c r="E944" s="82" t="s">
        <v>4572</v>
      </c>
      <c r="F944" s="79"/>
      <c r="G944" s="80" t="s">
        <v>130</v>
      </c>
      <c r="H944" s="80" t="s">
        <v>4573</v>
      </c>
      <c r="I944" s="80" t="s">
        <v>4574</v>
      </c>
    </row>
    <row r="945" spans="1:9" ht="15" x14ac:dyDescent="0.25">
      <c r="A945" s="80" t="s">
        <v>4575</v>
      </c>
      <c r="B945" s="80" t="s">
        <v>4576</v>
      </c>
      <c r="C945" s="80" t="s">
        <v>4575</v>
      </c>
      <c r="D945" s="81">
        <f t="shared" si="26"/>
        <v>459</v>
      </c>
      <c r="E945" s="82" t="s">
        <v>4577</v>
      </c>
      <c r="F945" s="79"/>
      <c r="G945" s="80" t="s">
        <v>4578</v>
      </c>
      <c r="H945" s="80" t="s">
        <v>4579</v>
      </c>
      <c r="I945" s="80" t="s">
        <v>4580</v>
      </c>
    </row>
    <row r="946" spans="1:9" ht="15" x14ac:dyDescent="0.25">
      <c r="A946" s="80" t="s">
        <v>4581</v>
      </c>
      <c r="B946" s="80" t="s">
        <v>4582</v>
      </c>
      <c r="C946" s="80" t="s">
        <v>4581</v>
      </c>
      <c r="D946" s="81">
        <f t="shared" si="26"/>
        <v>460</v>
      </c>
      <c r="E946" s="82" t="s">
        <v>4583</v>
      </c>
      <c r="F946" s="79"/>
      <c r="G946" s="80" t="s">
        <v>107</v>
      </c>
      <c r="H946" s="80" t="s">
        <v>4584</v>
      </c>
      <c r="I946" s="80" t="s">
        <v>4585</v>
      </c>
    </row>
    <row r="947" spans="1:9" customFormat="1" ht="15" x14ac:dyDescent="0.25">
      <c r="A947" s="83" t="s">
        <v>4586</v>
      </c>
      <c r="B947" s="83" t="s">
        <v>4587</v>
      </c>
      <c r="C947" s="83" t="s">
        <v>4586</v>
      </c>
      <c r="D947" s="78">
        <f>D946+0.1</f>
        <v>460.1</v>
      </c>
      <c r="E947" s="83" t="s">
        <v>4588</v>
      </c>
      <c r="F947" s="83"/>
      <c r="G947" s="83" t="s">
        <v>4587</v>
      </c>
      <c r="H947" s="83" t="s">
        <v>4589</v>
      </c>
      <c r="I947" s="83"/>
    </row>
    <row r="948" spans="1:9" customFormat="1" ht="15" x14ac:dyDescent="0.25">
      <c r="A948" s="83" t="s">
        <v>4590</v>
      </c>
      <c r="B948" s="83" t="s">
        <v>4591</v>
      </c>
      <c r="C948" s="83" t="s">
        <v>4590</v>
      </c>
      <c r="D948" s="78">
        <f>D947+0.1</f>
        <v>460.20000000000005</v>
      </c>
      <c r="E948" s="83" t="s">
        <v>4592</v>
      </c>
      <c r="F948" s="83"/>
      <c r="G948" s="83" t="s">
        <v>4591</v>
      </c>
      <c r="H948" s="83" t="s">
        <v>4593</v>
      </c>
      <c r="I948" s="83"/>
    </row>
    <row r="949" spans="1:9" ht="15" x14ac:dyDescent="0.25">
      <c r="A949" s="80" t="s">
        <v>4594</v>
      </c>
      <c r="B949" s="80" t="s">
        <v>4595</v>
      </c>
      <c r="C949" s="80" t="s">
        <v>4594</v>
      </c>
      <c r="D949" s="81">
        <f>D946+1</f>
        <v>461</v>
      </c>
      <c r="E949" s="82" t="s">
        <v>4596</v>
      </c>
      <c r="F949" s="79"/>
      <c r="G949" s="80" t="s">
        <v>291</v>
      </c>
      <c r="H949" s="80" t="s">
        <v>4597</v>
      </c>
      <c r="I949" s="80" t="s">
        <v>4598</v>
      </c>
    </row>
    <row r="950" spans="1:9" customFormat="1" ht="15" x14ac:dyDescent="0.25">
      <c r="A950" s="83" t="s">
        <v>4599</v>
      </c>
      <c r="B950" s="83" t="s">
        <v>4600</v>
      </c>
      <c r="C950" s="83" t="s">
        <v>4599</v>
      </c>
      <c r="D950" s="78">
        <f>D949+0.1</f>
        <v>461.1</v>
      </c>
      <c r="E950" s="83" t="s">
        <v>4601</v>
      </c>
      <c r="F950" s="83"/>
      <c r="G950" s="83" t="s">
        <v>4600</v>
      </c>
      <c r="H950" s="83" t="s">
        <v>4602</v>
      </c>
      <c r="I950" s="83"/>
    </row>
    <row r="951" spans="1:9" customFormat="1" ht="15" x14ac:dyDescent="0.25">
      <c r="A951" s="83" t="s">
        <v>4603</v>
      </c>
      <c r="B951" s="83" t="s">
        <v>4604</v>
      </c>
      <c r="C951" s="83" t="s">
        <v>4603</v>
      </c>
      <c r="D951" s="78">
        <f>D950+0.1</f>
        <v>461.20000000000005</v>
      </c>
      <c r="E951" s="83" t="s">
        <v>4605</v>
      </c>
      <c r="F951" s="83"/>
      <c r="G951" s="83" t="s">
        <v>4604</v>
      </c>
      <c r="H951" s="83" t="s">
        <v>4606</v>
      </c>
      <c r="I951" s="83"/>
    </row>
    <row r="952" spans="1:9" ht="15" x14ac:dyDescent="0.25">
      <c r="A952" s="80" t="s">
        <v>4607</v>
      </c>
      <c r="B952" s="80" t="s">
        <v>4608</v>
      </c>
      <c r="C952" s="80" t="s">
        <v>4607</v>
      </c>
      <c r="D952" s="81">
        <f>D949+1</f>
        <v>462</v>
      </c>
      <c r="E952" s="82" t="s">
        <v>4609</v>
      </c>
      <c r="F952" s="79"/>
      <c r="G952" s="80" t="s">
        <v>213</v>
      </c>
      <c r="H952" s="80" t="s">
        <v>4610</v>
      </c>
      <c r="I952" s="80" t="s">
        <v>4611</v>
      </c>
    </row>
    <row r="953" spans="1:9" ht="15" x14ac:dyDescent="0.25">
      <c r="A953" s="80" t="s">
        <v>4612</v>
      </c>
      <c r="B953" s="80" t="s">
        <v>4613</v>
      </c>
      <c r="C953" s="80" t="s">
        <v>4612</v>
      </c>
      <c r="D953" s="81">
        <f>D952+1</f>
        <v>463</v>
      </c>
      <c r="E953" s="82" t="s">
        <v>4614</v>
      </c>
      <c r="F953" s="79"/>
      <c r="G953" s="80" t="s">
        <v>131</v>
      </c>
      <c r="H953" s="80" t="s">
        <v>4615</v>
      </c>
      <c r="I953" s="80" t="s">
        <v>4616</v>
      </c>
    </row>
    <row r="954" spans="1:9" ht="15" x14ac:dyDescent="0.25">
      <c r="A954" s="77" t="s">
        <v>4617</v>
      </c>
      <c r="B954" s="77" t="s">
        <v>4618</v>
      </c>
      <c r="C954" s="77" t="s">
        <v>4617</v>
      </c>
      <c r="D954" s="78">
        <f>D953+0.1</f>
        <v>463.1</v>
      </c>
      <c r="E954" s="77" t="s">
        <v>4619</v>
      </c>
      <c r="F954" s="77"/>
      <c r="G954" s="77" t="s">
        <v>4618</v>
      </c>
      <c r="H954" s="77" t="s">
        <v>4620</v>
      </c>
      <c r="I954" s="80"/>
    </row>
    <row r="955" spans="1:9" ht="15" x14ac:dyDescent="0.25">
      <c r="A955" s="80" t="s">
        <v>4621</v>
      </c>
      <c r="B955" s="80" t="s">
        <v>356</v>
      </c>
      <c r="C955" s="80" t="s">
        <v>4621</v>
      </c>
      <c r="D955" s="81">
        <f>D953+1</f>
        <v>464</v>
      </c>
      <c r="E955" s="82" t="s">
        <v>4622</v>
      </c>
      <c r="F955" s="79"/>
      <c r="G955" s="80" t="s">
        <v>174</v>
      </c>
      <c r="H955" s="80" t="s">
        <v>4623</v>
      </c>
      <c r="I955" s="80" t="s">
        <v>4624</v>
      </c>
    </row>
    <row r="956" spans="1:9" ht="15" x14ac:dyDescent="0.25">
      <c r="A956" s="77" t="s">
        <v>4625</v>
      </c>
      <c r="B956" s="77" t="s">
        <v>4626</v>
      </c>
      <c r="C956" s="77" t="s">
        <v>4625</v>
      </c>
      <c r="D956" s="78">
        <f>D955+0.1</f>
        <v>464.1</v>
      </c>
      <c r="E956" s="77" t="s">
        <v>4627</v>
      </c>
      <c r="F956" s="77"/>
      <c r="G956" s="77" t="s">
        <v>4626</v>
      </c>
      <c r="H956" s="77" t="s">
        <v>4628</v>
      </c>
      <c r="I956" s="80"/>
    </row>
    <row r="957" spans="1:9" ht="15" x14ac:dyDescent="0.25">
      <c r="A957" s="77" t="s">
        <v>4629</v>
      </c>
      <c r="B957" s="77" t="s">
        <v>4630</v>
      </c>
      <c r="C957" s="77" t="s">
        <v>4629</v>
      </c>
      <c r="D957" s="78">
        <f>D956+0.1</f>
        <v>464.20000000000005</v>
      </c>
      <c r="E957" s="77" t="s">
        <v>188</v>
      </c>
      <c r="F957" s="77"/>
      <c r="G957" s="77" t="s">
        <v>4630</v>
      </c>
      <c r="H957" s="77" t="s">
        <v>4631</v>
      </c>
      <c r="I957" s="80"/>
    </row>
    <row r="958" spans="1:9" ht="15" x14ac:dyDescent="0.25">
      <c r="A958" s="80" t="s">
        <v>4632</v>
      </c>
      <c r="B958" s="80" t="s">
        <v>4633</v>
      </c>
      <c r="C958" s="80" t="s">
        <v>4632</v>
      </c>
      <c r="D958" s="81">
        <f>D955+1</f>
        <v>465</v>
      </c>
      <c r="E958" s="82" t="s">
        <v>4634</v>
      </c>
      <c r="F958" s="79"/>
      <c r="G958" s="80" t="s">
        <v>4635</v>
      </c>
      <c r="H958" s="80" t="s">
        <v>4636</v>
      </c>
      <c r="I958" s="80" t="s">
        <v>4637</v>
      </c>
    </row>
    <row r="959" spans="1:9" customFormat="1" ht="15" x14ac:dyDescent="0.25">
      <c r="A959" s="83" t="s">
        <v>4638</v>
      </c>
      <c r="B959" s="83" t="s">
        <v>4639</v>
      </c>
      <c r="C959" s="83" t="s">
        <v>4638</v>
      </c>
      <c r="D959" s="78">
        <f>D958+0.1</f>
        <v>465.1</v>
      </c>
      <c r="E959" s="83" t="s">
        <v>4640</v>
      </c>
      <c r="F959" s="83"/>
      <c r="G959" s="83" t="s">
        <v>4639</v>
      </c>
      <c r="H959" s="83" t="s">
        <v>4641</v>
      </c>
      <c r="I959" s="83"/>
    </row>
    <row r="960" spans="1:9" ht="15" x14ac:dyDescent="0.25">
      <c r="A960" s="80" t="s">
        <v>4642</v>
      </c>
      <c r="B960" s="80" t="s">
        <v>4643</v>
      </c>
      <c r="C960" s="80" t="s">
        <v>4642</v>
      </c>
      <c r="D960" s="81">
        <f>D958+1</f>
        <v>466</v>
      </c>
      <c r="E960" s="82" t="s">
        <v>4644</v>
      </c>
      <c r="F960" s="79"/>
      <c r="G960" s="80" t="s">
        <v>77</v>
      </c>
      <c r="H960" s="80" t="s">
        <v>4645</v>
      </c>
      <c r="I960" s="80" t="s">
        <v>4646</v>
      </c>
    </row>
    <row r="961" spans="1:9" customFormat="1" ht="15" x14ac:dyDescent="0.25">
      <c r="A961" s="83" t="s">
        <v>4647</v>
      </c>
      <c r="B961" s="83" t="s">
        <v>4648</v>
      </c>
      <c r="C961" s="83" t="s">
        <v>4647</v>
      </c>
      <c r="D961" s="78">
        <f>D960+0.1</f>
        <v>466.1</v>
      </c>
      <c r="E961" s="83" t="s">
        <v>4649</v>
      </c>
      <c r="F961" s="83"/>
      <c r="G961" s="83" t="s">
        <v>4648</v>
      </c>
      <c r="H961" s="83" t="s">
        <v>4650</v>
      </c>
      <c r="I961" s="83"/>
    </row>
    <row r="962" spans="1:9" ht="15" x14ac:dyDescent="0.25">
      <c r="A962" s="80" t="s">
        <v>4651</v>
      </c>
      <c r="B962" s="80" t="s">
        <v>4652</v>
      </c>
      <c r="C962" s="80" t="s">
        <v>4651</v>
      </c>
      <c r="D962" s="81">
        <f>D960+1</f>
        <v>467</v>
      </c>
      <c r="E962" s="82" t="s">
        <v>4653</v>
      </c>
      <c r="F962" s="79"/>
      <c r="G962" s="80" t="s">
        <v>288</v>
      </c>
      <c r="H962" s="80" t="s">
        <v>4654</v>
      </c>
      <c r="I962" s="80" t="s">
        <v>4655</v>
      </c>
    </row>
    <row r="963" spans="1:9" customFormat="1" ht="15" x14ac:dyDescent="0.25">
      <c r="A963" s="83" t="s">
        <v>4656</v>
      </c>
      <c r="B963" s="83" t="s">
        <v>4657</v>
      </c>
      <c r="C963" s="83" t="s">
        <v>4656</v>
      </c>
      <c r="D963" s="81">
        <f>D962+0.1</f>
        <v>467.1</v>
      </c>
      <c r="E963" s="83" t="s">
        <v>4658</v>
      </c>
      <c r="F963" s="83"/>
      <c r="G963" s="83" t="s">
        <v>4657</v>
      </c>
      <c r="H963" s="83" t="s">
        <v>4659</v>
      </c>
      <c r="I963" s="83"/>
    </row>
    <row r="964" spans="1:9" ht="15" x14ac:dyDescent="0.25">
      <c r="A964" s="80" t="s">
        <v>4660</v>
      </c>
      <c r="B964" s="80" t="s">
        <v>4661</v>
      </c>
      <c r="C964" s="80" t="s">
        <v>4660</v>
      </c>
      <c r="D964" s="81">
        <f>D962+1</f>
        <v>468</v>
      </c>
      <c r="E964" s="82" t="s">
        <v>4662</v>
      </c>
      <c r="F964" s="79"/>
      <c r="G964" s="80" t="s">
        <v>95</v>
      </c>
      <c r="H964" s="80" t="s">
        <v>4663</v>
      </c>
      <c r="I964" s="80" t="s">
        <v>4664</v>
      </c>
    </row>
    <row r="965" spans="1:9" ht="15" x14ac:dyDescent="0.25">
      <c r="A965" s="80" t="s">
        <v>4665</v>
      </c>
      <c r="B965" s="80" t="s">
        <v>366</v>
      </c>
      <c r="C965" s="80" t="s">
        <v>4665</v>
      </c>
      <c r="D965" s="81">
        <f>D964+1</f>
        <v>469</v>
      </c>
      <c r="E965" s="82" t="s">
        <v>4666</v>
      </c>
      <c r="F965" s="79"/>
      <c r="G965" s="80" t="s">
        <v>195</v>
      </c>
      <c r="H965" s="80" t="s">
        <v>4667</v>
      </c>
      <c r="I965" s="80" t="s">
        <v>4668</v>
      </c>
    </row>
    <row r="966" spans="1:9" customFormat="1" ht="15" x14ac:dyDescent="0.25">
      <c r="A966" s="83" t="s">
        <v>4669</v>
      </c>
      <c r="B966" s="83" t="s">
        <v>4670</v>
      </c>
      <c r="C966" s="83" t="s">
        <v>4669</v>
      </c>
      <c r="D966" s="78">
        <f>D965+0.1</f>
        <v>469.1</v>
      </c>
      <c r="E966" s="83" t="s">
        <v>4671</v>
      </c>
      <c r="F966" s="83"/>
      <c r="G966" s="83" t="s">
        <v>4670</v>
      </c>
      <c r="H966" s="83" t="s">
        <v>4672</v>
      </c>
      <c r="I966" s="83"/>
    </row>
    <row r="967" spans="1:9" ht="15" x14ac:dyDescent="0.25">
      <c r="A967" s="73" t="s">
        <v>4673</v>
      </c>
      <c r="B967" s="74"/>
      <c r="C967" s="73" t="s">
        <v>4673</v>
      </c>
      <c r="D967" s="81"/>
      <c r="E967" s="74"/>
      <c r="F967" s="76"/>
      <c r="G967" s="74"/>
      <c r="H967" s="74"/>
      <c r="I967" s="74"/>
    </row>
    <row r="968" spans="1:9" ht="15" x14ac:dyDescent="0.25">
      <c r="A968" s="80" t="s">
        <v>4674</v>
      </c>
      <c r="B968" s="80" t="s">
        <v>4675</v>
      </c>
      <c r="C968" s="80" t="s">
        <v>4674</v>
      </c>
      <c r="D968" s="81">
        <f>D965+1</f>
        <v>470</v>
      </c>
      <c r="E968" s="82" t="s">
        <v>4676</v>
      </c>
      <c r="F968" s="79"/>
      <c r="G968" s="80" t="s">
        <v>4677</v>
      </c>
      <c r="H968" s="80" t="s">
        <v>4678</v>
      </c>
      <c r="I968" s="80" t="s">
        <v>4679</v>
      </c>
    </row>
    <row r="969" spans="1:9" ht="15" x14ac:dyDescent="0.25">
      <c r="A969" s="73" t="s">
        <v>4680</v>
      </c>
      <c r="B969" s="74"/>
      <c r="C969" s="73" t="s">
        <v>4680</v>
      </c>
      <c r="D969" s="81"/>
      <c r="E969" s="74"/>
      <c r="F969" s="76"/>
      <c r="G969" s="74"/>
      <c r="H969" s="74"/>
      <c r="I969" s="74"/>
    </row>
    <row r="970" spans="1:9" ht="15" x14ac:dyDescent="0.25">
      <c r="A970" s="80" t="s">
        <v>4681</v>
      </c>
      <c r="B970" s="80" t="s">
        <v>4682</v>
      </c>
      <c r="C970" s="80" t="s">
        <v>4681</v>
      </c>
      <c r="D970" s="81">
        <f>D968+1</f>
        <v>471</v>
      </c>
      <c r="E970" s="82" t="s">
        <v>4683</v>
      </c>
      <c r="F970" s="79"/>
      <c r="G970" s="80" t="s">
        <v>4684</v>
      </c>
      <c r="H970" s="80" t="s">
        <v>4685</v>
      </c>
      <c r="I970" s="80" t="s">
        <v>4686</v>
      </c>
    </row>
    <row r="971" spans="1:9" ht="15" x14ac:dyDescent="0.25">
      <c r="A971" s="80" t="s">
        <v>4687</v>
      </c>
      <c r="B971" s="80" t="s">
        <v>4688</v>
      </c>
      <c r="C971" s="80" t="s">
        <v>4687</v>
      </c>
      <c r="D971" s="81">
        <f t="shared" ref="D971:D986" si="27">D970+1</f>
        <v>472</v>
      </c>
      <c r="E971" s="82" t="s">
        <v>4689</v>
      </c>
      <c r="F971" s="79"/>
      <c r="G971" s="80" t="s">
        <v>4690</v>
      </c>
      <c r="H971" s="80" t="s">
        <v>4691</v>
      </c>
      <c r="I971" s="80" t="s">
        <v>4692</v>
      </c>
    </row>
    <row r="972" spans="1:9" ht="15" x14ac:dyDescent="0.25">
      <c r="A972" s="80" t="s">
        <v>4693</v>
      </c>
      <c r="B972" s="80" t="s">
        <v>4694</v>
      </c>
      <c r="C972" s="80" t="s">
        <v>4693</v>
      </c>
      <c r="D972" s="81">
        <f t="shared" si="27"/>
        <v>473</v>
      </c>
      <c r="E972" s="82" t="s">
        <v>4695</v>
      </c>
      <c r="F972" s="79"/>
      <c r="G972" s="80" t="s">
        <v>201</v>
      </c>
      <c r="H972" s="80" t="s">
        <v>4696</v>
      </c>
      <c r="I972" s="80" t="s">
        <v>4697</v>
      </c>
    </row>
    <row r="973" spans="1:9" ht="15" x14ac:dyDescent="0.25">
      <c r="A973" s="80" t="s">
        <v>4698</v>
      </c>
      <c r="B973" s="80" t="s">
        <v>4699</v>
      </c>
      <c r="C973" s="80" t="s">
        <v>4698</v>
      </c>
      <c r="D973" s="81">
        <f t="shared" si="27"/>
        <v>474</v>
      </c>
      <c r="E973" s="82" t="s">
        <v>4700</v>
      </c>
      <c r="F973" s="79"/>
      <c r="G973" s="80" t="s">
        <v>271</v>
      </c>
      <c r="H973" s="80" t="s">
        <v>4701</v>
      </c>
      <c r="I973" s="80" t="s">
        <v>4702</v>
      </c>
    </row>
    <row r="974" spans="1:9" ht="15" x14ac:dyDescent="0.25">
      <c r="A974" s="80" t="s">
        <v>4703</v>
      </c>
      <c r="B974" s="80" t="s">
        <v>4704</v>
      </c>
      <c r="C974" s="80" t="s">
        <v>4703</v>
      </c>
      <c r="D974" s="81">
        <f t="shared" si="27"/>
        <v>475</v>
      </c>
      <c r="E974" s="82" t="s">
        <v>4705</v>
      </c>
      <c r="F974" s="79"/>
      <c r="G974" s="80" t="s">
        <v>4706</v>
      </c>
      <c r="H974" s="80" t="s">
        <v>4707</v>
      </c>
      <c r="I974" s="80" t="s">
        <v>4708</v>
      </c>
    </row>
    <row r="975" spans="1:9" ht="15" x14ac:dyDescent="0.25">
      <c r="A975" s="80" t="s">
        <v>4709</v>
      </c>
      <c r="B975" s="80" t="s">
        <v>4710</v>
      </c>
      <c r="C975" s="80" t="s">
        <v>4709</v>
      </c>
      <c r="D975" s="81">
        <f t="shared" si="27"/>
        <v>476</v>
      </c>
      <c r="E975" s="82" t="s">
        <v>4711</v>
      </c>
      <c r="F975" s="79"/>
      <c r="G975" s="80" t="s">
        <v>4712</v>
      </c>
      <c r="H975" s="80" t="s">
        <v>4713</v>
      </c>
      <c r="I975" s="80" t="s">
        <v>4714</v>
      </c>
    </row>
    <row r="976" spans="1:9" customFormat="1" ht="15" x14ac:dyDescent="0.25">
      <c r="A976" s="83" t="s">
        <v>4715</v>
      </c>
      <c r="B976" s="83" t="s">
        <v>4716</v>
      </c>
      <c r="C976" s="83" t="s">
        <v>4715</v>
      </c>
      <c r="D976" s="78">
        <f>D975+0.1</f>
        <v>476.1</v>
      </c>
      <c r="E976" s="83" t="s">
        <v>4717</v>
      </c>
      <c r="F976" s="83"/>
      <c r="G976" s="83" t="s">
        <v>4716</v>
      </c>
      <c r="H976" s="83" t="s">
        <v>4718</v>
      </c>
      <c r="I976" s="83"/>
    </row>
    <row r="977" spans="1:9" customFormat="1" ht="15" x14ac:dyDescent="0.25">
      <c r="A977" s="83" t="s">
        <v>4719</v>
      </c>
      <c r="B977" s="83" t="s">
        <v>4720</v>
      </c>
      <c r="C977" s="83" t="s">
        <v>4719</v>
      </c>
      <c r="D977" s="78">
        <f>D976+0.1</f>
        <v>476.20000000000005</v>
      </c>
      <c r="E977" s="83" t="s">
        <v>4721</v>
      </c>
      <c r="F977" s="83"/>
      <c r="G977" s="83" t="s">
        <v>4722</v>
      </c>
      <c r="H977" s="83" t="s">
        <v>4723</v>
      </c>
      <c r="I977" s="83"/>
    </row>
    <row r="978" spans="1:9" ht="15" x14ac:dyDescent="0.25">
      <c r="A978" s="80" t="s">
        <v>4724</v>
      </c>
      <c r="B978" s="80" t="s">
        <v>4725</v>
      </c>
      <c r="C978" s="80" t="s">
        <v>4724</v>
      </c>
      <c r="D978" s="81">
        <f>D975+1</f>
        <v>477</v>
      </c>
      <c r="E978" s="82" t="s">
        <v>4726</v>
      </c>
      <c r="F978" s="79"/>
      <c r="G978" s="80" t="s">
        <v>39</v>
      </c>
      <c r="H978" s="80" t="s">
        <v>4727</v>
      </c>
      <c r="I978" s="80" t="s">
        <v>4728</v>
      </c>
    </row>
    <row r="979" spans="1:9" ht="15" x14ac:dyDescent="0.25">
      <c r="A979" s="80" t="s">
        <v>4729</v>
      </c>
      <c r="B979" s="80" t="s">
        <v>4730</v>
      </c>
      <c r="C979" s="80" t="s">
        <v>4729</v>
      </c>
      <c r="D979" s="81">
        <f t="shared" si="27"/>
        <v>478</v>
      </c>
      <c r="E979" s="82" t="s">
        <v>4731</v>
      </c>
      <c r="F979" s="79"/>
      <c r="G979" s="80" t="s">
        <v>80</v>
      </c>
      <c r="H979" s="80" t="s">
        <v>4732</v>
      </c>
      <c r="I979" s="80" t="s">
        <v>4733</v>
      </c>
    </row>
    <row r="980" spans="1:9" ht="15" x14ac:dyDescent="0.25">
      <c r="A980" s="80" t="s">
        <v>4734</v>
      </c>
      <c r="B980" s="80" t="s">
        <v>4735</v>
      </c>
      <c r="C980" s="80" t="s">
        <v>4734</v>
      </c>
      <c r="D980" s="81">
        <f t="shared" si="27"/>
        <v>479</v>
      </c>
      <c r="E980" s="82" t="s">
        <v>4736</v>
      </c>
      <c r="F980" s="79"/>
      <c r="G980" s="80" t="s">
        <v>4737</v>
      </c>
      <c r="H980" s="80" t="s">
        <v>4738</v>
      </c>
      <c r="I980" s="80" t="s">
        <v>4739</v>
      </c>
    </row>
    <row r="981" spans="1:9" ht="15" x14ac:dyDescent="0.25">
      <c r="A981" s="80" t="s">
        <v>4740</v>
      </c>
      <c r="B981" s="80" t="s">
        <v>4741</v>
      </c>
      <c r="C981" s="80" t="s">
        <v>4740</v>
      </c>
      <c r="D981" s="81">
        <f t="shared" si="27"/>
        <v>480</v>
      </c>
      <c r="E981" s="82" t="s">
        <v>4742</v>
      </c>
      <c r="F981" s="79"/>
      <c r="G981" s="80" t="s">
        <v>4743</v>
      </c>
      <c r="H981" s="80" t="s">
        <v>4744</v>
      </c>
      <c r="I981" s="80" t="s">
        <v>4745</v>
      </c>
    </row>
    <row r="982" spans="1:9" ht="15" x14ac:dyDescent="0.25">
      <c r="A982" s="80" t="s">
        <v>4746</v>
      </c>
      <c r="B982" s="80" t="s">
        <v>373</v>
      </c>
      <c r="C982" s="80" t="s">
        <v>4746</v>
      </c>
      <c r="D982" s="81">
        <f t="shared" si="27"/>
        <v>481</v>
      </c>
      <c r="E982" s="82" t="s">
        <v>4747</v>
      </c>
      <c r="F982" s="79"/>
      <c r="G982" s="80" t="s">
        <v>156</v>
      </c>
      <c r="H982" s="80" t="s">
        <v>4748</v>
      </c>
      <c r="I982" s="80" t="s">
        <v>4749</v>
      </c>
    </row>
    <row r="983" spans="1:9" ht="15" x14ac:dyDescent="0.25">
      <c r="A983" s="80" t="s">
        <v>4750</v>
      </c>
      <c r="B983" s="80" t="s">
        <v>4751</v>
      </c>
      <c r="C983" s="80" t="s">
        <v>4750</v>
      </c>
      <c r="D983" s="81">
        <f t="shared" si="27"/>
        <v>482</v>
      </c>
      <c r="E983" s="82" t="s">
        <v>4752</v>
      </c>
      <c r="F983" s="79"/>
      <c r="G983" s="80" t="s">
        <v>262</v>
      </c>
      <c r="H983" s="80" t="s">
        <v>4753</v>
      </c>
      <c r="I983" s="80" t="s">
        <v>4754</v>
      </c>
    </row>
    <row r="984" spans="1:9" customFormat="1" ht="15" x14ac:dyDescent="0.25">
      <c r="A984" s="83" t="s">
        <v>4755</v>
      </c>
      <c r="B984" s="83" t="s">
        <v>4756</v>
      </c>
      <c r="C984" s="83" t="s">
        <v>4755</v>
      </c>
      <c r="D984" s="78">
        <f>D983+0.1</f>
        <v>482.1</v>
      </c>
      <c r="E984" s="83" t="s">
        <v>4757</v>
      </c>
      <c r="F984" s="83"/>
      <c r="G984" s="83" t="s">
        <v>4756</v>
      </c>
      <c r="H984" s="83" t="s">
        <v>4758</v>
      </c>
      <c r="I984" s="83"/>
    </row>
    <row r="985" spans="1:9" ht="15" x14ac:dyDescent="0.25">
      <c r="A985" s="80" t="s">
        <v>4759</v>
      </c>
      <c r="B985" s="80" t="s">
        <v>4760</v>
      </c>
      <c r="C985" s="80" t="s">
        <v>4759</v>
      </c>
      <c r="D985" s="81">
        <f>D983+1</f>
        <v>483</v>
      </c>
      <c r="E985" s="82" t="s">
        <v>4761</v>
      </c>
      <c r="F985" s="79"/>
      <c r="G985" s="80" t="s">
        <v>4762</v>
      </c>
      <c r="H985" s="80" t="s">
        <v>4763</v>
      </c>
      <c r="I985" s="80" t="s">
        <v>4764</v>
      </c>
    </row>
    <row r="986" spans="1:9" ht="15" x14ac:dyDescent="0.25">
      <c r="A986" s="80" t="s">
        <v>4765</v>
      </c>
      <c r="B986" s="80" t="s">
        <v>4766</v>
      </c>
      <c r="C986" s="80" t="s">
        <v>4765</v>
      </c>
      <c r="D986" s="81">
        <f t="shared" si="27"/>
        <v>484</v>
      </c>
      <c r="E986" s="82" t="s">
        <v>4767</v>
      </c>
      <c r="F986" s="79"/>
      <c r="G986" s="80" t="s">
        <v>239</v>
      </c>
      <c r="H986" s="80" t="s">
        <v>4768</v>
      </c>
      <c r="I986" s="80" t="s">
        <v>4769</v>
      </c>
    </row>
    <row r="987" spans="1:9" customFormat="1" ht="15" x14ac:dyDescent="0.25">
      <c r="A987" s="83" t="s">
        <v>4770</v>
      </c>
      <c r="B987" s="83" t="s">
        <v>4771</v>
      </c>
      <c r="C987" s="83" t="s">
        <v>4770</v>
      </c>
      <c r="D987" s="78">
        <f>D986+0.1</f>
        <v>484.1</v>
      </c>
      <c r="E987" s="83" t="s">
        <v>4772</v>
      </c>
      <c r="F987" s="83"/>
      <c r="G987" s="83" t="s">
        <v>4771</v>
      </c>
      <c r="H987" s="83" t="s">
        <v>4773</v>
      </c>
      <c r="I987" s="83"/>
    </row>
    <row r="988" spans="1:9" ht="15" x14ac:dyDescent="0.25">
      <c r="A988" s="80" t="s">
        <v>4774</v>
      </c>
      <c r="B988" s="80" t="s">
        <v>4775</v>
      </c>
      <c r="C988" s="80" t="s">
        <v>4774</v>
      </c>
      <c r="D988" s="81">
        <f>D986+1</f>
        <v>485</v>
      </c>
      <c r="E988" s="82" t="s">
        <v>4776</v>
      </c>
      <c r="F988" s="79"/>
      <c r="G988" s="80" t="s">
        <v>40</v>
      </c>
      <c r="H988" s="80" t="s">
        <v>4777</v>
      </c>
      <c r="I988" s="80" t="s">
        <v>4778</v>
      </c>
    </row>
    <row r="989" spans="1:9" ht="15" x14ac:dyDescent="0.25">
      <c r="A989" s="80" t="s">
        <v>4779</v>
      </c>
      <c r="B989" s="80" t="s">
        <v>4780</v>
      </c>
      <c r="C989" s="80" t="s">
        <v>4779</v>
      </c>
      <c r="D989" s="81">
        <f>D988+1</f>
        <v>486</v>
      </c>
      <c r="E989" s="82" t="s">
        <v>4781</v>
      </c>
      <c r="F989" s="80"/>
      <c r="G989" s="80" t="s">
        <v>4782</v>
      </c>
      <c r="H989" s="80" t="s">
        <v>4783</v>
      </c>
      <c r="I989" s="80" t="s">
        <v>4784</v>
      </c>
    </row>
    <row r="990" spans="1:9" ht="15" x14ac:dyDescent="0.25">
      <c r="A990" s="80" t="s">
        <v>4785</v>
      </c>
      <c r="B990" s="80" t="s">
        <v>4786</v>
      </c>
      <c r="C990" s="80" t="s">
        <v>4785</v>
      </c>
      <c r="D990" s="81">
        <f>D989+1</f>
        <v>487</v>
      </c>
      <c r="E990" s="82" t="s">
        <v>4787</v>
      </c>
      <c r="F990" s="79" t="s">
        <v>4788</v>
      </c>
      <c r="G990" s="80" t="s">
        <v>4789</v>
      </c>
      <c r="H990" s="80" t="s">
        <v>4790</v>
      </c>
      <c r="I990" s="80" t="s">
        <v>4791</v>
      </c>
    </row>
    <row r="991" spans="1:9" ht="15" x14ac:dyDescent="0.25">
      <c r="A991" s="80" t="s">
        <v>4792</v>
      </c>
      <c r="B991" s="80" t="s">
        <v>4793</v>
      </c>
      <c r="C991" s="80" t="s">
        <v>4792</v>
      </c>
      <c r="D991" s="81">
        <f>D990+1</f>
        <v>488</v>
      </c>
      <c r="E991" s="82" t="s">
        <v>4794</v>
      </c>
      <c r="F991" s="79"/>
      <c r="G991" s="80" t="s">
        <v>4795</v>
      </c>
      <c r="H991" s="80" t="s">
        <v>4796</v>
      </c>
      <c r="I991" s="80" t="s">
        <v>4797</v>
      </c>
    </row>
    <row r="992" spans="1:9" customFormat="1" ht="15" x14ac:dyDescent="0.25">
      <c r="A992" s="83" t="s">
        <v>4798</v>
      </c>
      <c r="B992" s="83" t="s">
        <v>4799</v>
      </c>
      <c r="C992" s="83" t="s">
        <v>4798</v>
      </c>
      <c r="D992" s="78">
        <f>D991+0.1</f>
        <v>488.1</v>
      </c>
      <c r="E992" s="83" t="s">
        <v>4800</v>
      </c>
      <c r="F992" s="83"/>
      <c r="G992" s="83" t="s">
        <v>4799</v>
      </c>
      <c r="H992" s="83" t="s">
        <v>4801</v>
      </c>
      <c r="I992" s="83"/>
    </row>
    <row r="993" spans="1:9" ht="15" x14ac:dyDescent="0.25">
      <c r="A993" s="80" t="s">
        <v>4802</v>
      </c>
      <c r="B993" s="80" t="s">
        <v>4803</v>
      </c>
      <c r="C993" s="80" t="s">
        <v>4802</v>
      </c>
      <c r="D993" s="81">
        <f>D991+1</f>
        <v>489</v>
      </c>
      <c r="E993" s="82" t="s">
        <v>4804</v>
      </c>
      <c r="F993" s="79"/>
      <c r="G993" s="80" t="s">
        <v>230</v>
      </c>
      <c r="H993" s="80" t="s">
        <v>4805</v>
      </c>
      <c r="I993" s="80" t="s">
        <v>4806</v>
      </c>
    </row>
    <row r="994" spans="1:9" ht="15" x14ac:dyDescent="0.25">
      <c r="A994" s="77" t="s">
        <v>4807</v>
      </c>
      <c r="B994" s="77" t="s">
        <v>4808</v>
      </c>
      <c r="C994" s="77" t="s">
        <v>4807</v>
      </c>
      <c r="D994" s="98">
        <f>D993+0.03</f>
        <v>489.03</v>
      </c>
      <c r="E994" s="77" t="s">
        <v>4809</v>
      </c>
      <c r="F994" s="77"/>
      <c r="G994" s="77" t="s">
        <v>4808</v>
      </c>
      <c r="H994" s="77" t="s">
        <v>4810</v>
      </c>
      <c r="I994" s="80"/>
    </row>
    <row r="995" spans="1:9" ht="15" x14ac:dyDescent="0.25">
      <c r="A995" s="77" t="s">
        <v>4811</v>
      </c>
      <c r="B995" s="77" t="s">
        <v>4812</v>
      </c>
      <c r="C995" s="77" t="s">
        <v>4811</v>
      </c>
      <c r="D995" s="98">
        <f t="shared" ref="D995:D1008" si="28">D994+0.03</f>
        <v>489.05999999999995</v>
      </c>
      <c r="E995" s="77" t="s">
        <v>4813</v>
      </c>
      <c r="F995" s="77"/>
      <c r="G995" s="77" t="s">
        <v>4812</v>
      </c>
      <c r="H995" s="77" t="s">
        <v>4814</v>
      </c>
      <c r="I995" s="80"/>
    </row>
    <row r="996" spans="1:9" ht="15" x14ac:dyDescent="0.25">
      <c r="A996" s="77" t="s">
        <v>4815</v>
      </c>
      <c r="B996" s="77" t="s">
        <v>4816</v>
      </c>
      <c r="C996" s="77" t="s">
        <v>4815</v>
      </c>
      <c r="D996" s="98">
        <f t="shared" si="28"/>
        <v>489.08999999999992</v>
      </c>
      <c r="E996" s="77" t="s">
        <v>4817</v>
      </c>
      <c r="F996" s="77"/>
      <c r="G996" s="77" t="s">
        <v>4816</v>
      </c>
      <c r="H996" s="77" t="s">
        <v>4818</v>
      </c>
      <c r="I996" s="80"/>
    </row>
    <row r="997" spans="1:9" ht="15" x14ac:dyDescent="0.25">
      <c r="A997" s="77" t="s">
        <v>4819</v>
      </c>
      <c r="B997" s="77" t="s">
        <v>4820</v>
      </c>
      <c r="C997" s="77" t="s">
        <v>4819</v>
      </c>
      <c r="D997" s="98">
        <f t="shared" si="28"/>
        <v>489.11999999999989</v>
      </c>
      <c r="E997" s="77" t="s">
        <v>4821</v>
      </c>
      <c r="F997" s="77"/>
      <c r="G997" s="77" t="s">
        <v>4820</v>
      </c>
      <c r="H997" s="77" t="s">
        <v>4822</v>
      </c>
      <c r="I997" s="80"/>
    </row>
    <row r="998" spans="1:9" ht="15" x14ac:dyDescent="0.25">
      <c r="A998" s="77" t="s">
        <v>4823</v>
      </c>
      <c r="B998" s="77" t="s">
        <v>4824</v>
      </c>
      <c r="C998" s="77" t="s">
        <v>4823</v>
      </c>
      <c r="D998" s="98">
        <f t="shared" si="28"/>
        <v>489.14999999999986</v>
      </c>
      <c r="E998" s="77" t="s">
        <v>4825</v>
      </c>
      <c r="F998" s="77"/>
      <c r="G998" s="77" t="s">
        <v>4824</v>
      </c>
      <c r="H998" s="77" t="s">
        <v>4826</v>
      </c>
      <c r="I998" s="80"/>
    </row>
    <row r="999" spans="1:9" ht="15" x14ac:dyDescent="0.25">
      <c r="A999" s="77" t="s">
        <v>4827</v>
      </c>
      <c r="B999" s="77" t="s">
        <v>4828</v>
      </c>
      <c r="C999" s="77" t="s">
        <v>4827</v>
      </c>
      <c r="D999" s="98">
        <f t="shared" si="28"/>
        <v>489.17999999999984</v>
      </c>
      <c r="E999" s="77" t="s">
        <v>4829</v>
      </c>
      <c r="F999" s="77"/>
      <c r="G999" s="77" t="s">
        <v>4828</v>
      </c>
      <c r="H999" s="77" t="s">
        <v>4830</v>
      </c>
      <c r="I999" s="80"/>
    </row>
    <row r="1000" spans="1:9" ht="15" x14ac:dyDescent="0.25">
      <c r="A1000" s="77" t="s">
        <v>4831</v>
      </c>
      <c r="B1000" s="77" t="s">
        <v>4832</v>
      </c>
      <c r="C1000" s="77" t="s">
        <v>4831</v>
      </c>
      <c r="D1000" s="98">
        <f t="shared" si="28"/>
        <v>489.20999999999981</v>
      </c>
      <c r="E1000" s="77" t="s">
        <v>4833</v>
      </c>
      <c r="F1000" s="77"/>
      <c r="G1000" s="77" t="s">
        <v>4832</v>
      </c>
      <c r="H1000" s="77" t="s">
        <v>4834</v>
      </c>
      <c r="I1000" s="80"/>
    </row>
    <row r="1001" spans="1:9" customFormat="1" ht="15" x14ac:dyDescent="0.25">
      <c r="A1001" s="83" t="s">
        <v>4835</v>
      </c>
      <c r="B1001" s="83" t="s">
        <v>4836</v>
      </c>
      <c r="C1001" s="83" t="s">
        <v>4835</v>
      </c>
      <c r="D1001" s="98">
        <f t="shared" si="28"/>
        <v>489.23999999999978</v>
      </c>
      <c r="E1001" s="83" t="s">
        <v>4837</v>
      </c>
      <c r="F1001" s="83"/>
      <c r="G1001" s="83" t="s">
        <v>4836</v>
      </c>
      <c r="H1001" s="83" t="s">
        <v>4838</v>
      </c>
      <c r="I1001" s="83"/>
    </row>
    <row r="1002" spans="1:9" customFormat="1" ht="15" x14ac:dyDescent="0.25">
      <c r="A1002" s="83" t="s">
        <v>4839</v>
      </c>
      <c r="B1002" s="83" t="s">
        <v>4840</v>
      </c>
      <c r="C1002" s="83" t="s">
        <v>4839</v>
      </c>
      <c r="D1002" s="98">
        <f t="shared" si="28"/>
        <v>489.26999999999975</v>
      </c>
      <c r="E1002" s="83" t="s">
        <v>4841</v>
      </c>
      <c r="F1002" s="83"/>
      <c r="G1002" s="83" t="s">
        <v>4840</v>
      </c>
      <c r="H1002" s="83" t="s">
        <v>4842</v>
      </c>
      <c r="I1002" s="83"/>
    </row>
    <row r="1003" spans="1:9" customFormat="1" ht="15" x14ac:dyDescent="0.25">
      <c r="A1003" s="83" t="s">
        <v>4843</v>
      </c>
      <c r="B1003" s="83" t="s">
        <v>4844</v>
      </c>
      <c r="C1003" s="83" t="s">
        <v>4843</v>
      </c>
      <c r="D1003" s="98">
        <f t="shared" si="28"/>
        <v>489.29999999999973</v>
      </c>
      <c r="E1003" s="83" t="s">
        <v>4845</v>
      </c>
      <c r="F1003" s="83"/>
      <c r="G1003" s="83" t="s">
        <v>4844</v>
      </c>
      <c r="H1003" s="83" t="s">
        <v>4846</v>
      </c>
      <c r="I1003" s="83"/>
    </row>
    <row r="1004" spans="1:9" customFormat="1" ht="15" x14ac:dyDescent="0.25">
      <c r="A1004" s="83" t="s">
        <v>4847</v>
      </c>
      <c r="B1004" s="83" t="s">
        <v>4848</v>
      </c>
      <c r="C1004" s="83" t="s">
        <v>4847</v>
      </c>
      <c r="D1004" s="98">
        <f t="shared" si="28"/>
        <v>489.3299999999997</v>
      </c>
      <c r="E1004" s="83" t="s">
        <v>4849</v>
      </c>
      <c r="F1004" s="83"/>
      <c r="G1004" s="83" t="s">
        <v>4848</v>
      </c>
      <c r="H1004" s="83" t="s">
        <v>4850</v>
      </c>
      <c r="I1004" s="83"/>
    </row>
    <row r="1005" spans="1:9" customFormat="1" ht="15" x14ac:dyDescent="0.25">
      <c r="A1005" s="83" t="s">
        <v>4851</v>
      </c>
      <c r="B1005" s="83" t="s">
        <v>4852</v>
      </c>
      <c r="C1005" s="83" t="s">
        <v>4851</v>
      </c>
      <c r="D1005" s="98">
        <f t="shared" si="28"/>
        <v>489.35999999999967</v>
      </c>
      <c r="E1005" s="83" t="s">
        <v>4853</v>
      </c>
      <c r="F1005" s="83"/>
      <c r="G1005" s="83" t="s">
        <v>4852</v>
      </c>
      <c r="H1005" s="83" t="s">
        <v>4854</v>
      </c>
      <c r="I1005" s="83"/>
    </row>
    <row r="1006" spans="1:9" customFormat="1" ht="15" x14ac:dyDescent="0.25">
      <c r="A1006" s="83" t="s">
        <v>4855</v>
      </c>
      <c r="B1006" s="83" t="s">
        <v>4856</v>
      </c>
      <c r="C1006" s="83" t="s">
        <v>4855</v>
      </c>
      <c r="D1006" s="98">
        <f t="shared" si="28"/>
        <v>489.38999999999965</v>
      </c>
      <c r="E1006" s="83" t="s">
        <v>4857</v>
      </c>
      <c r="F1006" s="83"/>
      <c r="G1006" s="83" t="s">
        <v>4856</v>
      </c>
      <c r="H1006" s="83" t="s">
        <v>4858</v>
      </c>
      <c r="I1006" s="83"/>
    </row>
    <row r="1007" spans="1:9" customFormat="1" ht="15" x14ac:dyDescent="0.25">
      <c r="A1007" s="83" t="s">
        <v>4859</v>
      </c>
      <c r="B1007" s="83" t="s">
        <v>4860</v>
      </c>
      <c r="C1007" s="83" t="s">
        <v>4859</v>
      </c>
      <c r="D1007" s="98">
        <f t="shared" si="28"/>
        <v>489.41999999999962</v>
      </c>
      <c r="E1007" s="83" t="s">
        <v>4861</v>
      </c>
      <c r="F1007" s="83"/>
      <c r="G1007" s="83" t="s">
        <v>4860</v>
      </c>
      <c r="H1007" s="83" t="s">
        <v>4862</v>
      </c>
      <c r="I1007" s="83"/>
    </row>
    <row r="1008" spans="1:9" customFormat="1" ht="15" x14ac:dyDescent="0.25">
      <c r="A1008" s="83" t="s">
        <v>4863</v>
      </c>
      <c r="B1008" s="83" t="s">
        <v>4864</v>
      </c>
      <c r="C1008" s="83" t="s">
        <v>4863</v>
      </c>
      <c r="D1008" s="98">
        <f t="shared" si="28"/>
        <v>489.44999999999959</v>
      </c>
      <c r="E1008" s="83" t="s">
        <v>4865</v>
      </c>
      <c r="F1008" s="83"/>
      <c r="G1008" s="83" t="s">
        <v>4864</v>
      </c>
      <c r="H1008" s="83" t="s">
        <v>4866</v>
      </c>
      <c r="I1008" s="83"/>
    </row>
    <row r="1010" spans="1:9" ht="15.75" x14ac:dyDescent="0.25">
      <c r="A1010" s="110" t="s">
        <v>423</v>
      </c>
      <c r="B1010" s="111"/>
      <c r="C1010" s="110" t="s">
        <v>423</v>
      </c>
      <c r="D1010" s="112"/>
      <c r="E1010" s="111"/>
      <c r="F1010" s="113"/>
      <c r="G1010" s="111"/>
      <c r="H1010" s="111"/>
      <c r="I1010" s="111"/>
    </row>
    <row r="1011" spans="1:9" ht="15" x14ac:dyDescent="0.25">
      <c r="A1011" s="114" t="s">
        <v>424</v>
      </c>
      <c r="B1011" s="115"/>
      <c r="C1011" s="114" t="s">
        <v>424</v>
      </c>
      <c r="D1011" s="116"/>
      <c r="E1011" s="115"/>
      <c r="F1011" s="117"/>
      <c r="G1011" s="115"/>
      <c r="H1011" s="115"/>
      <c r="I1011" s="115"/>
    </row>
    <row r="1012" spans="1:9" ht="15" x14ac:dyDescent="0.25">
      <c r="A1012" s="118" t="s">
        <v>425</v>
      </c>
      <c r="B1012" s="60" t="s">
        <v>426</v>
      </c>
      <c r="C1012" s="118" t="s">
        <v>425</v>
      </c>
      <c r="D1012" s="119">
        <v>1000</v>
      </c>
      <c r="E1012" s="120" t="s">
        <v>427</v>
      </c>
      <c r="F1012" s="121" t="s">
        <v>428</v>
      </c>
      <c r="G1012" s="60" t="s">
        <v>4867</v>
      </c>
      <c r="H1012" s="60" t="s">
        <v>4868</v>
      </c>
      <c r="I1012" s="60" t="s">
        <v>430</v>
      </c>
    </row>
    <row r="1013" spans="1:9" ht="15" x14ac:dyDescent="0.25">
      <c r="A1013" s="118" t="s">
        <v>565</v>
      </c>
      <c r="B1013" s="60" t="s">
        <v>566</v>
      </c>
      <c r="C1013" s="118" t="s">
        <v>565</v>
      </c>
      <c r="D1013" s="119">
        <v>1001</v>
      </c>
      <c r="E1013" s="120" t="s">
        <v>567</v>
      </c>
      <c r="F1013" s="121" t="s">
        <v>428</v>
      </c>
      <c r="G1013" s="60" t="s">
        <v>4869</v>
      </c>
      <c r="H1013" s="60" t="s">
        <v>4870</v>
      </c>
      <c r="I1013" s="60" t="s">
        <v>4871</v>
      </c>
    </row>
    <row r="1014" spans="1:9" ht="15" x14ac:dyDescent="0.25">
      <c r="A1014" s="118" t="s">
        <v>544</v>
      </c>
      <c r="B1014" s="60" t="s">
        <v>545</v>
      </c>
      <c r="C1014" s="118" t="s">
        <v>544</v>
      </c>
      <c r="D1014" s="119">
        <v>1002</v>
      </c>
      <c r="E1014" s="120" t="s">
        <v>546</v>
      </c>
      <c r="F1014" s="121" t="s">
        <v>428</v>
      </c>
      <c r="G1014" s="60" t="s">
        <v>4872</v>
      </c>
      <c r="H1014" s="60" t="s">
        <v>4873</v>
      </c>
      <c r="I1014" s="60" t="s">
        <v>548</v>
      </c>
    </row>
    <row r="1015" spans="1:9" ht="15" x14ac:dyDescent="0.25">
      <c r="A1015" s="118" t="s">
        <v>557</v>
      </c>
      <c r="B1015" s="60" t="s">
        <v>558</v>
      </c>
      <c r="C1015" s="118" t="s">
        <v>557</v>
      </c>
      <c r="D1015" s="119">
        <v>1003</v>
      </c>
      <c r="E1015" s="120" t="s">
        <v>559</v>
      </c>
      <c r="F1015" s="121" t="s">
        <v>428</v>
      </c>
      <c r="G1015" s="60" t="s">
        <v>4874</v>
      </c>
      <c r="H1015" s="60" t="s">
        <v>4875</v>
      </c>
      <c r="I1015" s="60" t="s">
        <v>4876</v>
      </c>
    </row>
    <row r="1016" spans="1:9" ht="15" x14ac:dyDescent="0.25">
      <c r="A1016" s="118" t="s">
        <v>651</v>
      </c>
      <c r="B1016" s="60" t="s">
        <v>652</v>
      </c>
      <c r="C1016" s="118" t="s">
        <v>651</v>
      </c>
      <c r="D1016" s="119">
        <v>1004</v>
      </c>
      <c r="E1016" s="120" t="s">
        <v>653</v>
      </c>
      <c r="F1016" s="121" t="s">
        <v>428</v>
      </c>
      <c r="G1016" s="60" t="s">
        <v>4877</v>
      </c>
      <c r="H1016" s="60" t="s">
        <v>4878</v>
      </c>
      <c r="I1016" s="60" t="s">
        <v>4879</v>
      </c>
    </row>
    <row r="1017" spans="1:9" ht="15" x14ac:dyDescent="0.25">
      <c r="A1017" s="118" t="s">
        <v>669</v>
      </c>
      <c r="B1017" s="60" t="s">
        <v>670</v>
      </c>
      <c r="C1017" s="118" t="s">
        <v>669</v>
      </c>
      <c r="D1017" s="119">
        <v>1005</v>
      </c>
      <c r="E1017" s="120" t="s">
        <v>671</v>
      </c>
      <c r="F1017" s="121" t="s">
        <v>428</v>
      </c>
      <c r="G1017" s="60" t="s">
        <v>4880</v>
      </c>
      <c r="H1017" s="60" t="s">
        <v>4881</v>
      </c>
      <c r="I1017" s="60" t="s">
        <v>4882</v>
      </c>
    </row>
    <row r="1018" spans="1:9" ht="15" x14ac:dyDescent="0.25">
      <c r="A1018" s="118" t="s">
        <v>713</v>
      </c>
      <c r="B1018" s="60" t="s">
        <v>714</v>
      </c>
      <c r="C1018" s="118" t="s">
        <v>713</v>
      </c>
      <c r="D1018" s="119">
        <v>1006</v>
      </c>
      <c r="E1018" s="120" t="s">
        <v>715</v>
      </c>
      <c r="F1018" s="121" t="s">
        <v>428</v>
      </c>
      <c r="G1018" s="60" t="s">
        <v>4883</v>
      </c>
      <c r="H1018" s="60" t="s">
        <v>4884</v>
      </c>
      <c r="I1018" s="60" t="s">
        <v>4885</v>
      </c>
    </row>
    <row r="1019" spans="1:9" ht="15" x14ac:dyDescent="0.25">
      <c r="A1019" s="118" t="s">
        <v>717</v>
      </c>
      <c r="B1019" s="60" t="s">
        <v>718</v>
      </c>
      <c r="C1019" s="118" t="s">
        <v>717</v>
      </c>
      <c r="D1019" s="119">
        <v>1007</v>
      </c>
      <c r="E1019" s="120" t="s">
        <v>719</v>
      </c>
      <c r="F1019" s="121" t="s">
        <v>4788</v>
      </c>
      <c r="G1019" s="60" t="s">
        <v>4886</v>
      </c>
      <c r="H1019" s="60" t="s">
        <v>4887</v>
      </c>
      <c r="I1019" s="60" t="s">
        <v>4888</v>
      </c>
    </row>
    <row r="1020" spans="1:9" ht="15" x14ac:dyDescent="0.25">
      <c r="A1020" s="118" t="s">
        <v>730</v>
      </c>
      <c r="B1020" s="60" t="s">
        <v>731</v>
      </c>
      <c r="C1020" s="118" t="s">
        <v>730</v>
      </c>
      <c r="D1020" s="119">
        <v>1008</v>
      </c>
      <c r="E1020" s="120" t="s">
        <v>732</v>
      </c>
      <c r="F1020" s="121" t="s">
        <v>428</v>
      </c>
      <c r="G1020" s="60" t="s">
        <v>733</v>
      </c>
      <c r="H1020" s="60" t="s">
        <v>734</v>
      </c>
      <c r="I1020" s="60" t="s">
        <v>735</v>
      </c>
    </row>
    <row r="1021" spans="1:9" ht="15" x14ac:dyDescent="0.25">
      <c r="A1021" s="118" t="s">
        <v>761</v>
      </c>
      <c r="B1021" s="60" t="s">
        <v>762</v>
      </c>
      <c r="C1021" s="118" t="s">
        <v>761</v>
      </c>
      <c r="D1021" s="119">
        <v>1009</v>
      </c>
      <c r="E1021" s="120" t="s">
        <v>763</v>
      </c>
      <c r="F1021" s="121" t="s">
        <v>428</v>
      </c>
      <c r="G1021" s="60" t="s">
        <v>4889</v>
      </c>
      <c r="H1021" s="60" t="s">
        <v>4890</v>
      </c>
      <c r="I1021" s="60" t="s">
        <v>4891</v>
      </c>
    </row>
    <row r="1022" spans="1:9" ht="15" x14ac:dyDescent="0.25">
      <c r="A1022" s="118" t="s">
        <v>819</v>
      </c>
      <c r="B1022" s="60" t="s">
        <v>820</v>
      </c>
      <c r="C1022" s="118" t="s">
        <v>819</v>
      </c>
      <c r="D1022" s="119">
        <v>1010</v>
      </c>
      <c r="E1022" s="120" t="s">
        <v>821</v>
      </c>
      <c r="F1022" s="121" t="s">
        <v>428</v>
      </c>
      <c r="G1022" s="60" t="s">
        <v>4892</v>
      </c>
      <c r="H1022" s="60" t="s">
        <v>4893</v>
      </c>
      <c r="I1022" s="60" t="s">
        <v>4894</v>
      </c>
    </row>
    <row r="1023" spans="1:9" ht="15" x14ac:dyDescent="0.25">
      <c r="A1023" s="118" t="s">
        <v>977</v>
      </c>
      <c r="B1023" s="60" t="s">
        <v>978</v>
      </c>
      <c r="C1023" s="118" t="s">
        <v>977</v>
      </c>
      <c r="D1023" s="119">
        <v>1011</v>
      </c>
      <c r="E1023" s="120" t="s">
        <v>979</v>
      </c>
      <c r="F1023" s="121" t="s">
        <v>4788</v>
      </c>
      <c r="G1023" s="60" t="s">
        <v>4895</v>
      </c>
      <c r="H1023" s="60" t="s">
        <v>4896</v>
      </c>
      <c r="I1023" s="60" t="s">
        <v>4897</v>
      </c>
    </row>
    <row r="1024" spans="1:9" ht="15" x14ac:dyDescent="0.25">
      <c r="A1024" s="118" t="s">
        <v>1000</v>
      </c>
      <c r="B1024" s="60" t="s">
        <v>1001</v>
      </c>
      <c r="C1024" s="118" t="s">
        <v>1000</v>
      </c>
      <c r="D1024" s="119">
        <v>1012</v>
      </c>
      <c r="E1024" s="120" t="s">
        <v>1002</v>
      </c>
      <c r="F1024" s="121" t="s">
        <v>4788</v>
      </c>
      <c r="G1024" s="60" t="s">
        <v>4898</v>
      </c>
      <c r="H1024" s="60" t="s">
        <v>4899</v>
      </c>
      <c r="I1024" s="60" t="s">
        <v>4900</v>
      </c>
    </row>
    <row r="1025" spans="1:9" ht="15.75" x14ac:dyDescent="0.25">
      <c r="A1025" s="110" t="s">
        <v>1328</v>
      </c>
      <c r="B1025" s="111"/>
      <c r="C1025" s="110" t="s">
        <v>1328</v>
      </c>
      <c r="D1025" s="119"/>
      <c r="E1025" s="111"/>
      <c r="F1025" s="113"/>
      <c r="G1025" s="111"/>
      <c r="H1025" s="111"/>
      <c r="I1025" s="111"/>
    </row>
    <row r="1026" spans="1:9" ht="15" x14ac:dyDescent="0.25">
      <c r="A1026" s="114" t="s">
        <v>1329</v>
      </c>
      <c r="B1026" s="115"/>
      <c r="C1026" s="114" t="s">
        <v>1329</v>
      </c>
      <c r="D1026" s="119"/>
      <c r="E1026" s="115"/>
      <c r="F1026" s="117"/>
      <c r="G1026" s="115"/>
      <c r="H1026" s="115"/>
      <c r="I1026" s="115"/>
    </row>
    <row r="1027" spans="1:9" ht="15" x14ac:dyDescent="0.25">
      <c r="A1027" s="115" t="s">
        <v>1382</v>
      </c>
      <c r="B1027" s="115" t="s">
        <v>1383</v>
      </c>
      <c r="C1027" s="115" t="s">
        <v>1382</v>
      </c>
      <c r="D1027" s="119">
        <v>1012.5</v>
      </c>
      <c r="E1027" s="115"/>
      <c r="F1027" s="117"/>
      <c r="G1027" s="115"/>
      <c r="H1027" s="115"/>
      <c r="I1027" s="115"/>
    </row>
    <row r="1028" spans="1:9" ht="15" x14ac:dyDescent="0.25">
      <c r="A1028" s="118" t="s">
        <v>1360</v>
      </c>
      <c r="B1028" s="60" t="s">
        <v>1361</v>
      </c>
      <c r="C1028" s="118" t="s">
        <v>1360</v>
      </c>
      <c r="D1028" s="119">
        <v>1013</v>
      </c>
      <c r="E1028" s="120" t="s">
        <v>1362</v>
      </c>
      <c r="F1028" s="121" t="s">
        <v>428</v>
      </c>
      <c r="G1028" s="60" t="s">
        <v>4901</v>
      </c>
      <c r="H1028" s="60" t="s">
        <v>4902</v>
      </c>
      <c r="I1028" s="60" t="s">
        <v>4903</v>
      </c>
    </row>
    <row r="1029" spans="1:9" ht="15" x14ac:dyDescent="0.25">
      <c r="A1029" s="118" t="s">
        <v>1356</v>
      </c>
      <c r="B1029" s="60" t="s">
        <v>1357</v>
      </c>
      <c r="C1029" s="118" t="s">
        <v>1356</v>
      </c>
      <c r="D1029" s="119">
        <v>1014</v>
      </c>
      <c r="E1029" s="120" t="s">
        <v>1358</v>
      </c>
      <c r="F1029" s="121" t="s">
        <v>428</v>
      </c>
      <c r="G1029" s="60" t="s">
        <v>4904</v>
      </c>
      <c r="H1029" s="60" t="s">
        <v>4905</v>
      </c>
      <c r="I1029" s="60" t="s">
        <v>4906</v>
      </c>
    </row>
    <row r="1030" spans="1:9" ht="15" x14ac:dyDescent="0.25">
      <c r="A1030" s="114" t="s">
        <v>1422</v>
      </c>
      <c r="B1030" s="115"/>
      <c r="C1030" s="114" t="s">
        <v>1422</v>
      </c>
      <c r="D1030" s="119"/>
      <c r="E1030" s="115"/>
      <c r="F1030" s="117"/>
      <c r="G1030" s="115"/>
      <c r="H1030" s="115"/>
      <c r="I1030" s="115"/>
    </row>
    <row r="1031" spans="1:9" ht="15" x14ac:dyDescent="0.25">
      <c r="A1031" s="118" t="s">
        <v>1429</v>
      </c>
      <c r="B1031" s="60" t="s">
        <v>1430</v>
      </c>
      <c r="C1031" s="118" t="s">
        <v>1429</v>
      </c>
      <c r="D1031" s="119">
        <v>1015</v>
      </c>
      <c r="E1031" s="120" t="s">
        <v>1431</v>
      </c>
      <c r="F1031" s="121" t="s">
        <v>428</v>
      </c>
      <c r="G1031" s="60" t="s">
        <v>4907</v>
      </c>
      <c r="H1031" s="60" t="s">
        <v>4908</v>
      </c>
      <c r="I1031" s="60" t="s">
        <v>4909</v>
      </c>
    </row>
    <row r="1032" spans="1:9" ht="15.75" x14ac:dyDescent="0.25">
      <c r="A1032" s="110" t="s">
        <v>4910</v>
      </c>
      <c r="B1032" s="111"/>
      <c r="C1032" s="110" t="s">
        <v>4910</v>
      </c>
      <c r="D1032" s="119"/>
      <c r="E1032" s="111"/>
      <c r="F1032" s="113"/>
      <c r="G1032" s="111"/>
      <c r="H1032" s="111"/>
      <c r="I1032" s="111"/>
    </row>
    <row r="1033" spans="1:9" ht="15" x14ac:dyDescent="0.25">
      <c r="A1033" s="114" t="s">
        <v>4911</v>
      </c>
      <c r="B1033" s="115"/>
      <c r="C1033" s="114" t="s">
        <v>4911</v>
      </c>
      <c r="D1033" s="119"/>
      <c r="E1033" s="115"/>
      <c r="F1033" s="117"/>
      <c r="G1033" s="115"/>
      <c r="H1033" s="115"/>
      <c r="I1033" s="115"/>
    </row>
    <row r="1034" spans="1:9" ht="15" x14ac:dyDescent="0.25">
      <c r="A1034" s="118" t="s">
        <v>1459</v>
      </c>
      <c r="B1034" s="60" t="s">
        <v>1460</v>
      </c>
      <c r="C1034" s="118" t="s">
        <v>1459</v>
      </c>
      <c r="D1034" s="119">
        <v>1016</v>
      </c>
      <c r="E1034" s="120" t="s">
        <v>1461</v>
      </c>
      <c r="F1034" s="121" t="s">
        <v>4788</v>
      </c>
      <c r="G1034" s="60" t="s">
        <v>4912</v>
      </c>
      <c r="H1034" s="60" t="s">
        <v>4913</v>
      </c>
      <c r="I1034" s="60" t="s">
        <v>4914</v>
      </c>
    </row>
    <row r="1035" spans="1:9" ht="15" x14ac:dyDescent="0.25">
      <c r="A1035" s="118" t="s">
        <v>1463</v>
      </c>
      <c r="B1035" s="60" t="s">
        <v>1464</v>
      </c>
      <c r="C1035" s="118" t="s">
        <v>1463</v>
      </c>
      <c r="D1035" s="119">
        <v>1017</v>
      </c>
      <c r="E1035" s="120" t="s">
        <v>1465</v>
      </c>
      <c r="F1035" s="121" t="s">
        <v>428</v>
      </c>
      <c r="G1035" s="60" t="s">
        <v>4915</v>
      </c>
      <c r="H1035" s="60" t="s">
        <v>4916</v>
      </c>
      <c r="I1035" s="60" t="s">
        <v>4917</v>
      </c>
    </row>
    <row r="1036" spans="1:9" ht="15" x14ac:dyDescent="0.25">
      <c r="A1036" s="118" t="s">
        <v>1467</v>
      </c>
      <c r="B1036" s="60" t="s">
        <v>1468</v>
      </c>
      <c r="C1036" s="118" t="s">
        <v>1467</v>
      </c>
      <c r="D1036" s="119">
        <v>1018</v>
      </c>
      <c r="E1036" s="120" t="s">
        <v>1469</v>
      </c>
      <c r="F1036" s="121" t="s">
        <v>428</v>
      </c>
      <c r="G1036" s="60" t="s">
        <v>4918</v>
      </c>
      <c r="H1036" s="60" t="s">
        <v>4919</v>
      </c>
      <c r="I1036" s="60" t="s">
        <v>4920</v>
      </c>
    </row>
    <row r="1037" spans="1:9" ht="15.75" x14ac:dyDescent="0.25">
      <c r="A1037" s="110" t="s">
        <v>1475</v>
      </c>
      <c r="B1037" s="111"/>
      <c r="C1037" s="110" t="s">
        <v>1475</v>
      </c>
      <c r="D1037" s="119"/>
      <c r="E1037" s="111"/>
      <c r="F1037" s="113"/>
      <c r="G1037" s="111"/>
      <c r="H1037" s="111"/>
      <c r="I1037" s="111"/>
    </row>
    <row r="1038" spans="1:9" ht="15" x14ac:dyDescent="0.25">
      <c r="A1038" s="114" t="s">
        <v>1476</v>
      </c>
      <c r="B1038" s="115"/>
      <c r="C1038" s="114" t="s">
        <v>1476</v>
      </c>
      <c r="D1038" s="119"/>
      <c r="E1038" s="115"/>
      <c r="F1038" s="117"/>
      <c r="G1038" s="115"/>
      <c r="H1038" s="115"/>
      <c r="I1038" s="115"/>
    </row>
    <row r="1039" spans="1:9" ht="15" x14ac:dyDescent="0.25">
      <c r="A1039" s="118" t="s">
        <v>1516</v>
      </c>
      <c r="B1039" s="60" t="s">
        <v>1517</v>
      </c>
      <c r="C1039" s="118" t="s">
        <v>1516</v>
      </c>
      <c r="D1039" s="119">
        <v>1019</v>
      </c>
      <c r="E1039" s="120" t="s">
        <v>1518</v>
      </c>
      <c r="F1039" s="121" t="s">
        <v>428</v>
      </c>
      <c r="G1039" s="60" t="s">
        <v>4921</v>
      </c>
      <c r="H1039" s="60" t="s">
        <v>4922</v>
      </c>
      <c r="I1039" s="60" t="s">
        <v>4923</v>
      </c>
    </row>
    <row r="1040" spans="1:9" ht="15.75" x14ac:dyDescent="0.25">
      <c r="A1040" s="110" t="s">
        <v>2763</v>
      </c>
      <c r="B1040" s="111"/>
      <c r="C1040" s="110" t="s">
        <v>2763</v>
      </c>
      <c r="D1040" s="119"/>
      <c r="E1040" s="111"/>
      <c r="F1040" s="113"/>
      <c r="G1040" s="111"/>
      <c r="H1040" s="111"/>
      <c r="I1040" s="111"/>
    </row>
    <row r="1041" spans="1:9" ht="15" x14ac:dyDescent="0.25">
      <c r="A1041" s="114" t="s">
        <v>2764</v>
      </c>
      <c r="B1041" s="115"/>
      <c r="C1041" s="114" t="s">
        <v>2764</v>
      </c>
      <c r="D1041" s="119"/>
      <c r="E1041" s="115"/>
      <c r="F1041" s="117"/>
      <c r="G1041" s="115"/>
      <c r="H1041" s="115"/>
      <c r="I1041" s="115"/>
    </row>
    <row r="1042" spans="1:9" ht="15" x14ac:dyDescent="0.25">
      <c r="A1042" s="118" t="s">
        <v>2820</v>
      </c>
      <c r="B1042" s="60" t="s">
        <v>2821</v>
      </c>
      <c r="C1042" s="118" t="s">
        <v>2820</v>
      </c>
      <c r="D1042" s="119">
        <v>1020</v>
      </c>
      <c r="E1042" s="120" t="s">
        <v>2822</v>
      </c>
      <c r="F1042" s="121" t="s">
        <v>428</v>
      </c>
      <c r="G1042" s="60" t="s">
        <v>4924</v>
      </c>
      <c r="H1042" s="60" t="s">
        <v>4925</v>
      </c>
      <c r="I1042" s="60" t="s">
        <v>4926</v>
      </c>
    </row>
    <row r="1043" spans="1:9" ht="15.75" x14ac:dyDescent="0.25">
      <c r="A1043" s="110" t="s">
        <v>2827</v>
      </c>
      <c r="B1043" s="111"/>
      <c r="C1043" s="110" t="s">
        <v>2827</v>
      </c>
      <c r="D1043" s="119"/>
      <c r="E1043" s="111"/>
      <c r="F1043" s="113"/>
      <c r="G1043" s="111"/>
      <c r="H1043" s="111"/>
      <c r="I1043" s="111"/>
    </row>
    <row r="1044" spans="1:9" ht="15" x14ac:dyDescent="0.25">
      <c r="A1044" s="114" t="s">
        <v>2828</v>
      </c>
      <c r="B1044" s="115"/>
      <c r="C1044" s="114" t="s">
        <v>2828</v>
      </c>
      <c r="D1044" s="119"/>
      <c r="E1044" s="115"/>
      <c r="F1044" s="117"/>
      <c r="G1044" s="115"/>
      <c r="H1044" s="115"/>
      <c r="I1044" s="115"/>
    </row>
    <row r="1045" spans="1:9" ht="15" x14ac:dyDescent="0.25">
      <c r="A1045" s="118" t="s">
        <v>2841</v>
      </c>
      <c r="B1045" s="60" t="s">
        <v>2842</v>
      </c>
      <c r="C1045" s="118" t="s">
        <v>2841</v>
      </c>
      <c r="D1045" s="119">
        <v>1021</v>
      </c>
      <c r="E1045" s="120" t="s">
        <v>2843</v>
      </c>
      <c r="F1045" s="121" t="s">
        <v>428</v>
      </c>
      <c r="G1045" s="60" t="s">
        <v>4927</v>
      </c>
      <c r="H1045" s="60" t="s">
        <v>4928</v>
      </c>
      <c r="I1045" s="60" t="s">
        <v>4929</v>
      </c>
    </row>
    <row r="1046" spans="1:9" ht="15.75" x14ac:dyDescent="0.25">
      <c r="A1046" s="110" t="s">
        <v>3127</v>
      </c>
      <c r="B1046" s="111"/>
      <c r="C1046" s="110" t="s">
        <v>3127</v>
      </c>
      <c r="D1046" s="119"/>
      <c r="E1046" s="111"/>
      <c r="F1046" s="113"/>
      <c r="G1046" s="111"/>
      <c r="H1046" s="111"/>
      <c r="I1046" s="111"/>
    </row>
    <row r="1047" spans="1:9" ht="15" x14ac:dyDescent="0.25">
      <c r="A1047" s="114" t="s">
        <v>3467</v>
      </c>
      <c r="B1047" s="115"/>
      <c r="C1047" s="114" t="s">
        <v>3467</v>
      </c>
      <c r="D1047" s="119"/>
      <c r="E1047" s="115"/>
      <c r="F1047" s="117"/>
      <c r="G1047" s="115"/>
      <c r="H1047" s="115"/>
      <c r="I1047" s="115"/>
    </row>
    <row r="1048" spans="1:9" ht="15" x14ac:dyDescent="0.25">
      <c r="A1048" s="118" t="s">
        <v>3556</v>
      </c>
      <c r="B1048" s="60" t="s">
        <v>3557</v>
      </c>
      <c r="C1048" s="118" t="s">
        <v>3556</v>
      </c>
      <c r="D1048" s="119">
        <v>1022</v>
      </c>
      <c r="E1048" s="120" t="s">
        <v>3558</v>
      </c>
      <c r="F1048" s="121" t="s">
        <v>428</v>
      </c>
      <c r="G1048" s="60" t="s">
        <v>4930</v>
      </c>
      <c r="H1048" s="60" t="s">
        <v>4931</v>
      </c>
      <c r="I1048" s="60" t="s">
        <v>4932</v>
      </c>
    </row>
    <row r="1049" spans="1:9" ht="15" x14ac:dyDescent="0.25">
      <c r="A1049" s="122" t="s">
        <v>4933</v>
      </c>
      <c r="B1049" s="123"/>
      <c r="C1049" s="124"/>
      <c r="D1049" s="125"/>
      <c r="E1049" s="123"/>
      <c r="F1049" s="123"/>
    </row>
    <row r="1050" spans="1:9" ht="15" x14ac:dyDescent="0.25">
      <c r="A1050" s="118" t="s">
        <v>4277</v>
      </c>
      <c r="B1050" s="60" t="s">
        <v>4278</v>
      </c>
      <c r="C1050" s="118" t="s">
        <v>4277</v>
      </c>
      <c r="D1050" s="119">
        <v>1023</v>
      </c>
      <c r="E1050" s="120" t="s">
        <v>4279</v>
      </c>
      <c r="F1050" s="121" t="s">
        <v>428</v>
      </c>
      <c r="G1050" s="60" t="s">
        <v>4934</v>
      </c>
      <c r="H1050" s="60" t="s">
        <v>4935</v>
      </c>
      <c r="I1050" s="60" t="s">
        <v>4936</v>
      </c>
    </row>
    <row r="1051" spans="1:9" ht="15" x14ac:dyDescent="0.25">
      <c r="A1051" s="114" t="s">
        <v>4468</v>
      </c>
      <c r="B1051" s="115"/>
      <c r="C1051" s="114" t="s">
        <v>4468</v>
      </c>
      <c r="D1051" s="119"/>
      <c r="E1051" s="115"/>
      <c r="F1051" s="117"/>
      <c r="G1051" s="115"/>
      <c r="H1051" s="115"/>
      <c r="I1051" s="115"/>
    </row>
    <row r="1052" spans="1:9" ht="15" x14ac:dyDescent="0.25">
      <c r="A1052" s="118" t="s">
        <v>4474</v>
      </c>
      <c r="B1052" s="60" t="s">
        <v>4475</v>
      </c>
      <c r="C1052" s="118" t="s">
        <v>4474</v>
      </c>
      <c r="D1052" s="119">
        <v>1024</v>
      </c>
      <c r="E1052" s="120" t="s">
        <v>4476</v>
      </c>
      <c r="F1052" s="121" t="s">
        <v>428</v>
      </c>
      <c r="G1052" s="60" t="s">
        <v>4937</v>
      </c>
      <c r="H1052" s="60" t="s">
        <v>4938</v>
      </c>
      <c r="I1052" s="60" t="s">
        <v>4939</v>
      </c>
    </row>
    <row r="1053" spans="1:9" ht="15" x14ac:dyDescent="0.25">
      <c r="A1053" s="118" t="s">
        <v>4478</v>
      </c>
      <c r="B1053" s="60" t="s">
        <v>4479</v>
      </c>
      <c r="C1053" s="118" t="s">
        <v>4478</v>
      </c>
      <c r="D1053" s="119">
        <v>1025</v>
      </c>
      <c r="E1053" s="120" t="s">
        <v>4480</v>
      </c>
      <c r="F1053" s="121" t="s">
        <v>428</v>
      </c>
      <c r="G1053" s="60" t="s">
        <v>4940</v>
      </c>
      <c r="H1053" s="60" t="s">
        <v>4941</v>
      </c>
      <c r="I1053" s="60" t="s">
        <v>4942</v>
      </c>
    </row>
    <row r="1054" spans="1:9" ht="15" x14ac:dyDescent="0.25">
      <c r="A1054" s="118" t="s">
        <v>4492</v>
      </c>
      <c r="B1054" s="60" t="s">
        <v>4493</v>
      </c>
      <c r="C1054" s="118" t="s">
        <v>4492</v>
      </c>
      <c r="D1054" s="119">
        <v>1026</v>
      </c>
      <c r="E1054" s="120" t="s">
        <v>4494</v>
      </c>
      <c r="F1054" s="121" t="s">
        <v>428</v>
      </c>
      <c r="G1054" s="60" t="s">
        <v>4943</v>
      </c>
      <c r="H1054" s="60" t="s">
        <v>4944</v>
      </c>
      <c r="I1054" s="60" t="s">
        <v>4945</v>
      </c>
    </row>
    <row r="1055" spans="1:9" ht="15" x14ac:dyDescent="0.25">
      <c r="A1055" s="114" t="s">
        <v>4526</v>
      </c>
      <c r="B1055" s="115"/>
      <c r="C1055" s="114" t="s">
        <v>4526</v>
      </c>
      <c r="D1055" s="119"/>
      <c r="E1055" s="115"/>
      <c r="F1055" s="117"/>
      <c r="G1055" s="115"/>
      <c r="H1055" s="115"/>
      <c r="I1055" s="115"/>
    </row>
    <row r="1056" spans="1:9" ht="15" x14ac:dyDescent="0.25">
      <c r="A1056" s="118" t="s">
        <v>4551</v>
      </c>
      <c r="B1056" s="60" t="s">
        <v>4552</v>
      </c>
      <c r="C1056" s="118" t="s">
        <v>4551</v>
      </c>
      <c r="D1056" s="119">
        <v>1027</v>
      </c>
      <c r="E1056" s="120" t="s">
        <v>4553</v>
      </c>
      <c r="F1056" s="121" t="s">
        <v>4788</v>
      </c>
      <c r="G1056" s="60" t="s">
        <v>4554</v>
      </c>
      <c r="H1056" s="60" t="s">
        <v>4555</v>
      </c>
      <c r="I1056" s="60" t="s">
        <v>4556</v>
      </c>
    </row>
    <row r="1057" spans="1:9" ht="15" x14ac:dyDescent="0.25">
      <c r="A1057" s="118" t="s">
        <v>4656</v>
      </c>
      <c r="B1057" s="60" t="s">
        <v>4657</v>
      </c>
      <c r="C1057" s="118" t="s">
        <v>4656</v>
      </c>
      <c r="D1057" s="119">
        <v>1028</v>
      </c>
      <c r="E1057" s="120" t="s">
        <v>4658</v>
      </c>
      <c r="F1057" s="121" t="s">
        <v>428</v>
      </c>
      <c r="G1057" s="60" t="s">
        <v>4946</v>
      </c>
      <c r="H1057" s="60" t="s">
        <v>4947</v>
      </c>
      <c r="I1057" s="60" t="s">
        <v>4948</v>
      </c>
    </row>
    <row r="1058" spans="1:9" ht="15" x14ac:dyDescent="0.25">
      <c r="A1058" s="118" t="s">
        <v>4669</v>
      </c>
      <c r="B1058" s="60" t="s">
        <v>4670</v>
      </c>
      <c r="C1058" s="118" t="s">
        <v>4669</v>
      </c>
      <c r="D1058" s="119">
        <v>1029</v>
      </c>
      <c r="E1058" s="120" t="s">
        <v>4671</v>
      </c>
      <c r="F1058" s="121" t="s">
        <v>428</v>
      </c>
      <c r="G1058" s="60" t="s">
        <v>4949</v>
      </c>
      <c r="H1058" s="60" t="s">
        <v>4950</v>
      </c>
      <c r="I1058" s="60" t="s">
        <v>4951</v>
      </c>
    </row>
    <row r="1059" spans="1:9" ht="15" x14ac:dyDescent="0.25">
      <c r="A1059" s="114" t="s">
        <v>4680</v>
      </c>
      <c r="B1059" s="115"/>
      <c r="C1059" s="114" t="s">
        <v>4680</v>
      </c>
      <c r="D1059" s="119"/>
      <c r="E1059" s="115"/>
      <c r="F1059" s="117"/>
      <c r="G1059" s="115"/>
      <c r="H1059" s="115"/>
      <c r="I1059" s="115"/>
    </row>
    <row r="1060" spans="1:9" ht="15" x14ac:dyDescent="0.25">
      <c r="A1060" s="118" t="s">
        <v>4807</v>
      </c>
      <c r="B1060" s="60" t="s">
        <v>4808</v>
      </c>
      <c r="C1060" s="118" t="s">
        <v>4807</v>
      </c>
      <c r="D1060" s="119">
        <v>1030</v>
      </c>
      <c r="E1060" s="120" t="s">
        <v>4809</v>
      </c>
      <c r="F1060" s="121" t="s">
        <v>428</v>
      </c>
      <c r="G1060" s="60" t="s">
        <v>4952</v>
      </c>
      <c r="H1060" s="60" t="s">
        <v>4953</v>
      </c>
      <c r="I1060" s="60" t="s">
        <v>4954</v>
      </c>
    </row>
    <row r="1061" spans="1:9" ht="15" x14ac:dyDescent="0.25">
      <c r="A1061" s="118" t="s">
        <v>4811</v>
      </c>
      <c r="B1061" s="60" t="s">
        <v>4812</v>
      </c>
      <c r="C1061" s="118" t="s">
        <v>4811</v>
      </c>
      <c r="D1061" s="119">
        <v>1031</v>
      </c>
      <c r="E1061" s="120" t="s">
        <v>4813</v>
      </c>
      <c r="F1061" s="121" t="s">
        <v>428</v>
      </c>
      <c r="G1061" s="60" t="s">
        <v>4955</v>
      </c>
      <c r="H1061" s="60" t="s">
        <v>4956</v>
      </c>
      <c r="I1061" s="60" t="s">
        <v>4957</v>
      </c>
    </row>
    <row r="1063" spans="1:9" ht="15" x14ac:dyDescent="0.25">
      <c r="A1063" s="118" t="s">
        <v>4819</v>
      </c>
      <c r="B1063" s="60" t="s">
        <v>4820</v>
      </c>
      <c r="C1063" s="118" t="s">
        <v>4819</v>
      </c>
      <c r="D1063" s="119">
        <v>1033</v>
      </c>
      <c r="E1063" s="120" t="s">
        <v>4821</v>
      </c>
      <c r="F1063" s="121" t="s">
        <v>4788</v>
      </c>
      <c r="G1063" s="60" t="s">
        <v>4958</v>
      </c>
      <c r="H1063" s="60" t="s">
        <v>4959</v>
      </c>
      <c r="I1063" s="60" t="s">
        <v>4960</v>
      </c>
    </row>
    <row r="1064" spans="1:9" ht="15" x14ac:dyDescent="0.25">
      <c r="A1064" s="118" t="s">
        <v>4823</v>
      </c>
      <c r="B1064" s="60" t="s">
        <v>4824</v>
      </c>
      <c r="C1064" s="118" t="s">
        <v>4823</v>
      </c>
      <c r="D1064" s="119">
        <v>1034</v>
      </c>
      <c r="E1064" s="120" t="s">
        <v>4825</v>
      </c>
      <c r="F1064" s="121" t="s">
        <v>428</v>
      </c>
      <c r="G1064" s="60" t="s">
        <v>4961</v>
      </c>
      <c r="H1064" s="60" t="s">
        <v>4962</v>
      </c>
      <c r="I1064" s="60" t="s">
        <v>4963</v>
      </c>
    </row>
    <row r="1065" spans="1:9" ht="15" x14ac:dyDescent="0.25">
      <c r="A1065" s="118" t="s">
        <v>4827</v>
      </c>
      <c r="B1065" s="60" t="s">
        <v>4828</v>
      </c>
      <c r="C1065" s="118" t="s">
        <v>4827</v>
      </c>
      <c r="D1065" s="119">
        <v>1035</v>
      </c>
      <c r="E1065" s="120" t="s">
        <v>4829</v>
      </c>
      <c r="F1065" s="121" t="s">
        <v>428</v>
      </c>
      <c r="G1065" s="60" t="s">
        <v>4964</v>
      </c>
      <c r="H1065" s="60" t="s">
        <v>4965</v>
      </c>
      <c r="I1065" s="60" t="s">
        <v>4966</v>
      </c>
    </row>
    <row r="1066" spans="1:9" x14ac:dyDescent="0.2">
      <c r="A1066" s="60" t="s">
        <v>4967</v>
      </c>
    </row>
    <row r="1067" spans="1:9" x14ac:dyDescent="0.2">
      <c r="E1067" s="60" t="s">
        <v>1384</v>
      </c>
      <c r="G1067" s="60" t="s">
        <v>4968</v>
      </c>
    </row>
    <row r="1068" spans="1:9" x14ac:dyDescent="0.2">
      <c r="E1068" s="60" t="s">
        <v>1801</v>
      </c>
      <c r="G1068" s="60" t="s">
        <v>1800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603E3-B79B-439D-9076-FC09972CBA83}">
  <dimension ref="A1:AL529"/>
  <sheetViews>
    <sheetView topLeftCell="A2" workbookViewId="0">
      <pane ySplit="1275" topLeftCell="A235" activePane="bottomLeft"/>
      <selection activeCell="A2" sqref="A2"/>
      <selection pane="bottomLeft" activeCell="A266" sqref="A266"/>
    </sheetView>
  </sheetViews>
  <sheetFormatPr defaultRowHeight="12.75" x14ac:dyDescent="0.2"/>
  <cols>
    <col min="1" max="1" width="19" style="3" customWidth="1"/>
    <col min="2" max="2" width="5.28515625" style="3" customWidth="1"/>
    <col min="3" max="3" width="4" style="1" customWidth="1"/>
    <col min="4" max="5" width="4.85546875" style="3" customWidth="1"/>
    <col min="6" max="25" width="4.85546875" style="2" customWidth="1"/>
    <col min="26" max="26" width="5.5703125" style="2" customWidth="1"/>
    <col min="27" max="30" width="5.28515625" style="2" customWidth="1"/>
    <col min="31" max="31" width="8" style="2" customWidth="1"/>
    <col min="32" max="32" width="6.85546875" style="2" customWidth="1"/>
    <col min="33" max="33" width="7" style="2" customWidth="1"/>
    <col min="34" max="34" width="6.7109375" style="2" customWidth="1"/>
    <col min="35" max="35" width="8" style="2" customWidth="1"/>
    <col min="36" max="36" width="6.42578125" style="2" customWidth="1"/>
    <col min="37" max="16384" width="9.140625" style="2"/>
  </cols>
  <sheetData>
    <row r="1" spans="1:38" x14ac:dyDescent="0.2">
      <c r="A1" s="34" t="s">
        <v>312</v>
      </c>
    </row>
    <row r="2" spans="1:38" s="1" customFormat="1" x14ac:dyDescent="0.2">
      <c r="A2" s="4" t="s">
        <v>0</v>
      </c>
      <c r="B2" s="19" t="s">
        <v>304</v>
      </c>
      <c r="C2" s="29"/>
      <c r="D2" s="19">
        <v>1984</v>
      </c>
      <c r="E2" s="4">
        <v>1985</v>
      </c>
      <c r="F2" s="6">
        <v>1986</v>
      </c>
      <c r="G2" s="6">
        <v>1987</v>
      </c>
      <c r="H2" s="6">
        <v>1988</v>
      </c>
      <c r="I2" s="6">
        <v>1989</v>
      </c>
      <c r="J2" s="6">
        <v>1990</v>
      </c>
      <c r="K2" s="6">
        <v>1991</v>
      </c>
      <c r="L2" s="6">
        <v>1992</v>
      </c>
      <c r="M2" s="6">
        <v>1993</v>
      </c>
      <c r="N2" s="6">
        <v>1994</v>
      </c>
      <c r="O2" s="6">
        <v>1995</v>
      </c>
      <c r="P2" s="6">
        <v>1996</v>
      </c>
      <c r="Q2" s="6">
        <v>1997</v>
      </c>
      <c r="R2" s="6">
        <v>1998</v>
      </c>
      <c r="S2" s="6">
        <v>1999</v>
      </c>
      <c r="T2" s="6">
        <v>2000</v>
      </c>
      <c r="U2" s="17">
        <v>2001</v>
      </c>
      <c r="V2" s="17">
        <v>2002</v>
      </c>
      <c r="W2" s="17">
        <v>2003</v>
      </c>
      <c r="X2" s="17">
        <v>2004</v>
      </c>
      <c r="Y2" s="17">
        <v>2005</v>
      </c>
      <c r="Z2" s="17">
        <v>2006</v>
      </c>
      <c r="AA2" s="17">
        <v>2007</v>
      </c>
      <c r="AB2" s="17">
        <v>2008</v>
      </c>
      <c r="AC2" s="17">
        <v>2009</v>
      </c>
      <c r="AD2" s="17">
        <v>2010</v>
      </c>
      <c r="AE2" s="35" t="s">
        <v>1</v>
      </c>
      <c r="AF2" s="36" t="s">
        <v>308</v>
      </c>
      <c r="AG2" s="248" t="s">
        <v>309</v>
      </c>
      <c r="AH2" s="248"/>
      <c r="AI2" s="248" t="s">
        <v>310</v>
      </c>
      <c r="AJ2" s="248"/>
      <c r="AK2" s="1" t="s">
        <v>311</v>
      </c>
      <c r="AL2" s="1" t="s">
        <v>311</v>
      </c>
    </row>
    <row r="3" spans="1:38" x14ac:dyDescent="0.2">
      <c r="A3" s="15" t="s">
        <v>2</v>
      </c>
      <c r="B3" s="20"/>
      <c r="C3" s="30" t="s">
        <v>15</v>
      </c>
      <c r="D3" s="20"/>
      <c r="E3" s="15"/>
      <c r="F3" s="16">
        <v>10</v>
      </c>
      <c r="G3" s="16">
        <v>8</v>
      </c>
      <c r="H3" s="16">
        <v>12</v>
      </c>
      <c r="I3" s="16">
        <v>16</v>
      </c>
      <c r="J3" s="16">
        <v>17</v>
      </c>
      <c r="K3" s="16">
        <v>16</v>
      </c>
      <c r="L3" s="16">
        <v>12</v>
      </c>
      <c r="M3" s="16">
        <v>14</v>
      </c>
      <c r="N3" s="16">
        <v>10</v>
      </c>
      <c r="O3" s="16">
        <v>12</v>
      </c>
      <c r="P3" s="16">
        <v>10</v>
      </c>
      <c r="Q3" s="16">
        <v>16</v>
      </c>
      <c r="R3" s="16">
        <v>9</v>
      </c>
      <c r="S3" s="16">
        <v>11</v>
      </c>
      <c r="T3" s="16">
        <v>13</v>
      </c>
      <c r="U3" s="18">
        <v>14</v>
      </c>
      <c r="V3" s="18">
        <v>17</v>
      </c>
      <c r="W3" s="18">
        <v>11</v>
      </c>
      <c r="X3" s="18">
        <v>11</v>
      </c>
      <c r="Y3" s="18">
        <v>14</v>
      </c>
      <c r="Z3" s="18">
        <v>13</v>
      </c>
      <c r="AA3" s="18">
        <v>16</v>
      </c>
      <c r="AB3" s="18">
        <v>15</v>
      </c>
      <c r="AC3" s="18">
        <v>12</v>
      </c>
      <c r="AD3" s="18">
        <v>13</v>
      </c>
      <c r="AE3" s="37">
        <f t="shared" ref="AE3:AE66" si="0">SUM(D3:AD3)</f>
        <v>322</v>
      </c>
      <c r="AF3" s="38"/>
    </row>
    <row r="4" spans="1:38" x14ac:dyDescent="0.2">
      <c r="A4" s="5" t="s">
        <v>3</v>
      </c>
      <c r="B4" s="32"/>
      <c r="C4" s="13" t="s">
        <v>14</v>
      </c>
      <c r="D4" s="13">
        <v>5</v>
      </c>
      <c r="E4" s="7">
        <v>7</v>
      </c>
      <c r="F4" s="7">
        <v>13</v>
      </c>
      <c r="G4" s="7">
        <v>10</v>
      </c>
      <c r="H4" s="7">
        <v>20</v>
      </c>
      <c r="I4" s="7">
        <v>18</v>
      </c>
      <c r="J4" s="7">
        <v>21</v>
      </c>
      <c r="K4" s="7">
        <v>28</v>
      </c>
      <c r="L4" s="7">
        <v>28</v>
      </c>
      <c r="M4" s="7">
        <v>30</v>
      </c>
      <c r="N4" s="7">
        <v>32</v>
      </c>
      <c r="O4" s="7">
        <v>36</v>
      </c>
      <c r="P4" s="7">
        <v>25</v>
      </c>
      <c r="Q4" s="7">
        <v>22</v>
      </c>
      <c r="R4" s="7">
        <v>29</v>
      </c>
      <c r="S4" s="7">
        <v>33</v>
      </c>
      <c r="T4" s="7">
        <v>33</v>
      </c>
      <c r="U4" s="14">
        <v>27</v>
      </c>
      <c r="V4" s="14">
        <v>20</v>
      </c>
      <c r="W4" s="14">
        <v>33</v>
      </c>
      <c r="X4" s="18">
        <v>30</v>
      </c>
      <c r="Y4" s="18">
        <v>27</v>
      </c>
      <c r="Z4" s="18">
        <v>29</v>
      </c>
      <c r="AA4" s="18">
        <v>30</v>
      </c>
      <c r="AB4" s="18">
        <v>32</v>
      </c>
      <c r="AC4" s="18">
        <v>23</v>
      </c>
      <c r="AD4" s="18"/>
      <c r="AE4" s="37">
        <f t="shared" si="0"/>
        <v>641</v>
      </c>
      <c r="AF4" s="38"/>
    </row>
    <row r="5" spans="1:38" x14ac:dyDescent="0.2">
      <c r="A5" s="5" t="s">
        <v>16</v>
      </c>
      <c r="B5" s="33">
        <v>22</v>
      </c>
      <c r="C5" s="7" t="s">
        <v>15</v>
      </c>
      <c r="D5" s="21"/>
      <c r="E5" s="21"/>
      <c r="F5" s="11">
        <v>10</v>
      </c>
      <c r="G5" s="11">
        <v>8</v>
      </c>
      <c r="H5" s="11">
        <v>12</v>
      </c>
      <c r="I5" s="11">
        <v>16</v>
      </c>
      <c r="J5" s="11">
        <v>17</v>
      </c>
      <c r="K5" s="11">
        <v>16</v>
      </c>
      <c r="L5" s="11">
        <v>12</v>
      </c>
      <c r="M5" s="11">
        <v>14</v>
      </c>
      <c r="N5" s="11">
        <v>10</v>
      </c>
      <c r="O5" s="11">
        <v>12</v>
      </c>
      <c r="P5" s="11">
        <v>10</v>
      </c>
      <c r="Q5" s="11">
        <v>16</v>
      </c>
      <c r="R5" s="11">
        <v>9</v>
      </c>
      <c r="S5" s="11">
        <v>11</v>
      </c>
      <c r="T5" s="11">
        <v>13</v>
      </c>
      <c r="U5" s="11">
        <v>14</v>
      </c>
      <c r="V5" s="11">
        <v>17</v>
      </c>
      <c r="W5" s="11">
        <v>11</v>
      </c>
      <c r="X5" s="11">
        <v>11</v>
      </c>
      <c r="Y5" s="11">
        <v>14</v>
      </c>
      <c r="Z5" s="11">
        <v>13</v>
      </c>
      <c r="AA5" s="11">
        <v>16</v>
      </c>
      <c r="AB5" s="9">
        <v>15</v>
      </c>
      <c r="AC5" s="9">
        <v>12</v>
      </c>
      <c r="AD5" s="9">
        <v>13</v>
      </c>
      <c r="AE5" s="39">
        <f t="shared" si="0"/>
        <v>322</v>
      </c>
      <c r="AF5" s="38">
        <v>1</v>
      </c>
      <c r="AG5" s="2">
        <f t="shared" ref="AG5:AG68" si="1">SUM(D5:R5)</f>
        <v>162</v>
      </c>
      <c r="AH5" s="2">
        <v>2</v>
      </c>
      <c r="AI5" s="2">
        <f t="shared" ref="AI5:AI68" si="2">SUM(S5:AD5)</f>
        <v>160</v>
      </c>
      <c r="AJ5" s="2">
        <v>3</v>
      </c>
      <c r="AK5" s="2">
        <f t="shared" ref="AK5:AL68" si="3">AG5-AI5</f>
        <v>2</v>
      </c>
      <c r="AL5" s="2">
        <f t="shared" si="3"/>
        <v>-1</v>
      </c>
    </row>
    <row r="6" spans="1:38" x14ac:dyDescent="0.2">
      <c r="A6" s="5" t="s">
        <v>17</v>
      </c>
      <c r="B6" s="33">
        <v>32</v>
      </c>
      <c r="C6" s="7" t="s">
        <v>15</v>
      </c>
      <c r="D6" s="21"/>
      <c r="E6" s="21"/>
      <c r="F6" s="11">
        <v>10</v>
      </c>
      <c r="G6" s="11">
        <v>8</v>
      </c>
      <c r="H6" s="11">
        <v>12</v>
      </c>
      <c r="I6" s="11">
        <v>16</v>
      </c>
      <c r="J6" s="11">
        <v>17</v>
      </c>
      <c r="K6" s="11">
        <v>16</v>
      </c>
      <c r="L6" s="11">
        <v>12</v>
      </c>
      <c r="M6" s="11">
        <v>14</v>
      </c>
      <c r="N6" s="11">
        <v>10</v>
      </c>
      <c r="O6" s="11">
        <v>12</v>
      </c>
      <c r="P6" s="11">
        <v>10</v>
      </c>
      <c r="Q6" s="11">
        <v>16</v>
      </c>
      <c r="R6" s="11">
        <v>9</v>
      </c>
      <c r="S6" s="11">
        <v>11</v>
      </c>
      <c r="T6" s="11">
        <v>13</v>
      </c>
      <c r="U6" s="11">
        <v>14</v>
      </c>
      <c r="V6" s="11">
        <v>17</v>
      </c>
      <c r="W6" s="11">
        <v>11</v>
      </c>
      <c r="X6" s="11">
        <v>11</v>
      </c>
      <c r="Y6" s="11">
        <v>14</v>
      </c>
      <c r="Z6" s="11">
        <v>13</v>
      </c>
      <c r="AA6" s="11">
        <v>16</v>
      </c>
      <c r="AB6" s="9">
        <v>15</v>
      </c>
      <c r="AC6" s="9">
        <v>12</v>
      </c>
      <c r="AD6" s="9">
        <v>13</v>
      </c>
      <c r="AE6" s="39">
        <f t="shared" si="0"/>
        <v>322</v>
      </c>
      <c r="AF6" s="38">
        <v>2</v>
      </c>
      <c r="AG6" s="2">
        <f t="shared" si="1"/>
        <v>162</v>
      </c>
      <c r="AH6" s="2">
        <v>4</v>
      </c>
      <c r="AI6" s="2">
        <f t="shared" si="2"/>
        <v>160</v>
      </c>
      <c r="AJ6" s="2">
        <v>4</v>
      </c>
      <c r="AK6" s="2">
        <f t="shared" si="3"/>
        <v>2</v>
      </c>
      <c r="AL6" s="2">
        <f t="shared" si="3"/>
        <v>0</v>
      </c>
    </row>
    <row r="7" spans="1:38" x14ac:dyDescent="0.2">
      <c r="A7" s="8" t="s">
        <v>18</v>
      </c>
      <c r="B7" s="33">
        <v>43</v>
      </c>
      <c r="C7" s="7" t="s">
        <v>15</v>
      </c>
      <c r="D7" s="22"/>
      <c r="E7" s="22"/>
      <c r="F7" s="9">
        <v>10</v>
      </c>
      <c r="G7" s="9">
        <v>8</v>
      </c>
      <c r="H7" s="9">
        <v>12</v>
      </c>
      <c r="I7" s="9">
        <v>16</v>
      </c>
      <c r="J7" s="9">
        <v>17</v>
      </c>
      <c r="K7" s="9">
        <v>16</v>
      </c>
      <c r="L7" s="9">
        <v>12</v>
      </c>
      <c r="M7" s="9">
        <v>14</v>
      </c>
      <c r="N7" s="9">
        <v>10</v>
      </c>
      <c r="O7" s="9">
        <v>12</v>
      </c>
      <c r="P7" s="9">
        <v>10</v>
      </c>
      <c r="Q7" s="9">
        <v>16</v>
      </c>
      <c r="R7" s="9">
        <v>9</v>
      </c>
      <c r="S7" s="9">
        <v>11</v>
      </c>
      <c r="T7" s="9">
        <v>13</v>
      </c>
      <c r="U7" s="9">
        <v>14</v>
      </c>
      <c r="V7" s="9">
        <v>17</v>
      </c>
      <c r="W7" s="11">
        <v>11</v>
      </c>
      <c r="X7" s="11">
        <v>11</v>
      </c>
      <c r="Y7" s="11">
        <v>14</v>
      </c>
      <c r="Z7" s="11">
        <v>13</v>
      </c>
      <c r="AA7" s="11">
        <v>16</v>
      </c>
      <c r="AB7" s="9">
        <v>15</v>
      </c>
      <c r="AC7" s="9">
        <v>12</v>
      </c>
      <c r="AD7" s="9">
        <v>13</v>
      </c>
      <c r="AE7" s="39">
        <f t="shared" si="0"/>
        <v>322</v>
      </c>
      <c r="AF7" s="38">
        <v>3</v>
      </c>
      <c r="AG7" s="2">
        <f t="shared" si="1"/>
        <v>162</v>
      </c>
      <c r="AH7" s="2">
        <v>5</v>
      </c>
      <c r="AI7" s="2">
        <f t="shared" si="2"/>
        <v>160</v>
      </c>
      <c r="AJ7" s="2">
        <v>5</v>
      </c>
      <c r="AK7" s="2">
        <f t="shared" si="3"/>
        <v>2</v>
      </c>
      <c r="AL7" s="2">
        <f t="shared" si="3"/>
        <v>0</v>
      </c>
    </row>
    <row r="8" spans="1:38" x14ac:dyDescent="0.2">
      <c r="A8" s="8" t="s">
        <v>19</v>
      </c>
      <c r="B8" s="33">
        <v>45</v>
      </c>
      <c r="C8" s="7" t="s">
        <v>15</v>
      </c>
      <c r="D8" s="22"/>
      <c r="E8" s="22"/>
      <c r="F8" s="9">
        <v>10</v>
      </c>
      <c r="G8" s="9">
        <v>8</v>
      </c>
      <c r="H8" s="9">
        <v>12</v>
      </c>
      <c r="I8" s="9">
        <v>16</v>
      </c>
      <c r="J8" s="9">
        <v>17</v>
      </c>
      <c r="K8" s="9">
        <v>16</v>
      </c>
      <c r="L8" s="9">
        <v>12</v>
      </c>
      <c r="M8" s="9">
        <v>14</v>
      </c>
      <c r="N8" s="9">
        <v>10</v>
      </c>
      <c r="O8" s="9">
        <v>12</v>
      </c>
      <c r="P8" s="9">
        <v>10</v>
      </c>
      <c r="Q8" s="9">
        <v>16</v>
      </c>
      <c r="R8" s="9">
        <v>9</v>
      </c>
      <c r="S8" s="9">
        <v>11</v>
      </c>
      <c r="T8" s="9">
        <v>13</v>
      </c>
      <c r="U8" s="9">
        <v>14</v>
      </c>
      <c r="V8" s="9">
        <v>17</v>
      </c>
      <c r="W8" s="11">
        <v>11</v>
      </c>
      <c r="X8" s="11">
        <v>11</v>
      </c>
      <c r="Y8" s="11">
        <v>14</v>
      </c>
      <c r="Z8" s="11">
        <v>13</v>
      </c>
      <c r="AA8" s="11">
        <v>16</v>
      </c>
      <c r="AB8" s="9">
        <v>15</v>
      </c>
      <c r="AC8" s="9">
        <v>12</v>
      </c>
      <c r="AD8" s="9">
        <v>13</v>
      </c>
      <c r="AE8" s="39">
        <f t="shared" si="0"/>
        <v>322</v>
      </c>
      <c r="AF8" s="38">
        <v>4</v>
      </c>
      <c r="AG8" s="2">
        <f t="shared" si="1"/>
        <v>162</v>
      </c>
      <c r="AH8" s="2">
        <v>6</v>
      </c>
      <c r="AI8" s="2">
        <f t="shared" si="2"/>
        <v>160</v>
      </c>
      <c r="AJ8" s="2">
        <v>6</v>
      </c>
      <c r="AK8" s="2">
        <f t="shared" si="3"/>
        <v>2</v>
      </c>
      <c r="AL8" s="2">
        <f t="shared" si="3"/>
        <v>0</v>
      </c>
    </row>
    <row r="9" spans="1:38" x14ac:dyDescent="0.2">
      <c r="A9" s="8" t="s">
        <v>20</v>
      </c>
      <c r="B9" s="33">
        <v>129</v>
      </c>
      <c r="C9" s="7" t="s">
        <v>15</v>
      </c>
      <c r="D9" s="22"/>
      <c r="E9" s="22"/>
      <c r="F9" s="9">
        <v>10</v>
      </c>
      <c r="G9" s="9">
        <v>8</v>
      </c>
      <c r="H9" s="9">
        <v>12</v>
      </c>
      <c r="I9" s="9">
        <v>16</v>
      </c>
      <c r="J9" s="9">
        <v>17</v>
      </c>
      <c r="K9" s="9">
        <v>16</v>
      </c>
      <c r="L9" s="9">
        <v>12</v>
      </c>
      <c r="M9" s="9">
        <v>14</v>
      </c>
      <c r="N9" s="9">
        <v>10</v>
      </c>
      <c r="O9" s="9">
        <v>12</v>
      </c>
      <c r="P9" s="9">
        <v>10</v>
      </c>
      <c r="Q9" s="9">
        <v>16</v>
      </c>
      <c r="R9" s="9">
        <v>9</v>
      </c>
      <c r="S9" s="9">
        <v>11</v>
      </c>
      <c r="T9" s="9">
        <v>13</v>
      </c>
      <c r="U9" s="9">
        <v>14</v>
      </c>
      <c r="V9" s="9">
        <v>17</v>
      </c>
      <c r="W9" s="11">
        <v>11</v>
      </c>
      <c r="X9" s="11">
        <v>11</v>
      </c>
      <c r="Y9" s="11">
        <v>14</v>
      </c>
      <c r="Z9" s="11">
        <v>13</v>
      </c>
      <c r="AA9" s="11">
        <v>16</v>
      </c>
      <c r="AB9" s="9">
        <v>15</v>
      </c>
      <c r="AC9" s="9">
        <v>12</v>
      </c>
      <c r="AD9" s="9">
        <v>13</v>
      </c>
      <c r="AE9" s="39">
        <f t="shared" si="0"/>
        <v>322</v>
      </c>
      <c r="AF9" s="38">
        <v>5</v>
      </c>
      <c r="AG9" s="2">
        <f t="shared" si="1"/>
        <v>162</v>
      </c>
      <c r="AH9" s="2">
        <v>7</v>
      </c>
      <c r="AI9" s="2">
        <f t="shared" si="2"/>
        <v>160</v>
      </c>
      <c r="AJ9" s="2">
        <v>8</v>
      </c>
      <c r="AK9" s="2">
        <f t="shared" si="3"/>
        <v>2</v>
      </c>
      <c r="AL9" s="2">
        <f t="shared" si="3"/>
        <v>-1</v>
      </c>
    </row>
    <row r="10" spans="1:38" x14ac:dyDescent="0.2">
      <c r="A10" s="8" t="s">
        <v>21</v>
      </c>
      <c r="B10" s="33">
        <v>153</v>
      </c>
      <c r="C10" s="7" t="s">
        <v>15</v>
      </c>
      <c r="D10" s="22"/>
      <c r="E10" s="22"/>
      <c r="F10" s="9">
        <v>10</v>
      </c>
      <c r="G10" s="9">
        <v>8</v>
      </c>
      <c r="H10" s="9">
        <v>12</v>
      </c>
      <c r="I10" s="9">
        <v>16</v>
      </c>
      <c r="J10" s="9">
        <v>17</v>
      </c>
      <c r="K10" s="9">
        <v>16</v>
      </c>
      <c r="L10" s="9">
        <v>12</v>
      </c>
      <c r="M10" s="9">
        <v>14</v>
      </c>
      <c r="N10" s="9">
        <v>10</v>
      </c>
      <c r="O10" s="9">
        <v>12</v>
      </c>
      <c r="P10" s="9">
        <v>10</v>
      </c>
      <c r="Q10" s="9">
        <v>16</v>
      </c>
      <c r="R10" s="9">
        <v>9</v>
      </c>
      <c r="S10" s="9">
        <v>11</v>
      </c>
      <c r="T10" s="9">
        <v>13</v>
      </c>
      <c r="U10" s="9">
        <v>14</v>
      </c>
      <c r="V10" s="9">
        <v>17</v>
      </c>
      <c r="W10" s="11">
        <v>11</v>
      </c>
      <c r="X10" s="11">
        <v>11</v>
      </c>
      <c r="Y10" s="11">
        <v>14</v>
      </c>
      <c r="Z10" s="11">
        <v>13</v>
      </c>
      <c r="AA10" s="11">
        <v>16</v>
      </c>
      <c r="AB10" s="9">
        <v>15</v>
      </c>
      <c r="AC10" s="9">
        <v>12</v>
      </c>
      <c r="AD10" s="9">
        <v>13</v>
      </c>
      <c r="AE10" s="39">
        <f t="shared" si="0"/>
        <v>322</v>
      </c>
      <c r="AF10" s="38">
        <v>6</v>
      </c>
      <c r="AG10" s="2">
        <f t="shared" si="1"/>
        <v>162</v>
      </c>
      <c r="AH10" s="2">
        <v>8</v>
      </c>
      <c r="AI10" s="2">
        <f t="shared" si="2"/>
        <v>160</v>
      </c>
      <c r="AJ10" s="2">
        <v>10</v>
      </c>
      <c r="AK10" s="2">
        <f t="shared" si="3"/>
        <v>2</v>
      </c>
      <c r="AL10" s="2">
        <f t="shared" si="3"/>
        <v>-2</v>
      </c>
    </row>
    <row r="11" spans="1:38" x14ac:dyDescent="0.2">
      <c r="A11" s="8" t="s">
        <v>301</v>
      </c>
      <c r="B11" s="33">
        <v>182</v>
      </c>
      <c r="C11" s="7" t="s">
        <v>15</v>
      </c>
      <c r="D11" s="22"/>
      <c r="E11" s="22"/>
      <c r="F11" s="9">
        <v>10</v>
      </c>
      <c r="G11" s="9">
        <v>8</v>
      </c>
      <c r="H11" s="9">
        <v>12</v>
      </c>
      <c r="I11" s="9">
        <v>16</v>
      </c>
      <c r="J11" s="9">
        <v>17</v>
      </c>
      <c r="K11" s="9">
        <v>16</v>
      </c>
      <c r="L11" s="9">
        <v>12</v>
      </c>
      <c r="M11" s="9">
        <v>14</v>
      </c>
      <c r="N11" s="9">
        <v>10</v>
      </c>
      <c r="O11" s="9">
        <v>12</v>
      </c>
      <c r="P11" s="9">
        <v>10</v>
      </c>
      <c r="Q11" s="9">
        <v>16</v>
      </c>
      <c r="R11" s="9">
        <v>9</v>
      </c>
      <c r="S11" s="9">
        <v>11</v>
      </c>
      <c r="T11" s="9">
        <v>13</v>
      </c>
      <c r="U11" s="9">
        <v>14</v>
      </c>
      <c r="V11" s="9">
        <v>17</v>
      </c>
      <c r="W11" s="11">
        <v>11</v>
      </c>
      <c r="X11" s="11">
        <v>11</v>
      </c>
      <c r="Y11" s="11">
        <v>14</v>
      </c>
      <c r="Z11" s="11">
        <v>13</v>
      </c>
      <c r="AA11" s="11">
        <v>16</v>
      </c>
      <c r="AB11" s="9">
        <v>15</v>
      </c>
      <c r="AC11" s="9">
        <v>12</v>
      </c>
      <c r="AD11" s="9">
        <v>13</v>
      </c>
      <c r="AE11" s="39">
        <f t="shared" si="0"/>
        <v>322</v>
      </c>
      <c r="AF11" s="38">
        <v>7</v>
      </c>
      <c r="AG11" s="2">
        <f t="shared" si="1"/>
        <v>162</v>
      </c>
      <c r="AH11" s="2">
        <v>11</v>
      </c>
      <c r="AI11" s="2">
        <f t="shared" si="2"/>
        <v>160</v>
      </c>
      <c r="AJ11" s="2">
        <v>11</v>
      </c>
      <c r="AK11" s="2">
        <f t="shared" si="3"/>
        <v>2</v>
      </c>
      <c r="AL11" s="2">
        <f t="shared" si="3"/>
        <v>0</v>
      </c>
    </row>
    <row r="12" spans="1:38" x14ac:dyDescent="0.2">
      <c r="A12" s="8" t="s">
        <v>22</v>
      </c>
      <c r="B12" s="33">
        <v>207</v>
      </c>
      <c r="C12" s="7" t="s">
        <v>15</v>
      </c>
      <c r="D12" s="22"/>
      <c r="E12" s="22"/>
      <c r="F12" s="9">
        <v>10</v>
      </c>
      <c r="G12" s="9">
        <v>8</v>
      </c>
      <c r="H12" s="9">
        <v>12</v>
      </c>
      <c r="I12" s="9">
        <v>16</v>
      </c>
      <c r="J12" s="9">
        <v>17</v>
      </c>
      <c r="K12" s="9">
        <v>16</v>
      </c>
      <c r="L12" s="9">
        <v>12</v>
      </c>
      <c r="M12" s="9">
        <v>14</v>
      </c>
      <c r="N12" s="9">
        <v>10</v>
      </c>
      <c r="O12" s="9">
        <v>12</v>
      </c>
      <c r="P12" s="9">
        <v>10</v>
      </c>
      <c r="Q12" s="9">
        <v>16</v>
      </c>
      <c r="R12" s="9">
        <v>9</v>
      </c>
      <c r="S12" s="9">
        <v>11</v>
      </c>
      <c r="T12" s="9">
        <v>13</v>
      </c>
      <c r="U12" s="9">
        <v>14</v>
      </c>
      <c r="V12" s="9">
        <v>17</v>
      </c>
      <c r="W12" s="11">
        <v>11</v>
      </c>
      <c r="X12" s="11">
        <v>11</v>
      </c>
      <c r="Y12" s="11">
        <v>14</v>
      </c>
      <c r="Z12" s="11">
        <v>13</v>
      </c>
      <c r="AA12" s="11">
        <v>16</v>
      </c>
      <c r="AB12" s="9">
        <v>15</v>
      </c>
      <c r="AC12" s="9">
        <v>12</v>
      </c>
      <c r="AD12" s="9">
        <v>13</v>
      </c>
      <c r="AE12" s="39">
        <f t="shared" si="0"/>
        <v>322</v>
      </c>
      <c r="AF12" s="38">
        <v>8</v>
      </c>
      <c r="AG12" s="2">
        <f t="shared" si="1"/>
        <v>162</v>
      </c>
      <c r="AH12" s="2">
        <v>13</v>
      </c>
      <c r="AI12" s="2">
        <f t="shared" si="2"/>
        <v>160</v>
      </c>
      <c r="AJ12" s="2">
        <v>12</v>
      </c>
      <c r="AK12" s="2">
        <f t="shared" si="3"/>
        <v>2</v>
      </c>
      <c r="AL12" s="2">
        <f t="shared" si="3"/>
        <v>1</v>
      </c>
    </row>
    <row r="13" spans="1:38" x14ac:dyDescent="0.2">
      <c r="A13" s="8" t="s">
        <v>23</v>
      </c>
      <c r="B13" s="33">
        <v>209</v>
      </c>
      <c r="C13" s="7" t="s">
        <v>15</v>
      </c>
      <c r="D13" s="22"/>
      <c r="E13" s="22"/>
      <c r="F13" s="9">
        <v>10</v>
      </c>
      <c r="G13" s="9">
        <v>8</v>
      </c>
      <c r="H13" s="9">
        <v>12</v>
      </c>
      <c r="I13" s="9">
        <v>16</v>
      </c>
      <c r="J13" s="9">
        <v>17</v>
      </c>
      <c r="K13" s="9">
        <v>16</v>
      </c>
      <c r="L13" s="9">
        <v>12</v>
      </c>
      <c r="M13" s="9">
        <v>14</v>
      </c>
      <c r="N13" s="9">
        <v>10</v>
      </c>
      <c r="O13" s="9">
        <v>12</v>
      </c>
      <c r="P13" s="9">
        <v>10</v>
      </c>
      <c r="Q13" s="9">
        <v>16</v>
      </c>
      <c r="R13" s="9">
        <v>9</v>
      </c>
      <c r="S13" s="9">
        <v>11</v>
      </c>
      <c r="T13" s="9">
        <v>13</v>
      </c>
      <c r="U13" s="9">
        <v>14</v>
      </c>
      <c r="V13" s="9">
        <v>17</v>
      </c>
      <c r="W13" s="11">
        <v>11</v>
      </c>
      <c r="X13" s="11">
        <v>11</v>
      </c>
      <c r="Y13" s="11">
        <v>14</v>
      </c>
      <c r="Z13" s="11">
        <v>13</v>
      </c>
      <c r="AA13" s="11">
        <v>16</v>
      </c>
      <c r="AB13" s="9">
        <v>15</v>
      </c>
      <c r="AC13" s="9">
        <v>12</v>
      </c>
      <c r="AD13" s="9">
        <v>13</v>
      </c>
      <c r="AE13" s="39">
        <f t="shared" si="0"/>
        <v>322</v>
      </c>
      <c r="AF13" s="38">
        <v>9</v>
      </c>
      <c r="AG13" s="2">
        <f t="shared" si="1"/>
        <v>162</v>
      </c>
      <c r="AH13" s="2">
        <v>14</v>
      </c>
      <c r="AI13" s="2">
        <f t="shared" si="2"/>
        <v>160</v>
      </c>
      <c r="AJ13" s="2">
        <v>13</v>
      </c>
      <c r="AK13" s="2">
        <f t="shared" si="3"/>
        <v>2</v>
      </c>
      <c r="AL13" s="2">
        <f t="shared" si="3"/>
        <v>1</v>
      </c>
    </row>
    <row r="14" spans="1:38" x14ac:dyDescent="0.2">
      <c r="A14" s="8" t="s">
        <v>24</v>
      </c>
      <c r="B14" s="33">
        <v>212</v>
      </c>
      <c r="C14" s="7" t="s">
        <v>15</v>
      </c>
      <c r="D14" s="22"/>
      <c r="E14" s="22"/>
      <c r="F14" s="9">
        <v>10</v>
      </c>
      <c r="G14" s="9">
        <v>8</v>
      </c>
      <c r="H14" s="9">
        <v>12</v>
      </c>
      <c r="I14" s="9">
        <v>16</v>
      </c>
      <c r="J14" s="9">
        <v>17</v>
      </c>
      <c r="K14" s="9">
        <v>16</v>
      </c>
      <c r="L14" s="9">
        <v>12</v>
      </c>
      <c r="M14" s="9">
        <v>14</v>
      </c>
      <c r="N14" s="9">
        <v>10</v>
      </c>
      <c r="O14" s="9">
        <v>12</v>
      </c>
      <c r="P14" s="9">
        <v>10</v>
      </c>
      <c r="Q14" s="9">
        <v>16</v>
      </c>
      <c r="R14" s="9">
        <v>9</v>
      </c>
      <c r="S14" s="9">
        <v>11</v>
      </c>
      <c r="T14" s="9">
        <v>13</v>
      </c>
      <c r="U14" s="9">
        <v>14</v>
      </c>
      <c r="V14" s="9">
        <v>17</v>
      </c>
      <c r="W14" s="11">
        <v>11</v>
      </c>
      <c r="X14" s="11">
        <v>11</v>
      </c>
      <c r="Y14" s="11">
        <v>14</v>
      </c>
      <c r="Z14" s="11">
        <v>13</v>
      </c>
      <c r="AA14" s="11">
        <v>16</v>
      </c>
      <c r="AB14" s="9">
        <v>15</v>
      </c>
      <c r="AC14" s="9">
        <v>12</v>
      </c>
      <c r="AD14" s="9">
        <v>13</v>
      </c>
      <c r="AE14" s="39">
        <f t="shared" si="0"/>
        <v>322</v>
      </c>
      <c r="AF14" s="38">
        <v>10</v>
      </c>
      <c r="AG14" s="2">
        <f t="shared" si="1"/>
        <v>162</v>
      </c>
      <c r="AH14" s="2">
        <v>15</v>
      </c>
      <c r="AI14" s="2">
        <f t="shared" si="2"/>
        <v>160</v>
      </c>
      <c r="AJ14" s="2">
        <v>14</v>
      </c>
      <c r="AK14" s="2">
        <f t="shared" si="3"/>
        <v>2</v>
      </c>
      <c r="AL14" s="2">
        <f t="shared" si="3"/>
        <v>1</v>
      </c>
    </row>
    <row r="15" spans="1:38" x14ac:dyDescent="0.2">
      <c r="A15" s="8" t="s">
        <v>25</v>
      </c>
      <c r="B15" s="33">
        <v>303</v>
      </c>
      <c r="C15" s="7" t="s">
        <v>15</v>
      </c>
      <c r="D15" s="22"/>
      <c r="E15" s="22"/>
      <c r="F15" s="9">
        <v>10</v>
      </c>
      <c r="G15" s="9">
        <v>8</v>
      </c>
      <c r="H15" s="9">
        <v>12</v>
      </c>
      <c r="I15" s="9">
        <v>16</v>
      </c>
      <c r="J15" s="9">
        <v>17</v>
      </c>
      <c r="K15" s="9">
        <v>16</v>
      </c>
      <c r="L15" s="9">
        <v>12</v>
      </c>
      <c r="M15" s="9">
        <v>14</v>
      </c>
      <c r="N15" s="9">
        <v>10</v>
      </c>
      <c r="O15" s="9">
        <v>12</v>
      </c>
      <c r="P15" s="9">
        <v>10</v>
      </c>
      <c r="Q15" s="9">
        <v>16</v>
      </c>
      <c r="R15" s="9">
        <v>9</v>
      </c>
      <c r="S15" s="9">
        <v>11</v>
      </c>
      <c r="T15" s="9">
        <v>13</v>
      </c>
      <c r="U15" s="9">
        <v>14</v>
      </c>
      <c r="V15" s="9">
        <v>17</v>
      </c>
      <c r="W15" s="11">
        <v>11</v>
      </c>
      <c r="X15" s="11">
        <v>11</v>
      </c>
      <c r="Y15" s="11">
        <v>14</v>
      </c>
      <c r="Z15" s="11">
        <v>13</v>
      </c>
      <c r="AA15" s="11">
        <v>16</v>
      </c>
      <c r="AB15" s="9">
        <v>15</v>
      </c>
      <c r="AC15" s="9">
        <v>12</v>
      </c>
      <c r="AD15" s="9">
        <v>13</v>
      </c>
      <c r="AE15" s="39">
        <f t="shared" si="0"/>
        <v>322</v>
      </c>
      <c r="AF15" s="38">
        <v>11</v>
      </c>
      <c r="AG15" s="2">
        <f t="shared" si="1"/>
        <v>162</v>
      </c>
      <c r="AH15" s="2">
        <v>20</v>
      </c>
      <c r="AI15" s="2">
        <f t="shared" si="2"/>
        <v>160</v>
      </c>
      <c r="AJ15" s="2">
        <v>17</v>
      </c>
      <c r="AK15" s="2">
        <f t="shared" si="3"/>
        <v>2</v>
      </c>
      <c r="AL15" s="2">
        <f t="shared" si="3"/>
        <v>3</v>
      </c>
    </row>
    <row r="16" spans="1:38" x14ac:dyDescent="0.2">
      <c r="A16" s="8" t="s">
        <v>26</v>
      </c>
      <c r="B16" s="33">
        <v>338</v>
      </c>
      <c r="C16" s="7" t="s">
        <v>15</v>
      </c>
      <c r="D16" s="22"/>
      <c r="E16" s="22"/>
      <c r="F16" s="9">
        <v>10</v>
      </c>
      <c r="G16" s="9">
        <v>8</v>
      </c>
      <c r="H16" s="9">
        <v>12</v>
      </c>
      <c r="I16" s="9">
        <v>16</v>
      </c>
      <c r="J16" s="9">
        <v>17</v>
      </c>
      <c r="K16" s="9">
        <v>16</v>
      </c>
      <c r="L16" s="9">
        <v>12</v>
      </c>
      <c r="M16" s="9">
        <v>14</v>
      </c>
      <c r="N16" s="9">
        <v>10</v>
      </c>
      <c r="O16" s="9">
        <v>12</v>
      </c>
      <c r="P16" s="9">
        <v>10</v>
      </c>
      <c r="Q16" s="9">
        <v>16</v>
      </c>
      <c r="R16" s="9">
        <v>9</v>
      </c>
      <c r="S16" s="9">
        <v>11</v>
      </c>
      <c r="T16" s="9">
        <v>13</v>
      </c>
      <c r="U16" s="9">
        <v>14</v>
      </c>
      <c r="V16" s="9">
        <v>17</v>
      </c>
      <c r="W16" s="11">
        <v>11</v>
      </c>
      <c r="X16" s="11">
        <v>11</v>
      </c>
      <c r="Y16" s="11">
        <v>14</v>
      </c>
      <c r="Z16" s="11">
        <v>13</v>
      </c>
      <c r="AA16" s="11">
        <v>16</v>
      </c>
      <c r="AB16" s="9">
        <v>15</v>
      </c>
      <c r="AC16" s="9">
        <v>12</v>
      </c>
      <c r="AD16" s="9">
        <v>13</v>
      </c>
      <c r="AE16" s="39">
        <f t="shared" si="0"/>
        <v>322</v>
      </c>
      <c r="AF16" s="38">
        <v>12</v>
      </c>
      <c r="AG16" s="2">
        <f t="shared" si="1"/>
        <v>162</v>
      </c>
      <c r="AH16" s="2">
        <v>22</v>
      </c>
      <c r="AI16" s="2">
        <f t="shared" si="2"/>
        <v>160</v>
      </c>
      <c r="AJ16" s="2">
        <v>18</v>
      </c>
      <c r="AK16" s="2">
        <f t="shared" si="3"/>
        <v>2</v>
      </c>
      <c r="AL16" s="2">
        <f t="shared" si="3"/>
        <v>4</v>
      </c>
    </row>
    <row r="17" spans="1:38" x14ac:dyDescent="0.2">
      <c r="A17" s="8" t="s">
        <v>27</v>
      </c>
      <c r="B17" s="33">
        <v>378</v>
      </c>
      <c r="C17" s="7" t="s">
        <v>15</v>
      </c>
      <c r="D17" s="22"/>
      <c r="E17" s="22"/>
      <c r="F17" s="9">
        <v>10</v>
      </c>
      <c r="G17" s="9">
        <v>8</v>
      </c>
      <c r="H17" s="9">
        <v>12</v>
      </c>
      <c r="I17" s="9">
        <v>16</v>
      </c>
      <c r="J17" s="9">
        <v>17</v>
      </c>
      <c r="K17" s="9">
        <v>16</v>
      </c>
      <c r="L17" s="9">
        <v>12</v>
      </c>
      <c r="M17" s="9">
        <v>14</v>
      </c>
      <c r="N17" s="9">
        <v>10</v>
      </c>
      <c r="O17" s="9">
        <v>12</v>
      </c>
      <c r="P17" s="9">
        <v>10</v>
      </c>
      <c r="Q17" s="9">
        <v>16</v>
      </c>
      <c r="R17" s="9">
        <v>9</v>
      </c>
      <c r="S17" s="9">
        <v>11</v>
      </c>
      <c r="T17" s="9">
        <v>13</v>
      </c>
      <c r="U17" s="9">
        <v>14</v>
      </c>
      <c r="V17" s="9">
        <v>17</v>
      </c>
      <c r="W17" s="11">
        <v>11</v>
      </c>
      <c r="X17" s="11">
        <v>11</v>
      </c>
      <c r="Y17" s="11">
        <v>14</v>
      </c>
      <c r="Z17" s="11">
        <v>13</v>
      </c>
      <c r="AA17" s="11">
        <v>16</v>
      </c>
      <c r="AB17" s="9">
        <v>15</v>
      </c>
      <c r="AC17" s="9">
        <v>12</v>
      </c>
      <c r="AD17" s="9">
        <v>13</v>
      </c>
      <c r="AE17" s="39">
        <f t="shared" si="0"/>
        <v>322</v>
      </c>
      <c r="AF17" s="38">
        <v>13</v>
      </c>
      <c r="AG17" s="2">
        <f t="shared" si="1"/>
        <v>162</v>
      </c>
      <c r="AH17" s="2">
        <v>23</v>
      </c>
      <c r="AI17" s="2">
        <f t="shared" si="2"/>
        <v>160</v>
      </c>
      <c r="AJ17" s="2">
        <v>19</v>
      </c>
      <c r="AK17" s="2">
        <f t="shared" si="3"/>
        <v>2</v>
      </c>
      <c r="AL17" s="2">
        <f t="shared" si="3"/>
        <v>4</v>
      </c>
    </row>
    <row r="18" spans="1:38" x14ac:dyDescent="0.2">
      <c r="A18" s="8" t="s">
        <v>28</v>
      </c>
      <c r="B18" s="33">
        <v>394</v>
      </c>
      <c r="C18" s="7" t="s">
        <v>15</v>
      </c>
      <c r="D18" s="22"/>
      <c r="E18" s="22"/>
      <c r="F18" s="9">
        <v>10</v>
      </c>
      <c r="G18" s="9">
        <v>8</v>
      </c>
      <c r="H18" s="9">
        <v>12</v>
      </c>
      <c r="I18" s="9">
        <v>16</v>
      </c>
      <c r="J18" s="9">
        <v>17</v>
      </c>
      <c r="K18" s="9">
        <v>16</v>
      </c>
      <c r="L18" s="9">
        <v>12</v>
      </c>
      <c r="M18" s="9">
        <v>14</v>
      </c>
      <c r="N18" s="9">
        <v>10</v>
      </c>
      <c r="O18" s="9">
        <v>12</v>
      </c>
      <c r="P18" s="9">
        <v>10</v>
      </c>
      <c r="Q18" s="9">
        <v>16</v>
      </c>
      <c r="R18" s="9">
        <v>9</v>
      </c>
      <c r="S18" s="9">
        <v>11</v>
      </c>
      <c r="T18" s="9">
        <v>13</v>
      </c>
      <c r="U18" s="9">
        <v>14</v>
      </c>
      <c r="V18" s="9">
        <v>17</v>
      </c>
      <c r="W18" s="11">
        <v>11</v>
      </c>
      <c r="X18" s="11">
        <v>11</v>
      </c>
      <c r="Y18" s="11">
        <v>14</v>
      </c>
      <c r="Z18" s="11">
        <v>13</v>
      </c>
      <c r="AA18" s="11">
        <v>16</v>
      </c>
      <c r="AB18" s="9">
        <v>15</v>
      </c>
      <c r="AC18" s="9">
        <v>12</v>
      </c>
      <c r="AD18" s="9">
        <v>13</v>
      </c>
      <c r="AE18" s="39">
        <f t="shared" si="0"/>
        <v>322</v>
      </c>
      <c r="AF18" s="38">
        <v>14</v>
      </c>
      <c r="AG18" s="2">
        <f t="shared" si="1"/>
        <v>162</v>
      </c>
      <c r="AH18" s="2">
        <v>24</v>
      </c>
      <c r="AI18" s="2">
        <f t="shared" si="2"/>
        <v>160</v>
      </c>
      <c r="AJ18" s="2">
        <v>21</v>
      </c>
      <c r="AK18" s="2">
        <f t="shared" si="3"/>
        <v>2</v>
      </c>
      <c r="AL18" s="2">
        <f t="shared" si="3"/>
        <v>3</v>
      </c>
    </row>
    <row r="19" spans="1:38" x14ac:dyDescent="0.2">
      <c r="A19" s="8" t="s">
        <v>29</v>
      </c>
      <c r="B19" s="33">
        <v>413</v>
      </c>
      <c r="C19" s="7" t="s">
        <v>15</v>
      </c>
      <c r="D19" s="22"/>
      <c r="E19" s="22"/>
      <c r="F19" s="9">
        <v>10</v>
      </c>
      <c r="G19" s="9">
        <v>8</v>
      </c>
      <c r="H19" s="9">
        <v>12</v>
      </c>
      <c r="I19" s="9">
        <v>16</v>
      </c>
      <c r="J19" s="9">
        <v>17</v>
      </c>
      <c r="K19" s="9">
        <v>16</v>
      </c>
      <c r="L19" s="9">
        <v>12</v>
      </c>
      <c r="M19" s="9">
        <v>14</v>
      </c>
      <c r="N19" s="9">
        <v>10</v>
      </c>
      <c r="O19" s="9">
        <v>12</v>
      </c>
      <c r="P19" s="9">
        <v>10</v>
      </c>
      <c r="Q19" s="9">
        <v>16</v>
      </c>
      <c r="R19" s="9">
        <v>9</v>
      </c>
      <c r="S19" s="9">
        <v>11</v>
      </c>
      <c r="T19" s="9">
        <v>13</v>
      </c>
      <c r="U19" s="9">
        <v>14</v>
      </c>
      <c r="V19" s="9">
        <v>17</v>
      </c>
      <c r="W19" s="11">
        <v>11</v>
      </c>
      <c r="X19" s="11">
        <v>11</v>
      </c>
      <c r="Y19" s="11">
        <v>14</v>
      </c>
      <c r="Z19" s="11">
        <v>13</v>
      </c>
      <c r="AA19" s="11">
        <v>16</v>
      </c>
      <c r="AB19" s="9">
        <v>15</v>
      </c>
      <c r="AC19" s="9">
        <v>12</v>
      </c>
      <c r="AD19" s="9">
        <v>13</v>
      </c>
      <c r="AE19" s="39">
        <f t="shared" si="0"/>
        <v>322</v>
      </c>
      <c r="AF19" s="38">
        <v>15</v>
      </c>
      <c r="AG19" s="2">
        <f t="shared" si="1"/>
        <v>162</v>
      </c>
      <c r="AH19" s="2">
        <v>26</v>
      </c>
      <c r="AI19" s="2">
        <f t="shared" si="2"/>
        <v>160</v>
      </c>
      <c r="AJ19" s="2">
        <v>22</v>
      </c>
      <c r="AK19" s="2">
        <f t="shared" si="3"/>
        <v>2</v>
      </c>
      <c r="AL19" s="2">
        <f t="shared" si="3"/>
        <v>4</v>
      </c>
    </row>
    <row r="20" spans="1:38" x14ac:dyDescent="0.2">
      <c r="A20" s="8" t="s">
        <v>30</v>
      </c>
      <c r="B20" s="33">
        <v>420</v>
      </c>
      <c r="C20" s="7" t="s">
        <v>15</v>
      </c>
      <c r="D20" s="22"/>
      <c r="E20" s="22"/>
      <c r="F20" s="9">
        <v>10</v>
      </c>
      <c r="G20" s="9">
        <v>8</v>
      </c>
      <c r="H20" s="9">
        <v>12</v>
      </c>
      <c r="I20" s="9">
        <v>16</v>
      </c>
      <c r="J20" s="9">
        <v>17</v>
      </c>
      <c r="K20" s="9">
        <v>16</v>
      </c>
      <c r="L20" s="9">
        <v>12</v>
      </c>
      <c r="M20" s="9">
        <v>14</v>
      </c>
      <c r="N20" s="9">
        <v>10</v>
      </c>
      <c r="O20" s="9">
        <v>12</v>
      </c>
      <c r="P20" s="9">
        <v>10</v>
      </c>
      <c r="Q20" s="9">
        <v>16</v>
      </c>
      <c r="R20" s="9">
        <v>9</v>
      </c>
      <c r="S20" s="9">
        <v>11</v>
      </c>
      <c r="T20" s="9">
        <v>13</v>
      </c>
      <c r="U20" s="9">
        <v>14</v>
      </c>
      <c r="V20" s="9">
        <v>17</v>
      </c>
      <c r="W20" s="11">
        <v>11</v>
      </c>
      <c r="X20" s="11">
        <v>11</v>
      </c>
      <c r="Y20" s="11">
        <v>14</v>
      </c>
      <c r="Z20" s="11">
        <v>13</v>
      </c>
      <c r="AA20" s="11">
        <v>16</v>
      </c>
      <c r="AB20" s="9">
        <v>15</v>
      </c>
      <c r="AC20" s="9">
        <v>12</v>
      </c>
      <c r="AD20" s="9">
        <v>13</v>
      </c>
      <c r="AE20" s="39">
        <f t="shared" si="0"/>
        <v>322</v>
      </c>
      <c r="AF20" s="38">
        <v>16</v>
      </c>
      <c r="AG20" s="2">
        <f t="shared" si="1"/>
        <v>162</v>
      </c>
      <c r="AH20" s="2">
        <v>28</v>
      </c>
      <c r="AI20" s="2">
        <f t="shared" si="2"/>
        <v>160</v>
      </c>
      <c r="AJ20" s="2">
        <v>23</v>
      </c>
      <c r="AK20" s="2">
        <f t="shared" si="3"/>
        <v>2</v>
      </c>
      <c r="AL20" s="2">
        <f t="shared" si="3"/>
        <v>5</v>
      </c>
    </row>
    <row r="21" spans="1:38" x14ac:dyDescent="0.2">
      <c r="A21" s="8" t="s">
        <v>31</v>
      </c>
      <c r="B21" s="33">
        <v>17</v>
      </c>
      <c r="C21" s="7" t="s">
        <v>15</v>
      </c>
      <c r="D21" s="22"/>
      <c r="E21" s="22"/>
      <c r="F21" s="9">
        <v>10</v>
      </c>
      <c r="G21" s="9">
        <v>8</v>
      </c>
      <c r="H21" s="9">
        <v>12</v>
      </c>
      <c r="I21" s="9">
        <v>16</v>
      </c>
      <c r="J21" s="9">
        <v>17</v>
      </c>
      <c r="K21" s="9">
        <v>15</v>
      </c>
      <c r="L21" s="9">
        <v>12</v>
      </c>
      <c r="M21" s="9">
        <v>14</v>
      </c>
      <c r="N21" s="9">
        <v>10</v>
      </c>
      <c r="O21" s="9">
        <v>12</v>
      </c>
      <c r="P21" s="9">
        <v>10</v>
      </c>
      <c r="Q21" s="9">
        <v>16</v>
      </c>
      <c r="R21" s="9">
        <v>9</v>
      </c>
      <c r="S21" s="9">
        <v>11</v>
      </c>
      <c r="T21" s="9">
        <v>13</v>
      </c>
      <c r="U21" s="9">
        <v>14</v>
      </c>
      <c r="V21" s="9">
        <v>17</v>
      </c>
      <c r="W21" s="11">
        <v>11</v>
      </c>
      <c r="X21" s="11">
        <v>11</v>
      </c>
      <c r="Y21" s="11">
        <v>14</v>
      </c>
      <c r="Z21" s="11">
        <v>13</v>
      </c>
      <c r="AA21" s="11">
        <v>16</v>
      </c>
      <c r="AB21" s="9">
        <v>15</v>
      </c>
      <c r="AC21" s="9">
        <v>12</v>
      </c>
      <c r="AD21" s="9">
        <v>13</v>
      </c>
      <c r="AE21" s="39">
        <f t="shared" si="0"/>
        <v>321</v>
      </c>
      <c r="AF21" s="38">
        <v>17</v>
      </c>
      <c r="AG21" s="2">
        <f t="shared" si="1"/>
        <v>161</v>
      </c>
      <c r="AH21" s="2">
        <v>31</v>
      </c>
      <c r="AI21" s="2">
        <f t="shared" si="2"/>
        <v>160</v>
      </c>
      <c r="AJ21" s="2">
        <v>2</v>
      </c>
      <c r="AK21" s="2">
        <f t="shared" si="3"/>
        <v>1</v>
      </c>
      <c r="AL21" s="2">
        <f t="shared" si="3"/>
        <v>29</v>
      </c>
    </row>
    <row r="22" spans="1:38" x14ac:dyDescent="0.2">
      <c r="A22" s="8" t="s">
        <v>32</v>
      </c>
      <c r="B22" s="33">
        <v>20</v>
      </c>
      <c r="C22" s="7" t="s">
        <v>15</v>
      </c>
      <c r="D22" s="22"/>
      <c r="E22" s="22"/>
      <c r="F22" s="9">
        <v>10</v>
      </c>
      <c r="G22" s="9">
        <v>8</v>
      </c>
      <c r="H22" s="9">
        <v>12</v>
      </c>
      <c r="I22" s="9">
        <v>16</v>
      </c>
      <c r="J22" s="9">
        <v>17</v>
      </c>
      <c r="K22" s="9">
        <v>16</v>
      </c>
      <c r="L22" s="9">
        <v>12</v>
      </c>
      <c r="M22" s="9">
        <v>14</v>
      </c>
      <c r="N22" s="9">
        <v>10</v>
      </c>
      <c r="O22" s="9">
        <v>12</v>
      </c>
      <c r="P22" s="9">
        <v>10</v>
      </c>
      <c r="Q22" s="9">
        <v>16</v>
      </c>
      <c r="R22" s="9">
        <v>9</v>
      </c>
      <c r="S22" s="9">
        <v>11</v>
      </c>
      <c r="T22" s="9">
        <v>12</v>
      </c>
      <c r="U22" s="9">
        <v>14</v>
      </c>
      <c r="V22" s="9">
        <v>17</v>
      </c>
      <c r="W22" s="11">
        <v>11</v>
      </c>
      <c r="X22" s="11">
        <v>11</v>
      </c>
      <c r="Y22" s="11">
        <v>14</v>
      </c>
      <c r="Z22" s="11">
        <v>13</v>
      </c>
      <c r="AA22" s="11">
        <v>16</v>
      </c>
      <c r="AB22" s="9">
        <v>15</v>
      </c>
      <c r="AC22" s="9">
        <v>12</v>
      </c>
      <c r="AD22" s="9">
        <v>13</v>
      </c>
      <c r="AE22" s="39">
        <f t="shared" si="0"/>
        <v>321</v>
      </c>
      <c r="AF22" s="38">
        <v>18</v>
      </c>
      <c r="AG22" s="2">
        <f t="shared" si="1"/>
        <v>162</v>
      </c>
      <c r="AH22" s="2">
        <v>1</v>
      </c>
      <c r="AI22" s="2">
        <f t="shared" si="2"/>
        <v>159</v>
      </c>
      <c r="AJ22" s="2">
        <v>24</v>
      </c>
      <c r="AK22" s="2">
        <f t="shared" si="3"/>
        <v>3</v>
      </c>
      <c r="AL22" s="2">
        <f t="shared" si="3"/>
        <v>-23</v>
      </c>
    </row>
    <row r="23" spans="1:38" x14ac:dyDescent="0.2">
      <c r="A23" s="8" t="s">
        <v>33</v>
      </c>
      <c r="B23" s="33">
        <v>171</v>
      </c>
      <c r="C23" s="7" t="s">
        <v>15</v>
      </c>
      <c r="D23" s="22"/>
      <c r="E23" s="22"/>
      <c r="F23" s="9">
        <v>10</v>
      </c>
      <c r="G23" s="9">
        <v>8</v>
      </c>
      <c r="H23" s="9">
        <v>12</v>
      </c>
      <c r="I23" s="9">
        <v>16</v>
      </c>
      <c r="J23" s="9">
        <v>17</v>
      </c>
      <c r="K23" s="9">
        <v>16</v>
      </c>
      <c r="L23" s="9">
        <v>12</v>
      </c>
      <c r="M23" s="9">
        <v>14</v>
      </c>
      <c r="N23" s="9">
        <v>10</v>
      </c>
      <c r="O23" s="9">
        <v>12</v>
      </c>
      <c r="P23" s="9">
        <v>10</v>
      </c>
      <c r="Q23" s="9">
        <v>16</v>
      </c>
      <c r="R23" s="9">
        <v>9</v>
      </c>
      <c r="S23" s="9">
        <v>11</v>
      </c>
      <c r="T23" s="9">
        <v>13</v>
      </c>
      <c r="U23" s="9">
        <v>14</v>
      </c>
      <c r="V23" s="9">
        <v>17</v>
      </c>
      <c r="W23" s="11">
        <v>11</v>
      </c>
      <c r="X23" s="11">
        <v>11</v>
      </c>
      <c r="Y23" s="11">
        <v>14</v>
      </c>
      <c r="Z23" s="11">
        <v>12</v>
      </c>
      <c r="AA23" s="11">
        <v>16</v>
      </c>
      <c r="AB23" s="9">
        <v>15</v>
      </c>
      <c r="AC23" s="9">
        <v>12</v>
      </c>
      <c r="AD23" s="9">
        <v>13</v>
      </c>
      <c r="AE23" s="39">
        <f t="shared" si="0"/>
        <v>321</v>
      </c>
      <c r="AF23" s="38">
        <v>19</v>
      </c>
      <c r="AG23" s="2">
        <f t="shared" si="1"/>
        <v>162</v>
      </c>
      <c r="AH23" s="2">
        <v>9</v>
      </c>
      <c r="AI23" s="2">
        <f t="shared" si="2"/>
        <v>159</v>
      </c>
      <c r="AJ23" s="2">
        <v>26</v>
      </c>
      <c r="AK23" s="2">
        <f t="shared" si="3"/>
        <v>3</v>
      </c>
      <c r="AL23" s="2">
        <f t="shared" si="3"/>
        <v>-17</v>
      </c>
    </row>
    <row r="24" spans="1:38" x14ac:dyDescent="0.2">
      <c r="A24" s="8" t="s">
        <v>34</v>
      </c>
      <c r="B24" s="33">
        <v>173</v>
      </c>
      <c r="C24" s="7" t="s">
        <v>15</v>
      </c>
      <c r="D24" s="22"/>
      <c r="E24" s="22"/>
      <c r="F24" s="9">
        <v>10</v>
      </c>
      <c r="G24" s="9">
        <v>8</v>
      </c>
      <c r="H24" s="9">
        <v>12</v>
      </c>
      <c r="I24" s="9">
        <v>16</v>
      </c>
      <c r="J24" s="9">
        <v>17</v>
      </c>
      <c r="K24" s="9">
        <v>16</v>
      </c>
      <c r="L24" s="9">
        <v>12</v>
      </c>
      <c r="M24" s="9">
        <v>14</v>
      </c>
      <c r="N24" s="9">
        <v>10</v>
      </c>
      <c r="O24" s="9">
        <v>12</v>
      </c>
      <c r="P24" s="9">
        <v>10</v>
      </c>
      <c r="Q24" s="9">
        <v>16</v>
      </c>
      <c r="R24" s="9">
        <v>9</v>
      </c>
      <c r="S24" s="9">
        <v>11</v>
      </c>
      <c r="T24" s="9">
        <v>12</v>
      </c>
      <c r="U24" s="9">
        <v>14</v>
      </c>
      <c r="V24" s="9">
        <v>17</v>
      </c>
      <c r="W24" s="11">
        <v>11</v>
      </c>
      <c r="X24" s="11">
        <v>11</v>
      </c>
      <c r="Y24" s="11">
        <v>14</v>
      </c>
      <c r="Z24" s="11">
        <v>13</v>
      </c>
      <c r="AA24" s="11">
        <v>16</v>
      </c>
      <c r="AB24" s="9">
        <v>15</v>
      </c>
      <c r="AC24" s="9">
        <v>12</v>
      </c>
      <c r="AD24" s="9">
        <v>13</v>
      </c>
      <c r="AE24" s="39">
        <f t="shared" si="0"/>
        <v>321</v>
      </c>
      <c r="AF24" s="38">
        <v>20</v>
      </c>
      <c r="AG24" s="2">
        <f t="shared" si="1"/>
        <v>162</v>
      </c>
      <c r="AH24" s="2">
        <v>10</v>
      </c>
      <c r="AI24" s="2">
        <f t="shared" si="2"/>
        <v>159</v>
      </c>
      <c r="AJ24" s="2">
        <v>27</v>
      </c>
      <c r="AK24" s="2">
        <f t="shared" si="3"/>
        <v>3</v>
      </c>
      <c r="AL24" s="2">
        <f t="shared" si="3"/>
        <v>-17</v>
      </c>
    </row>
    <row r="25" spans="1:38" x14ac:dyDescent="0.2">
      <c r="A25" s="8" t="s">
        <v>35</v>
      </c>
      <c r="B25" s="33">
        <v>189</v>
      </c>
      <c r="C25" s="7" t="s">
        <v>15</v>
      </c>
      <c r="D25" s="22"/>
      <c r="E25" s="22"/>
      <c r="F25" s="9">
        <v>10</v>
      </c>
      <c r="G25" s="9">
        <v>8</v>
      </c>
      <c r="H25" s="9">
        <v>12</v>
      </c>
      <c r="I25" s="9">
        <v>16</v>
      </c>
      <c r="J25" s="9">
        <v>17</v>
      </c>
      <c r="K25" s="9">
        <v>16</v>
      </c>
      <c r="L25" s="9">
        <v>12</v>
      </c>
      <c r="M25" s="9">
        <v>14</v>
      </c>
      <c r="N25" s="9">
        <v>10</v>
      </c>
      <c r="O25" s="9">
        <v>12</v>
      </c>
      <c r="P25" s="9">
        <v>10</v>
      </c>
      <c r="Q25" s="9">
        <v>16</v>
      </c>
      <c r="R25" s="9">
        <v>9</v>
      </c>
      <c r="S25" s="9">
        <v>11</v>
      </c>
      <c r="T25" s="9">
        <v>13</v>
      </c>
      <c r="U25" s="9">
        <v>14</v>
      </c>
      <c r="V25" s="9">
        <v>17</v>
      </c>
      <c r="W25" s="11">
        <v>11</v>
      </c>
      <c r="X25" s="11">
        <v>11</v>
      </c>
      <c r="Y25" s="11">
        <v>14</v>
      </c>
      <c r="Z25" s="11">
        <v>12</v>
      </c>
      <c r="AA25" s="11">
        <v>16</v>
      </c>
      <c r="AB25" s="9">
        <v>15</v>
      </c>
      <c r="AC25" s="9">
        <v>12</v>
      </c>
      <c r="AD25" s="9">
        <v>13</v>
      </c>
      <c r="AE25" s="39">
        <f t="shared" si="0"/>
        <v>321</v>
      </c>
      <c r="AF25" s="38">
        <v>21</v>
      </c>
      <c r="AG25" s="2">
        <f t="shared" si="1"/>
        <v>162</v>
      </c>
      <c r="AH25" s="2">
        <v>12</v>
      </c>
      <c r="AI25" s="2">
        <f t="shared" si="2"/>
        <v>159</v>
      </c>
      <c r="AJ25" s="2">
        <v>29</v>
      </c>
      <c r="AK25" s="2">
        <f t="shared" si="3"/>
        <v>3</v>
      </c>
      <c r="AL25" s="2">
        <f t="shared" si="3"/>
        <v>-17</v>
      </c>
    </row>
    <row r="26" spans="1:38" x14ac:dyDescent="0.2">
      <c r="A26" s="8" t="s">
        <v>36</v>
      </c>
      <c r="B26" s="33">
        <v>288</v>
      </c>
      <c r="C26" s="7" t="s">
        <v>15</v>
      </c>
      <c r="D26" s="22"/>
      <c r="E26" s="22"/>
      <c r="F26" s="9">
        <v>10</v>
      </c>
      <c r="G26" s="9">
        <v>8</v>
      </c>
      <c r="H26" s="9">
        <v>12</v>
      </c>
      <c r="I26" s="9">
        <v>16</v>
      </c>
      <c r="J26" s="9">
        <v>17</v>
      </c>
      <c r="K26" s="9">
        <v>16</v>
      </c>
      <c r="L26" s="9">
        <v>12</v>
      </c>
      <c r="M26" s="9">
        <v>14</v>
      </c>
      <c r="N26" s="9">
        <v>10</v>
      </c>
      <c r="O26" s="9">
        <v>12</v>
      </c>
      <c r="P26" s="9">
        <v>10</v>
      </c>
      <c r="Q26" s="9">
        <v>16</v>
      </c>
      <c r="R26" s="9">
        <v>9</v>
      </c>
      <c r="S26" s="9">
        <v>11</v>
      </c>
      <c r="T26" s="9">
        <v>12</v>
      </c>
      <c r="U26" s="9">
        <v>14</v>
      </c>
      <c r="V26" s="9">
        <v>17</v>
      </c>
      <c r="W26" s="11">
        <v>11</v>
      </c>
      <c r="X26" s="11">
        <v>11</v>
      </c>
      <c r="Y26" s="11">
        <v>14</v>
      </c>
      <c r="Z26" s="11">
        <v>13</v>
      </c>
      <c r="AA26" s="11">
        <v>16</v>
      </c>
      <c r="AB26" s="9">
        <v>15</v>
      </c>
      <c r="AC26" s="9">
        <v>12</v>
      </c>
      <c r="AD26" s="9">
        <v>13</v>
      </c>
      <c r="AE26" s="39">
        <f t="shared" si="0"/>
        <v>321</v>
      </c>
      <c r="AF26" s="38">
        <v>22</v>
      </c>
      <c r="AG26" s="2">
        <f t="shared" si="1"/>
        <v>162</v>
      </c>
      <c r="AH26" s="2">
        <v>18</v>
      </c>
      <c r="AI26" s="2">
        <f t="shared" si="2"/>
        <v>159</v>
      </c>
      <c r="AJ26" s="2">
        <v>33</v>
      </c>
      <c r="AK26" s="2">
        <f t="shared" si="3"/>
        <v>3</v>
      </c>
      <c r="AL26" s="2">
        <f t="shared" si="3"/>
        <v>-15</v>
      </c>
    </row>
    <row r="27" spans="1:38" x14ac:dyDescent="0.2">
      <c r="A27" s="8" t="s">
        <v>37</v>
      </c>
      <c r="B27" s="33">
        <v>336</v>
      </c>
      <c r="C27" s="7" t="s">
        <v>15</v>
      </c>
      <c r="D27" s="22"/>
      <c r="E27" s="22"/>
      <c r="F27" s="9">
        <v>10</v>
      </c>
      <c r="G27" s="9">
        <v>8</v>
      </c>
      <c r="H27" s="9">
        <v>12</v>
      </c>
      <c r="I27" s="9">
        <v>16</v>
      </c>
      <c r="J27" s="9">
        <v>17</v>
      </c>
      <c r="K27" s="9">
        <v>16</v>
      </c>
      <c r="L27" s="9">
        <v>12</v>
      </c>
      <c r="M27" s="9">
        <v>14</v>
      </c>
      <c r="N27" s="9">
        <v>10</v>
      </c>
      <c r="O27" s="9">
        <v>12</v>
      </c>
      <c r="P27" s="9">
        <v>10</v>
      </c>
      <c r="Q27" s="9">
        <v>16</v>
      </c>
      <c r="R27" s="9">
        <v>9</v>
      </c>
      <c r="S27" s="9">
        <v>11</v>
      </c>
      <c r="T27" s="9">
        <v>13</v>
      </c>
      <c r="U27" s="9">
        <v>14</v>
      </c>
      <c r="V27" s="9">
        <v>17</v>
      </c>
      <c r="W27" s="11">
        <v>11</v>
      </c>
      <c r="X27" s="11">
        <v>11</v>
      </c>
      <c r="Y27" s="11">
        <v>14</v>
      </c>
      <c r="Z27" s="11">
        <v>13</v>
      </c>
      <c r="AA27" s="11">
        <v>16</v>
      </c>
      <c r="AB27" s="9">
        <v>15</v>
      </c>
      <c r="AC27" s="9">
        <v>11</v>
      </c>
      <c r="AD27" s="9">
        <v>13</v>
      </c>
      <c r="AE27" s="39">
        <f t="shared" si="0"/>
        <v>321</v>
      </c>
      <c r="AF27" s="38">
        <v>23</v>
      </c>
      <c r="AG27" s="2">
        <f t="shared" si="1"/>
        <v>162</v>
      </c>
      <c r="AH27" s="2">
        <v>21</v>
      </c>
      <c r="AI27" s="2">
        <f t="shared" si="2"/>
        <v>159</v>
      </c>
      <c r="AJ27" s="2">
        <v>36</v>
      </c>
      <c r="AK27" s="2">
        <f t="shared" si="3"/>
        <v>3</v>
      </c>
      <c r="AL27" s="2">
        <f t="shared" si="3"/>
        <v>-15</v>
      </c>
    </row>
    <row r="28" spans="1:38" x14ac:dyDescent="0.2">
      <c r="A28" s="8" t="s">
        <v>38</v>
      </c>
      <c r="B28" s="33">
        <v>384</v>
      </c>
      <c r="C28" s="7" t="s">
        <v>15</v>
      </c>
      <c r="D28" s="22"/>
      <c r="E28" s="22"/>
      <c r="F28" s="9">
        <v>10</v>
      </c>
      <c r="G28" s="9">
        <v>8</v>
      </c>
      <c r="H28" s="9">
        <v>12</v>
      </c>
      <c r="I28" s="9">
        <v>16</v>
      </c>
      <c r="J28" s="9">
        <v>17</v>
      </c>
      <c r="K28" s="9">
        <v>15</v>
      </c>
      <c r="L28" s="9">
        <v>12</v>
      </c>
      <c r="M28" s="9">
        <v>14</v>
      </c>
      <c r="N28" s="9">
        <v>10</v>
      </c>
      <c r="O28" s="9">
        <v>12</v>
      </c>
      <c r="P28" s="9">
        <v>10</v>
      </c>
      <c r="Q28" s="9">
        <v>16</v>
      </c>
      <c r="R28" s="9">
        <v>9</v>
      </c>
      <c r="S28" s="9">
        <v>11</v>
      </c>
      <c r="T28" s="9">
        <v>13</v>
      </c>
      <c r="U28" s="9">
        <v>14</v>
      </c>
      <c r="V28" s="9">
        <v>17</v>
      </c>
      <c r="W28" s="11">
        <v>11</v>
      </c>
      <c r="X28" s="11">
        <v>11</v>
      </c>
      <c r="Y28" s="11">
        <v>14</v>
      </c>
      <c r="Z28" s="11">
        <v>13</v>
      </c>
      <c r="AA28" s="11">
        <v>16</v>
      </c>
      <c r="AB28" s="9">
        <v>15</v>
      </c>
      <c r="AC28" s="9">
        <v>12</v>
      </c>
      <c r="AD28" s="9">
        <v>13</v>
      </c>
      <c r="AE28" s="39">
        <f t="shared" si="0"/>
        <v>321</v>
      </c>
      <c r="AF28" s="38">
        <v>24</v>
      </c>
      <c r="AG28" s="2">
        <f t="shared" si="1"/>
        <v>161</v>
      </c>
      <c r="AH28" s="2">
        <v>36</v>
      </c>
      <c r="AI28" s="2">
        <f t="shared" si="2"/>
        <v>160</v>
      </c>
      <c r="AJ28" s="2">
        <v>20</v>
      </c>
      <c r="AK28" s="2">
        <f t="shared" si="3"/>
        <v>1</v>
      </c>
      <c r="AL28" s="2">
        <f t="shared" si="3"/>
        <v>16</v>
      </c>
    </row>
    <row r="29" spans="1:38" x14ac:dyDescent="0.2">
      <c r="A29" s="8" t="s">
        <v>39</v>
      </c>
      <c r="B29" s="33">
        <v>444</v>
      </c>
      <c r="C29" s="7" t="s">
        <v>15</v>
      </c>
      <c r="D29" s="22"/>
      <c r="E29" s="22"/>
      <c r="F29" s="9">
        <v>10</v>
      </c>
      <c r="G29" s="9">
        <v>8</v>
      </c>
      <c r="H29" s="9">
        <v>12</v>
      </c>
      <c r="I29" s="9">
        <v>16</v>
      </c>
      <c r="J29" s="9">
        <v>17</v>
      </c>
      <c r="K29" s="9">
        <v>16</v>
      </c>
      <c r="L29" s="9">
        <v>12</v>
      </c>
      <c r="M29" s="9">
        <v>14</v>
      </c>
      <c r="N29" s="9">
        <v>10</v>
      </c>
      <c r="O29" s="9">
        <v>12</v>
      </c>
      <c r="P29" s="9">
        <v>10</v>
      </c>
      <c r="Q29" s="9">
        <v>16</v>
      </c>
      <c r="R29" s="9">
        <v>9</v>
      </c>
      <c r="S29" s="9">
        <v>11</v>
      </c>
      <c r="T29" s="9">
        <v>13</v>
      </c>
      <c r="U29" s="9">
        <v>14</v>
      </c>
      <c r="V29" s="9">
        <v>17</v>
      </c>
      <c r="W29" s="11">
        <v>11</v>
      </c>
      <c r="X29" s="11">
        <v>11</v>
      </c>
      <c r="Y29" s="11">
        <v>13</v>
      </c>
      <c r="Z29" s="11">
        <v>13</v>
      </c>
      <c r="AA29" s="11">
        <v>16</v>
      </c>
      <c r="AB29" s="9">
        <v>15</v>
      </c>
      <c r="AC29" s="9">
        <v>12</v>
      </c>
      <c r="AD29" s="9">
        <v>13</v>
      </c>
      <c r="AE29" s="39">
        <f t="shared" si="0"/>
        <v>321</v>
      </c>
      <c r="AF29" s="38">
        <v>25</v>
      </c>
      <c r="AG29" s="2">
        <f t="shared" si="1"/>
        <v>162</v>
      </c>
      <c r="AH29" s="2">
        <v>29</v>
      </c>
      <c r="AI29" s="2">
        <f t="shared" si="2"/>
        <v>159</v>
      </c>
      <c r="AJ29" s="2">
        <v>38</v>
      </c>
      <c r="AK29" s="2">
        <f t="shared" si="3"/>
        <v>3</v>
      </c>
      <c r="AL29" s="2">
        <f t="shared" si="3"/>
        <v>-9</v>
      </c>
    </row>
    <row r="30" spans="1:38" x14ac:dyDescent="0.2">
      <c r="A30" s="8" t="s">
        <v>40</v>
      </c>
      <c r="B30" s="33">
        <v>452</v>
      </c>
      <c r="C30" s="7" t="s">
        <v>15</v>
      </c>
      <c r="D30" s="22"/>
      <c r="E30" s="22"/>
      <c r="F30" s="9">
        <v>10</v>
      </c>
      <c r="G30" s="9">
        <v>8</v>
      </c>
      <c r="H30" s="9">
        <v>12</v>
      </c>
      <c r="I30" s="9">
        <v>16</v>
      </c>
      <c r="J30" s="9">
        <v>17</v>
      </c>
      <c r="K30" s="9">
        <v>16</v>
      </c>
      <c r="L30" s="9">
        <v>12</v>
      </c>
      <c r="M30" s="9">
        <v>14</v>
      </c>
      <c r="N30" s="9">
        <v>10</v>
      </c>
      <c r="O30" s="9">
        <v>12</v>
      </c>
      <c r="P30" s="9">
        <v>10</v>
      </c>
      <c r="Q30" s="9">
        <v>16</v>
      </c>
      <c r="R30" s="9">
        <v>9</v>
      </c>
      <c r="S30" s="9">
        <v>11</v>
      </c>
      <c r="T30" s="9">
        <v>12</v>
      </c>
      <c r="U30" s="9">
        <v>14</v>
      </c>
      <c r="V30" s="9">
        <v>17</v>
      </c>
      <c r="W30" s="11">
        <v>11</v>
      </c>
      <c r="X30" s="11">
        <v>11</v>
      </c>
      <c r="Y30" s="11">
        <v>14</v>
      </c>
      <c r="Z30" s="11">
        <v>13</v>
      </c>
      <c r="AA30" s="11">
        <v>16</v>
      </c>
      <c r="AB30" s="9">
        <v>15</v>
      </c>
      <c r="AC30" s="9">
        <v>12</v>
      </c>
      <c r="AD30" s="9">
        <v>13</v>
      </c>
      <c r="AE30" s="39">
        <f t="shared" si="0"/>
        <v>321</v>
      </c>
      <c r="AF30" s="38">
        <v>26</v>
      </c>
      <c r="AG30" s="2">
        <f t="shared" si="1"/>
        <v>162</v>
      </c>
      <c r="AH30" s="2">
        <v>30</v>
      </c>
      <c r="AI30" s="2">
        <f t="shared" si="2"/>
        <v>159</v>
      </c>
      <c r="AJ30" s="2">
        <v>39</v>
      </c>
      <c r="AK30" s="2">
        <f t="shared" si="3"/>
        <v>3</v>
      </c>
      <c r="AL30" s="2">
        <f t="shared" si="3"/>
        <v>-9</v>
      </c>
    </row>
    <row r="31" spans="1:38" x14ac:dyDescent="0.2">
      <c r="A31" s="8" t="s">
        <v>41</v>
      </c>
      <c r="B31" s="33">
        <v>3</v>
      </c>
      <c r="C31" s="7" t="s">
        <v>15</v>
      </c>
      <c r="D31" s="22"/>
      <c r="E31" s="22"/>
      <c r="F31" s="9">
        <v>9</v>
      </c>
      <c r="G31" s="9">
        <v>8</v>
      </c>
      <c r="H31" s="9">
        <v>12</v>
      </c>
      <c r="I31" s="9">
        <v>16</v>
      </c>
      <c r="J31" s="9">
        <v>17</v>
      </c>
      <c r="K31" s="9">
        <v>16</v>
      </c>
      <c r="L31" s="9">
        <v>11</v>
      </c>
      <c r="M31" s="9">
        <v>14</v>
      </c>
      <c r="N31" s="9">
        <v>10</v>
      </c>
      <c r="O31" s="9">
        <v>12</v>
      </c>
      <c r="P31" s="9">
        <v>10</v>
      </c>
      <c r="Q31" s="9">
        <v>16</v>
      </c>
      <c r="R31" s="9">
        <v>9</v>
      </c>
      <c r="S31" s="9">
        <v>11</v>
      </c>
      <c r="T31" s="9">
        <v>13</v>
      </c>
      <c r="U31" s="9">
        <v>14</v>
      </c>
      <c r="V31" s="9">
        <v>17</v>
      </c>
      <c r="W31" s="11">
        <v>11</v>
      </c>
      <c r="X31" s="11">
        <v>11</v>
      </c>
      <c r="Y31" s="11">
        <v>14</v>
      </c>
      <c r="Z31" s="11">
        <v>13</v>
      </c>
      <c r="AA31" s="11">
        <v>16</v>
      </c>
      <c r="AB31" s="9">
        <v>15</v>
      </c>
      <c r="AC31" s="9">
        <v>12</v>
      </c>
      <c r="AD31" s="9">
        <v>13</v>
      </c>
      <c r="AE31" s="39">
        <f t="shared" si="0"/>
        <v>320</v>
      </c>
      <c r="AF31" s="38">
        <v>27</v>
      </c>
      <c r="AG31" s="2">
        <f t="shared" si="1"/>
        <v>160</v>
      </c>
      <c r="AH31" s="2">
        <v>37</v>
      </c>
      <c r="AI31" s="2">
        <f t="shared" si="2"/>
        <v>160</v>
      </c>
      <c r="AJ31" s="2">
        <v>1</v>
      </c>
      <c r="AK31" s="2">
        <f t="shared" si="3"/>
        <v>0</v>
      </c>
      <c r="AL31" s="2">
        <f t="shared" si="3"/>
        <v>36</v>
      </c>
    </row>
    <row r="32" spans="1:38" x14ac:dyDescent="0.2">
      <c r="A32" s="8" t="s">
        <v>42</v>
      </c>
      <c r="B32" s="33">
        <v>24</v>
      </c>
      <c r="C32" s="7" t="s">
        <v>15</v>
      </c>
      <c r="D32" s="22"/>
      <c r="E32" s="22"/>
      <c r="F32" s="9">
        <v>10</v>
      </c>
      <c r="G32" s="9">
        <v>8</v>
      </c>
      <c r="H32" s="9">
        <v>12</v>
      </c>
      <c r="I32" s="9">
        <v>16</v>
      </c>
      <c r="J32" s="9">
        <v>17</v>
      </c>
      <c r="K32" s="9">
        <v>15</v>
      </c>
      <c r="L32" s="9">
        <v>12</v>
      </c>
      <c r="M32" s="9">
        <v>14</v>
      </c>
      <c r="N32" s="9">
        <v>10</v>
      </c>
      <c r="O32" s="9">
        <v>12</v>
      </c>
      <c r="P32" s="9">
        <v>10</v>
      </c>
      <c r="Q32" s="9">
        <v>16</v>
      </c>
      <c r="R32" s="9">
        <v>9</v>
      </c>
      <c r="S32" s="9">
        <v>11</v>
      </c>
      <c r="T32" s="9">
        <v>13</v>
      </c>
      <c r="U32" s="9">
        <v>13</v>
      </c>
      <c r="V32" s="9">
        <v>17</v>
      </c>
      <c r="W32" s="11">
        <v>11</v>
      </c>
      <c r="X32" s="11">
        <v>11</v>
      </c>
      <c r="Y32" s="11">
        <v>14</v>
      </c>
      <c r="Z32" s="11">
        <v>13</v>
      </c>
      <c r="AA32" s="11">
        <v>16</v>
      </c>
      <c r="AB32" s="9">
        <v>15</v>
      </c>
      <c r="AC32" s="9">
        <v>12</v>
      </c>
      <c r="AD32" s="9">
        <v>13</v>
      </c>
      <c r="AE32" s="39">
        <f t="shared" si="0"/>
        <v>320</v>
      </c>
      <c r="AF32" s="38">
        <v>28</v>
      </c>
      <c r="AG32" s="2">
        <f t="shared" si="1"/>
        <v>161</v>
      </c>
      <c r="AH32" s="2">
        <v>32</v>
      </c>
      <c r="AI32" s="2">
        <f t="shared" si="2"/>
        <v>159</v>
      </c>
      <c r="AJ32" s="2">
        <v>25</v>
      </c>
      <c r="AK32" s="2">
        <f t="shared" si="3"/>
        <v>2</v>
      </c>
      <c r="AL32" s="2">
        <f t="shared" si="3"/>
        <v>7</v>
      </c>
    </row>
    <row r="33" spans="1:38" x14ac:dyDescent="0.2">
      <c r="A33" s="8" t="s">
        <v>43</v>
      </c>
      <c r="B33" s="33">
        <v>46</v>
      </c>
      <c r="C33" s="7" t="s">
        <v>15</v>
      </c>
      <c r="D33" s="22"/>
      <c r="E33" s="22"/>
      <c r="F33" s="9">
        <v>10</v>
      </c>
      <c r="G33" s="9">
        <v>8</v>
      </c>
      <c r="H33" s="9">
        <v>12</v>
      </c>
      <c r="I33" s="9">
        <v>16</v>
      </c>
      <c r="J33" s="9">
        <v>16</v>
      </c>
      <c r="K33" s="9">
        <v>16</v>
      </c>
      <c r="L33" s="9">
        <v>12</v>
      </c>
      <c r="M33" s="9">
        <v>14</v>
      </c>
      <c r="N33" s="9">
        <v>10</v>
      </c>
      <c r="O33" s="9">
        <v>12</v>
      </c>
      <c r="P33" s="9">
        <v>9</v>
      </c>
      <c r="Q33" s="9">
        <v>16</v>
      </c>
      <c r="R33" s="9">
        <v>9</v>
      </c>
      <c r="S33" s="9">
        <v>11</v>
      </c>
      <c r="T33" s="9">
        <v>13</v>
      </c>
      <c r="U33" s="9">
        <v>14</v>
      </c>
      <c r="V33" s="9">
        <v>17</v>
      </c>
      <c r="W33" s="11">
        <v>11</v>
      </c>
      <c r="X33" s="11">
        <v>11</v>
      </c>
      <c r="Y33" s="11">
        <v>14</v>
      </c>
      <c r="Z33" s="11">
        <v>13</v>
      </c>
      <c r="AA33" s="11">
        <v>16</v>
      </c>
      <c r="AB33" s="9">
        <v>15</v>
      </c>
      <c r="AC33" s="9">
        <v>12</v>
      </c>
      <c r="AD33" s="9">
        <v>13</v>
      </c>
      <c r="AE33" s="39">
        <f t="shared" si="0"/>
        <v>320</v>
      </c>
      <c r="AF33" s="38">
        <v>29</v>
      </c>
      <c r="AG33" s="2">
        <f t="shared" si="1"/>
        <v>160</v>
      </c>
      <c r="AH33" s="2">
        <v>38</v>
      </c>
      <c r="AI33" s="2">
        <f t="shared" si="2"/>
        <v>160</v>
      </c>
      <c r="AJ33" s="2">
        <v>7</v>
      </c>
      <c r="AK33" s="2">
        <f t="shared" si="3"/>
        <v>0</v>
      </c>
      <c r="AL33" s="2">
        <f t="shared" si="3"/>
        <v>31</v>
      </c>
    </row>
    <row r="34" spans="1:38" x14ac:dyDescent="0.2">
      <c r="A34" s="8" t="s">
        <v>44</v>
      </c>
      <c r="B34" s="33">
        <v>191</v>
      </c>
      <c r="C34" s="7" t="s">
        <v>15</v>
      </c>
      <c r="D34" s="22"/>
      <c r="E34" s="22"/>
      <c r="F34" s="9">
        <v>10</v>
      </c>
      <c r="G34" s="9">
        <v>8</v>
      </c>
      <c r="H34" s="9">
        <v>12</v>
      </c>
      <c r="I34" s="9">
        <v>16</v>
      </c>
      <c r="J34" s="9">
        <v>16</v>
      </c>
      <c r="K34" s="9">
        <v>16</v>
      </c>
      <c r="L34" s="9">
        <v>12</v>
      </c>
      <c r="M34" s="9">
        <v>14</v>
      </c>
      <c r="N34" s="9">
        <v>10</v>
      </c>
      <c r="O34" s="9">
        <v>12</v>
      </c>
      <c r="P34" s="9">
        <v>10</v>
      </c>
      <c r="Q34" s="9">
        <v>16</v>
      </c>
      <c r="R34" s="9">
        <v>9</v>
      </c>
      <c r="S34" s="9">
        <v>11</v>
      </c>
      <c r="T34" s="9">
        <v>12</v>
      </c>
      <c r="U34" s="9">
        <v>14</v>
      </c>
      <c r="V34" s="9">
        <v>17</v>
      </c>
      <c r="W34" s="11">
        <v>11</v>
      </c>
      <c r="X34" s="11">
        <v>11</v>
      </c>
      <c r="Y34" s="11">
        <v>14</v>
      </c>
      <c r="Z34" s="11">
        <v>13</v>
      </c>
      <c r="AA34" s="11">
        <v>16</v>
      </c>
      <c r="AB34" s="9">
        <v>15</v>
      </c>
      <c r="AC34" s="9">
        <v>12</v>
      </c>
      <c r="AD34" s="9">
        <v>13</v>
      </c>
      <c r="AE34" s="39">
        <f t="shared" si="0"/>
        <v>320</v>
      </c>
      <c r="AF34" s="38">
        <v>30</v>
      </c>
      <c r="AG34" s="2">
        <f t="shared" si="1"/>
        <v>161</v>
      </c>
      <c r="AH34" s="2">
        <v>33</v>
      </c>
      <c r="AI34" s="2">
        <f t="shared" si="2"/>
        <v>159</v>
      </c>
      <c r="AJ34" s="2">
        <v>30</v>
      </c>
      <c r="AK34" s="2">
        <f t="shared" si="3"/>
        <v>2</v>
      </c>
      <c r="AL34" s="2">
        <f t="shared" si="3"/>
        <v>3</v>
      </c>
    </row>
    <row r="35" spans="1:38" x14ac:dyDescent="0.2">
      <c r="A35" s="8" t="s">
        <v>45</v>
      </c>
      <c r="B35" s="33">
        <v>225</v>
      </c>
      <c r="C35" s="7" t="s">
        <v>15</v>
      </c>
      <c r="D35" s="22"/>
      <c r="E35" s="22"/>
      <c r="F35" s="9">
        <v>10</v>
      </c>
      <c r="G35" s="9">
        <v>8</v>
      </c>
      <c r="H35" s="9">
        <v>12</v>
      </c>
      <c r="I35" s="9">
        <v>16</v>
      </c>
      <c r="J35" s="9">
        <v>17</v>
      </c>
      <c r="K35" s="9">
        <v>16</v>
      </c>
      <c r="L35" s="9">
        <v>12</v>
      </c>
      <c r="M35" s="9">
        <v>14</v>
      </c>
      <c r="N35" s="9">
        <v>10</v>
      </c>
      <c r="O35" s="9">
        <v>12</v>
      </c>
      <c r="P35" s="9">
        <v>10</v>
      </c>
      <c r="Q35" s="9">
        <v>16</v>
      </c>
      <c r="R35" s="9">
        <v>9</v>
      </c>
      <c r="S35" s="9">
        <v>11</v>
      </c>
      <c r="T35" s="9">
        <v>13</v>
      </c>
      <c r="U35" s="9">
        <v>13</v>
      </c>
      <c r="V35" s="9">
        <v>17</v>
      </c>
      <c r="W35" s="11">
        <v>11</v>
      </c>
      <c r="X35" s="11">
        <v>11</v>
      </c>
      <c r="Y35" s="11">
        <v>13</v>
      </c>
      <c r="Z35" s="11">
        <v>13</v>
      </c>
      <c r="AA35" s="11">
        <v>16</v>
      </c>
      <c r="AB35" s="9">
        <v>15</v>
      </c>
      <c r="AC35" s="9">
        <v>12</v>
      </c>
      <c r="AD35" s="9">
        <v>13</v>
      </c>
      <c r="AE35" s="39">
        <f t="shared" si="0"/>
        <v>320</v>
      </c>
      <c r="AF35" s="38">
        <v>31</v>
      </c>
      <c r="AG35" s="2">
        <f t="shared" si="1"/>
        <v>162</v>
      </c>
      <c r="AH35" s="2">
        <v>16</v>
      </c>
      <c r="AI35" s="2">
        <f t="shared" si="2"/>
        <v>158</v>
      </c>
      <c r="AJ35" s="2">
        <v>40</v>
      </c>
      <c r="AK35" s="2">
        <f t="shared" si="3"/>
        <v>4</v>
      </c>
      <c r="AL35" s="2">
        <f t="shared" si="3"/>
        <v>-24</v>
      </c>
    </row>
    <row r="36" spans="1:38" x14ac:dyDescent="0.2">
      <c r="A36" s="8" t="s">
        <v>46</v>
      </c>
      <c r="B36" s="33">
        <v>239</v>
      </c>
      <c r="C36" s="7" t="s">
        <v>15</v>
      </c>
      <c r="D36" s="22"/>
      <c r="E36" s="22"/>
      <c r="F36" s="9">
        <v>10</v>
      </c>
      <c r="G36" s="9">
        <v>8</v>
      </c>
      <c r="H36" s="9">
        <v>12</v>
      </c>
      <c r="I36" s="9">
        <v>16</v>
      </c>
      <c r="J36" s="9">
        <v>17</v>
      </c>
      <c r="K36" s="9">
        <v>16</v>
      </c>
      <c r="L36" s="9">
        <v>12</v>
      </c>
      <c r="M36" s="9">
        <v>14</v>
      </c>
      <c r="N36" s="9">
        <v>10</v>
      </c>
      <c r="O36" s="9">
        <v>12</v>
      </c>
      <c r="P36" s="9">
        <v>10</v>
      </c>
      <c r="Q36" s="9">
        <v>16</v>
      </c>
      <c r="R36" s="9">
        <v>9</v>
      </c>
      <c r="S36" s="9">
        <v>10</v>
      </c>
      <c r="T36" s="9">
        <v>13</v>
      </c>
      <c r="U36" s="9">
        <v>14</v>
      </c>
      <c r="V36" s="9">
        <v>17</v>
      </c>
      <c r="W36" s="11">
        <v>11</v>
      </c>
      <c r="X36" s="11">
        <v>11</v>
      </c>
      <c r="Y36" s="11">
        <v>14</v>
      </c>
      <c r="Z36" s="11">
        <v>13</v>
      </c>
      <c r="AA36" s="11">
        <v>16</v>
      </c>
      <c r="AB36" s="9">
        <v>15</v>
      </c>
      <c r="AC36" s="9">
        <v>11</v>
      </c>
      <c r="AD36" s="9">
        <v>13</v>
      </c>
      <c r="AE36" s="39">
        <f t="shared" si="0"/>
        <v>320</v>
      </c>
      <c r="AF36" s="38">
        <v>32</v>
      </c>
      <c r="AG36" s="2">
        <f t="shared" si="1"/>
        <v>162</v>
      </c>
      <c r="AH36" s="2">
        <v>17</v>
      </c>
      <c r="AI36" s="2">
        <f t="shared" si="2"/>
        <v>158</v>
      </c>
      <c r="AJ36" s="2">
        <v>41</v>
      </c>
      <c r="AK36" s="2">
        <f t="shared" si="3"/>
        <v>4</v>
      </c>
      <c r="AL36" s="2">
        <f t="shared" si="3"/>
        <v>-24</v>
      </c>
    </row>
    <row r="37" spans="1:38" x14ac:dyDescent="0.2">
      <c r="A37" s="8" t="s">
        <v>47</v>
      </c>
      <c r="B37" s="33">
        <v>290</v>
      </c>
      <c r="C37" s="7" t="s">
        <v>15</v>
      </c>
      <c r="D37" s="22"/>
      <c r="E37" s="22"/>
      <c r="F37" s="9">
        <v>10</v>
      </c>
      <c r="G37" s="9">
        <v>8</v>
      </c>
      <c r="H37" s="9">
        <v>12</v>
      </c>
      <c r="I37" s="9">
        <v>16</v>
      </c>
      <c r="J37" s="9">
        <v>17</v>
      </c>
      <c r="K37" s="9">
        <v>15</v>
      </c>
      <c r="L37" s="9">
        <v>12</v>
      </c>
      <c r="M37" s="9">
        <v>14</v>
      </c>
      <c r="N37" s="9">
        <v>10</v>
      </c>
      <c r="O37" s="9">
        <v>12</v>
      </c>
      <c r="P37" s="9">
        <v>10</v>
      </c>
      <c r="Q37" s="9">
        <v>15</v>
      </c>
      <c r="R37" s="9">
        <v>9</v>
      </c>
      <c r="S37" s="9">
        <v>11</v>
      </c>
      <c r="T37" s="9">
        <v>13</v>
      </c>
      <c r="U37" s="9">
        <v>14</v>
      </c>
      <c r="V37" s="9">
        <v>17</v>
      </c>
      <c r="W37" s="11">
        <v>11</v>
      </c>
      <c r="X37" s="11">
        <v>11</v>
      </c>
      <c r="Y37" s="11">
        <v>14</v>
      </c>
      <c r="Z37" s="11">
        <v>13</v>
      </c>
      <c r="AA37" s="11">
        <v>16</v>
      </c>
      <c r="AB37" s="9">
        <v>15</v>
      </c>
      <c r="AC37" s="9">
        <v>12</v>
      </c>
      <c r="AD37" s="9">
        <v>13</v>
      </c>
      <c r="AE37" s="39">
        <f t="shared" si="0"/>
        <v>320</v>
      </c>
      <c r="AF37" s="38">
        <v>33</v>
      </c>
      <c r="AG37" s="2">
        <f t="shared" si="1"/>
        <v>160</v>
      </c>
      <c r="AH37" s="2">
        <v>42</v>
      </c>
      <c r="AI37" s="2">
        <f t="shared" si="2"/>
        <v>160</v>
      </c>
      <c r="AJ37" s="2">
        <v>16</v>
      </c>
      <c r="AK37" s="2">
        <f t="shared" si="3"/>
        <v>0</v>
      </c>
      <c r="AL37" s="2">
        <f t="shared" si="3"/>
        <v>26</v>
      </c>
    </row>
    <row r="38" spans="1:38" x14ac:dyDescent="0.2">
      <c r="A38" s="8" t="s">
        <v>48</v>
      </c>
      <c r="B38" s="33">
        <v>323</v>
      </c>
      <c r="C38" s="7" t="s">
        <v>15</v>
      </c>
      <c r="D38" s="22"/>
      <c r="E38" s="22"/>
      <c r="F38" s="9">
        <v>10</v>
      </c>
      <c r="G38" s="9">
        <v>8</v>
      </c>
      <c r="H38" s="9">
        <v>12</v>
      </c>
      <c r="I38" s="9">
        <v>16</v>
      </c>
      <c r="J38" s="9">
        <v>17</v>
      </c>
      <c r="K38" s="9">
        <v>16</v>
      </c>
      <c r="L38" s="9">
        <v>12</v>
      </c>
      <c r="M38" s="9">
        <v>14</v>
      </c>
      <c r="N38" s="9">
        <v>10</v>
      </c>
      <c r="O38" s="9">
        <v>12</v>
      </c>
      <c r="P38" s="9">
        <v>9</v>
      </c>
      <c r="Q38" s="9">
        <v>16</v>
      </c>
      <c r="R38" s="9">
        <v>9</v>
      </c>
      <c r="S38" s="9">
        <v>10</v>
      </c>
      <c r="T38" s="9">
        <v>13</v>
      </c>
      <c r="U38" s="9">
        <v>14</v>
      </c>
      <c r="V38" s="9">
        <v>17</v>
      </c>
      <c r="W38" s="11">
        <v>11</v>
      </c>
      <c r="X38" s="11">
        <v>11</v>
      </c>
      <c r="Y38" s="11">
        <v>14</v>
      </c>
      <c r="Z38" s="11">
        <v>13</v>
      </c>
      <c r="AA38" s="11">
        <v>16</v>
      </c>
      <c r="AB38" s="9">
        <v>15</v>
      </c>
      <c r="AC38" s="9">
        <v>12</v>
      </c>
      <c r="AD38" s="9">
        <v>13</v>
      </c>
      <c r="AE38" s="39">
        <f t="shared" si="0"/>
        <v>320</v>
      </c>
      <c r="AF38" s="38">
        <v>34</v>
      </c>
      <c r="AG38" s="2">
        <f t="shared" si="1"/>
        <v>161</v>
      </c>
      <c r="AH38" s="2">
        <v>35</v>
      </c>
      <c r="AI38" s="2">
        <f t="shared" si="2"/>
        <v>159</v>
      </c>
      <c r="AJ38" s="2">
        <v>35</v>
      </c>
      <c r="AK38" s="2">
        <f t="shared" si="3"/>
        <v>2</v>
      </c>
      <c r="AL38" s="2">
        <f t="shared" si="3"/>
        <v>0</v>
      </c>
    </row>
    <row r="39" spans="1:38" x14ac:dyDescent="0.2">
      <c r="A39" s="8" t="s">
        <v>49</v>
      </c>
      <c r="B39" s="33">
        <v>408</v>
      </c>
      <c r="C39" s="7" t="s">
        <v>15</v>
      </c>
      <c r="D39" s="22"/>
      <c r="E39" s="22"/>
      <c r="F39" s="9">
        <v>10</v>
      </c>
      <c r="G39" s="9">
        <v>8</v>
      </c>
      <c r="H39" s="9">
        <v>12</v>
      </c>
      <c r="I39" s="9">
        <v>16</v>
      </c>
      <c r="J39" s="9">
        <v>17</v>
      </c>
      <c r="K39" s="9">
        <v>16</v>
      </c>
      <c r="L39" s="9">
        <v>12</v>
      </c>
      <c r="M39" s="9">
        <v>14</v>
      </c>
      <c r="N39" s="9">
        <v>10</v>
      </c>
      <c r="O39" s="9">
        <v>12</v>
      </c>
      <c r="P39" s="9">
        <v>10</v>
      </c>
      <c r="Q39" s="9">
        <v>16</v>
      </c>
      <c r="R39" s="9">
        <v>9</v>
      </c>
      <c r="S39" s="9">
        <v>11</v>
      </c>
      <c r="T39" s="9">
        <v>13</v>
      </c>
      <c r="U39" s="9">
        <v>14</v>
      </c>
      <c r="V39" s="9">
        <v>17</v>
      </c>
      <c r="W39" s="11">
        <v>11</v>
      </c>
      <c r="X39" s="11">
        <v>11</v>
      </c>
      <c r="Y39" s="11">
        <v>14</v>
      </c>
      <c r="Z39" s="11">
        <v>13</v>
      </c>
      <c r="AA39" s="11">
        <v>16</v>
      </c>
      <c r="AB39" s="9">
        <v>14</v>
      </c>
      <c r="AC39" s="9">
        <v>11</v>
      </c>
      <c r="AD39" s="9">
        <v>13</v>
      </c>
      <c r="AE39" s="39">
        <f t="shared" si="0"/>
        <v>320</v>
      </c>
      <c r="AF39" s="38">
        <v>35</v>
      </c>
      <c r="AG39" s="2">
        <f t="shared" si="1"/>
        <v>162</v>
      </c>
      <c r="AH39" s="2">
        <v>25</v>
      </c>
      <c r="AI39" s="2">
        <f t="shared" si="2"/>
        <v>158</v>
      </c>
      <c r="AJ39" s="2">
        <v>43</v>
      </c>
      <c r="AK39" s="2">
        <f t="shared" si="3"/>
        <v>4</v>
      </c>
      <c r="AL39" s="2">
        <f t="shared" si="3"/>
        <v>-18</v>
      </c>
    </row>
    <row r="40" spans="1:38" x14ac:dyDescent="0.2">
      <c r="A40" s="8" t="s">
        <v>50</v>
      </c>
      <c r="B40" s="33">
        <v>27</v>
      </c>
      <c r="C40" s="7" t="s">
        <v>15</v>
      </c>
      <c r="D40" s="22"/>
      <c r="E40" s="22"/>
      <c r="F40" s="9">
        <v>10</v>
      </c>
      <c r="G40" s="9">
        <v>8</v>
      </c>
      <c r="H40" s="9">
        <v>12</v>
      </c>
      <c r="I40" s="9">
        <v>16</v>
      </c>
      <c r="J40" s="9">
        <v>17</v>
      </c>
      <c r="K40" s="9">
        <v>16</v>
      </c>
      <c r="L40" s="9">
        <v>12</v>
      </c>
      <c r="M40" s="9">
        <v>14</v>
      </c>
      <c r="N40" s="9">
        <v>10</v>
      </c>
      <c r="O40" s="9">
        <v>12</v>
      </c>
      <c r="P40" s="9">
        <v>10</v>
      </c>
      <c r="Q40" s="9">
        <v>16</v>
      </c>
      <c r="R40" s="9">
        <v>9</v>
      </c>
      <c r="S40" s="9">
        <v>11</v>
      </c>
      <c r="T40" s="9">
        <v>13</v>
      </c>
      <c r="U40" s="9">
        <v>13</v>
      </c>
      <c r="V40" s="9">
        <v>17</v>
      </c>
      <c r="W40" s="11">
        <v>11</v>
      </c>
      <c r="X40" s="11">
        <v>10</v>
      </c>
      <c r="Y40" s="11">
        <v>13</v>
      </c>
      <c r="Z40" s="11">
        <v>13</v>
      </c>
      <c r="AA40" s="11">
        <v>16</v>
      </c>
      <c r="AB40" s="9">
        <v>15</v>
      </c>
      <c r="AC40" s="9">
        <v>12</v>
      </c>
      <c r="AD40" s="9">
        <v>13</v>
      </c>
      <c r="AE40" s="39">
        <f t="shared" si="0"/>
        <v>319</v>
      </c>
      <c r="AF40" s="38">
        <v>36</v>
      </c>
      <c r="AG40" s="2">
        <f t="shared" si="1"/>
        <v>162</v>
      </c>
      <c r="AH40" s="2">
        <v>3</v>
      </c>
      <c r="AI40" s="2">
        <f t="shared" si="2"/>
        <v>157</v>
      </c>
      <c r="AJ40" s="2">
        <v>45</v>
      </c>
      <c r="AK40" s="2">
        <f t="shared" si="3"/>
        <v>5</v>
      </c>
      <c r="AL40" s="2">
        <f t="shared" si="3"/>
        <v>-42</v>
      </c>
    </row>
    <row r="41" spans="1:38" x14ac:dyDescent="0.2">
      <c r="A41" s="8" t="s">
        <v>51</v>
      </c>
      <c r="B41" s="33">
        <v>142</v>
      </c>
      <c r="C41" s="7" t="s">
        <v>15</v>
      </c>
      <c r="D41" s="22"/>
      <c r="E41" s="22"/>
      <c r="F41" s="9">
        <v>9</v>
      </c>
      <c r="G41" s="9">
        <v>8</v>
      </c>
      <c r="H41" s="9">
        <v>11</v>
      </c>
      <c r="I41" s="9">
        <v>16</v>
      </c>
      <c r="J41" s="9">
        <v>17</v>
      </c>
      <c r="K41" s="9">
        <v>16</v>
      </c>
      <c r="L41" s="9">
        <v>12</v>
      </c>
      <c r="M41" s="9">
        <v>14</v>
      </c>
      <c r="N41" s="9">
        <v>10</v>
      </c>
      <c r="O41" s="9">
        <v>12</v>
      </c>
      <c r="P41" s="9">
        <v>9</v>
      </c>
      <c r="Q41" s="9">
        <v>16</v>
      </c>
      <c r="R41" s="9">
        <v>9</v>
      </c>
      <c r="S41" s="9">
        <v>11</v>
      </c>
      <c r="T41" s="9">
        <v>13</v>
      </c>
      <c r="U41" s="9">
        <v>14</v>
      </c>
      <c r="V41" s="9">
        <v>17</v>
      </c>
      <c r="W41" s="11">
        <v>11</v>
      </c>
      <c r="X41" s="11">
        <v>11</v>
      </c>
      <c r="Y41" s="11">
        <v>14</v>
      </c>
      <c r="Z41" s="11">
        <v>13</v>
      </c>
      <c r="AA41" s="11">
        <v>16</v>
      </c>
      <c r="AB41" s="9">
        <v>15</v>
      </c>
      <c r="AC41" s="9">
        <v>12</v>
      </c>
      <c r="AD41" s="9">
        <v>13</v>
      </c>
      <c r="AE41" s="39">
        <f t="shared" si="0"/>
        <v>319</v>
      </c>
      <c r="AF41" s="38">
        <v>37</v>
      </c>
      <c r="AG41" s="2">
        <f t="shared" si="1"/>
        <v>159</v>
      </c>
      <c r="AH41" s="2">
        <v>49</v>
      </c>
      <c r="AI41" s="2">
        <f t="shared" si="2"/>
        <v>160</v>
      </c>
      <c r="AJ41" s="2">
        <v>9</v>
      </c>
      <c r="AK41" s="2">
        <f t="shared" si="3"/>
        <v>-1</v>
      </c>
      <c r="AL41" s="2">
        <f t="shared" si="3"/>
        <v>40</v>
      </c>
    </row>
    <row r="42" spans="1:38" x14ac:dyDescent="0.2">
      <c r="A42" s="8" t="s">
        <v>52</v>
      </c>
      <c r="B42" s="33">
        <v>186</v>
      </c>
      <c r="C42" s="7" t="s">
        <v>15</v>
      </c>
      <c r="D42" s="22"/>
      <c r="E42" s="22"/>
      <c r="F42" s="9">
        <v>9</v>
      </c>
      <c r="G42" s="9">
        <v>8</v>
      </c>
      <c r="H42" s="9">
        <v>12</v>
      </c>
      <c r="I42" s="9">
        <v>16</v>
      </c>
      <c r="J42" s="9">
        <v>17</v>
      </c>
      <c r="K42" s="9">
        <v>16</v>
      </c>
      <c r="L42" s="9">
        <v>12</v>
      </c>
      <c r="M42" s="9">
        <v>14</v>
      </c>
      <c r="N42" s="9">
        <v>9</v>
      </c>
      <c r="O42" s="9">
        <v>12</v>
      </c>
      <c r="P42" s="9">
        <v>10</v>
      </c>
      <c r="Q42" s="9">
        <v>16</v>
      </c>
      <c r="R42" s="9">
        <v>9</v>
      </c>
      <c r="S42" s="9">
        <v>11</v>
      </c>
      <c r="T42" s="9">
        <v>12</v>
      </c>
      <c r="U42" s="9">
        <v>14</v>
      </c>
      <c r="V42" s="9">
        <v>17</v>
      </c>
      <c r="W42" s="11">
        <v>11</v>
      </c>
      <c r="X42" s="11">
        <v>11</v>
      </c>
      <c r="Y42" s="11">
        <v>14</v>
      </c>
      <c r="Z42" s="11">
        <v>13</v>
      </c>
      <c r="AA42" s="11">
        <v>16</v>
      </c>
      <c r="AB42" s="9">
        <v>15</v>
      </c>
      <c r="AC42" s="9">
        <v>12</v>
      </c>
      <c r="AD42" s="9">
        <v>13</v>
      </c>
      <c r="AE42" s="39">
        <f t="shared" si="0"/>
        <v>319</v>
      </c>
      <c r="AF42" s="38">
        <v>38</v>
      </c>
      <c r="AG42" s="2">
        <f t="shared" si="1"/>
        <v>160</v>
      </c>
      <c r="AH42" s="2">
        <v>40</v>
      </c>
      <c r="AI42" s="2">
        <f t="shared" si="2"/>
        <v>159</v>
      </c>
      <c r="AJ42" s="2">
        <v>28</v>
      </c>
      <c r="AK42" s="2">
        <f t="shared" si="3"/>
        <v>1</v>
      </c>
      <c r="AL42" s="2">
        <f t="shared" si="3"/>
        <v>12</v>
      </c>
    </row>
    <row r="43" spans="1:38" x14ac:dyDescent="0.2">
      <c r="A43" s="8" t="s">
        <v>53</v>
      </c>
      <c r="B43" s="33">
        <v>205</v>
      </c>
      <c r="C43" s="7" t="s">
        <v>15</v>
      </c>
      <c r="D43" s="22"/>
      <c r="E43" s="22"/>
      <c r="F43" s="9">
        <v>10</v>
      </c>
      <c r="G43" s="9">
        <v>8</v>
      </c>
      <c r="H43" s="9">
        <v>12</v>
      </c>
      <c r="I43" s="9">
        <v>16</v>
      </c>
      <c r="J43" s="9">
        <v>17</v>
      </c>
      <c r="K43" s="9">
        <v>15</v>
      </c>
      <c r="L43" s="9">
        <v>12</v>
      </c>
      <c r="M43" s="9">
        <v>13</v>
      </c>
      <c r="N43" s="9">
        <v>10</v>
      </c>
      <c r="O43" s="9">
        <v>12</v>
      </c>
      <c r="P43" s="9">
        <v>10</v>
      </c>
      <c r="Q43" s="9">
        <v>16</v>
      </c>
      <c r="R43" s="9">
        <v>9</v>
      </c>
      <c r="S43" s="9">
        <v>11</v>
      </c>
      <c r="T43" s="9">
        <v>12</v>
      </c>
      <c r="U43" s="9">
        <v>14</v>
      </c>
      <c r="V43" s="9">
        <v>17</v>
      </c>
      <c r="W43" s="11">
        <v>11</v>
      </c>
      <c r="X43" s="11">
        <v>11</v>
      </c>
      <c r="Y43" s="11">
        <v>14</v>
      </c>
      <c r="Z43" s="11">
        <v>13</v>
      </c>
      <c r="AA43" s="11">
        <v>16</v>
      </c>
      <c r="AB43" s="9">
        <v>15</v>
      </c>
      <c r="AC43" s="9">
        <v>12</v>
      </c>
      <c r="AD43" s="9">
        <v>13</v>
      </c>
      <c r="AE43" s="39">
        <f t="shared" si="0"/>
        <v>319</v>
      </c>
      <c r="AF43" s="38">
        <v>39</v>
      </c>
      <c r="AG43" s="2">
        <f t="shared" si="1"/>
        <v>160</v>
      </c>
      <c r="AH43" s="2">
        <v>41</v>
      </c>
      <c r="AI43" s="2">
        <f t="shared" si="2"/>
        <v>159</v>
      </c>
      <c r="AJ43" s="2">
        <v>31</v>
      </c>
      <c r="AK43" s="2">
        <f t="shared" si="3"/>
        <v>1</v>
      </c>
      <c r="AL43" s="2">
        <f t="shared" si="3"/>
        <v>10</v>
      </c>
    </row>
    <row r="44" spans="1:38" x14ac:dyDescent="0.2">
      <c r="A44" s="8" t="s">
        <v>54</v>
      </c>
      <c r="B44" s="33">
        <v>295</v>
      </c>
      <c r="C44" s="7" t="s">
        <v>15</v>
      </c>
      <c r="D44" s="22"/>
      <c r="E44" s="22"/>
      <c r="F44" s="9">
        <v>10</v>
      </c>
      <c r="G44" s="9">
        <v>8</v>
      </c>
      <c r="H44" s="9">
        <v>12</v>
      </c>
      <c r="I44" s="9">
        <v>16</v>
      </c>
      <c r="J44" s="9">
        <v>17</v>
      </c>
      <c r="K44" s="9">
        <v>16</v>
      </c>
      <c r="L44" s="9">
        <v>12</v>
      </c>
      <c r="M44" s="9">
        <v>14</v>
      </c>
      <c r="N44" s="9">
        <v>10</v>
      </c>
      <c r="O44" s="9">
        <v>12</v>
      </c>
      <c r="P44" s="9">
        <v>10</v>
      </c>
      <c r="Q44" s="9">
        <v>16</v>
      </c>
      <c r="R44" s="9">
        <v>9</v>
      </c>
      <c r="S44" s="9">
        <v>11</v>
      </c>
      <c r="T44" s="9">
        <v>11</v>
      </c>
      <c r="U44" s="9">
        <v>14</v>
      </c>
      <c r="V44" s="9">
        <v>17</v>
      </c>
      <c r="W44" s="11">
        <v>11</v>
      </c>
      <c r="X44" s="11">
        <v>11</v>
      </c>
      <c r="Y44" s="11">
        <v>14</v>
      </c>
      <c r="Z44" s="11">
        <v>13</v>
      </c>
      <c r="AA44" s="11">
        <v>16</v>
      </c>
      <c r="AB44" s="9">
        <v>14</v>
      </c>
      <c r="AC44" s="9">
        <v>12</v>
      </c>
      <c r="AD44" s="9">
        <v>13</v>
      </c>
      <c r="AE44" s="39">
        <f t="shared" si="0"/>
        <v>319</v>
      </c>
      <c r="AF44" s="38">
        <v>40</v>
      </c>
      <c r="AG44" s="2">
        <f t="shared" si="1"/>
        <v>162</v>
      </c>
      <c r="AH44" s="2">
        <v>19</v>
      </c>
      <c r="AI44" s="2">
        <f t="shared" si="2"/>
        <v>157</v>
      </c>
      <c r="AJ44" s="2">
        <v>49</v>
      </c>
      <c r="AK44" s="2">
        <f t="shared" si="3"/>
        <v>5</v>
      </c>
      <c r="AL44" s="2">
        <f t="shared" si="3"/>
        <v>-30</v>
      </c>
    </row>
    <row r="45" spans="1:38" x14ac:dyDescent="0.2">
      <c r="A45" s="8" t="s">
        <v>55</v>
      </c>
      <c r="B45" s="33">
        <v>224</v>
      </c>
      <c r="C45" s="7" t="s">
        <v>15</v>
      </c>
      <c r="D45" s="22"/>
      <c r="E45" s="22"/>
      <c r="F45" s="9">
        <v>10</v>
      </c>
      <c r="G45" s="9">
        <v>8</v>
      </c>
      <c r="H45" s="9">
        <v>12</v>
      </c>
      <c r="I45" s="9">
        <v>16</v>
      </c>
      <c r="J45" s="9">
        <v>17</v>
      </c>
      <c r="K45" s="9">
        <v>15</v>
      </c>
      <c r="L45" s="9">
        <v>12</v>
      </c>
      <c r="M45" s="9">
        <v>14</v>
      </c>
      <c r="N45" s="9">
        <v>9</v>
      </c>
      <c r="O45" s="9">
        <v>12</v>
      </c>
      <c r="P45" s="9">
        <v>10</v>
      </c>
      <c r="Q45" s="9">
        <v>15</v>
      </c>
      <c r="R45" s="9">
        <v>9</v>
      </c>
      <c r="S45" s="9">
        <v>11</v>
      </c>
      <c r="T45" s="9">
        <v>12</v>
      </c>
      <c r="U45" s="9">
        <v>14</v>
      </c>
      <c r="V45" s="9">
        <v>17</v>
      </c>
      <c r="W45" s="11">
        <v>11</v>
      </c>
      <c r="X45" s="11">
        <v>11</v>
      </c>
      <c r="Y45" s="11">
        <v>14</v>
      </c>
      <c r="Z45" s="11">
        <v>13</v>
      </c>
      <c r="AA45" s="11">
        <v>16</v>
      </c>
      <c r="AB45" s="9">
        <v>15</v>
      </c>
      <c r="AC45" s="9">
        <v>12</v>
      </c>
      <c r="AD45" s="9">
        <v>13</v>
      </c>
      <c r="AE45" s="39">
        <f t="shared" si="0"/>
        <v>318</v>
      </c>
      <c r="AF45" s="38">
        <v>41</v>
      </c>
      <c r="AG45" s="2">
        <f t="shared" si="1"/>
        <v>159</v>
      </c>
      <c r="AH45" s="2">
        <v>50</v>
      </c>
      <c r="AI45" s="2">
        <f t="shared" si="2"/>
        <v>159</v>
      </c>
      <c r="AJ45" s="2">
        <v>32</v>
      </c>
      <c r="AK45" s="2">
        <f t="shared" si="3"/>
        <v>0</v>
      </c>
      <c r="AL45" s="2">
        <f t="shared" si="3"/>
        <v>18</v>
      </c>
    </row>
    <row r="46" spans="1:38" x14ac:dyDescent="0.2">
      <c r="A46" s="8" t="s">
        <v>56</v>
      </c>
      <c r="B46" s="33">
        <v>284</v>
      </c>
      <c r="C46" s="7" t="s">
        <v>15</v>
      </c>
      <c r="D46" s="22"/>
      <c r="E46" s="22"/>
      <c r="F46" s="9">
        <v>10</v>
      </c>
      <c r="G46" s="9">
        <v>8</v>
      </c>
      <c r="H46" s="9">
        <v>12</v>
      </c>
      <c r="I46" s="9">
        <v>16</v>
      </c>
      <c r="J46" s="9">
        <v>17</v>
      </c>
      <c r="K46" s="9">
        <v>16</v>
      </c>
      <c r="L46" s="9">
        <v>12</v>
      </c>
      <c r="M46" s="9">
        <v>14</v>
      </c>
      <c r="N46" s="9">
        <v>9</v>
      </c>
      <c r="O46" s="9">
        <v>12</v>
      </c>
      <c r="P46" s="9">
        <v>10</v>
      </c>
      <c r="Q46" s="9">
        <v>16</v>
      </c>
      <c r="R46" s="9">
        <v>9</v>
      </c>
      <c r="S46" s="9">
        <v>11</v>
      </c>
      <c r="T46" s="9">
        <v>13</v>
      </c>
      <c r="U46" s="9">
        <v>14</v>
      </c>
      <c r="V46" s="9">
        <v>16</v>
      </c>
      <c r="W46" s="11">
        <v>11</v>
      </c>
      <c r="X46" s="11">
        <v>10</v>
      </c>
      <c r="Y46" s="11">
        <v>14</v>
      </c>
      <c r="Z46" s="11">
        <v>13</v>
      </c>
      <c r="AA46" s="11">
        <v>16</v>
      </c>
      <c r="AB46" s="9">
        <v>14</v>
      </c>
      <c r="AC46" s="9">
        <v>12</v>
      </c>
      <c r="AD46" s="9">
        <v>13</v>
      </c>
      <c r="AE46" s="39">
        <f t="shared" si="0"/>
        <v>318</v>
      </c>
      <c r="AF46" s="38">
        <v>42</v>
      </c>
      <c r="AG46" s="2">
        <f t="shared" si="1"/>
        <v>161</v>
      </c>
      <c r="AH46" s="2">
        <v>34</v>
      </c>
      <c r="AI46" s="2">
        <f t="shared" si="2"/>
        <v>157</v>
      </c>
      <c r="AJ46" s="2">
        <v>48</v>
      </c>
      <c r="AK46" s="2">
        <f t="shared" si="3"/>
        <v>4</v>
      </c>
      <c r="AL46" s="2">
        <f t="shared" si="3"/>
        <v>-14</v>
      </c>
    </row>
    <row r="47" spans="1:38" x14ac:dyDescent="0.2">
      <c r="A47" s="8" t="s">
        <v>57</v>
      </c>
      <c r="B47" s="33">
        <v>297</v>
      </c>
      <c r="C47" s="7" t="s">
        <v>15</v>
      </c>
      <c r="D47" s="22"/>
      <c r="E47" s="22"/>
      <c r="F47" s="9">
        <v>10</v>
      </c>
      <c r="G47" s="9">
        <v>8</v>
      </c>
      <c r="H47" s="9">
        <v>12</v>
      </c>
      <c r="I47" s="9">
        <v>16</v>
      </c>
      <c r="J47" s="9">
        <v>17</v>
      </c>
      <c r="K47" s="9">
        <v>14</v>
      </c>
      <c r="L47" s="9">
        <v>12</v>
      </c>
      <c r="M47" s="9">
        <v>14</v>
      </c>
      <c r="N47" s="9">
        <v>10</v>
      </c>
      <c r="O47" s="9">
        <v>12</v>
      </c>
      <c r="P47" s="9">
        <v>10</v>
      </c>
      <c r="Q47" s="9">
        <v>16</v>
      </c>
      <c r="R47" s="9">
        <v>9</v>
      </c>
      <c r="S47" s="9">
        <v>11</v>
      </c>
      <c r="T47" s="9">
        <v>11</v>
      </c>
      <c r="U47" s="9">
        <v>14</v>
      </c>
      <c r="V47" s="9">
        <v>17</v>
      </c>
      <c r="W47" s="11">
        <v>11</v>
      </c>
      <c r="X47" s="11">
        <v>11</v>
      </c>
      <c r="Y47" s="11">
        <v>14</v>
      </c>
      <c r="Z47" s="11">
        <v>13</v>
      </c>
      <c r="AA47" s="11">
        <v>16</v>
      </c>
      <c r="AB47" s="9">
        <v>15</v>
      </c>
      <c r="AC47" s="9">
        <v>12</v>
      </c>
      <c r="AD47" s="9">
        <v>13</v>
      </c>
      <c r="AE47" s="39">
        <f t="shared" si="0"/>
        <v>318</v>
      </c>
      <c r="AF47" s="38">
        <v>43</v>
      </c>
      <c r="AG47" s="2">
        <f t="shared" si="1"/>
        <v>160</v>
      </c>
      <c r="AH47" s="2">
        <v>43</v>
      </c>
      <c r="AI47" s="2">
        <f t="shared" si="2"/>
        <v>158</v>
      </c>
      <c r="AJ47" s="2">
        <v>42</v>
      </c>
      <c r="AK47" s="2">
        <f t="shared" si="3"/>
        <v>2</v>
      </c>
      <c r="AL47" s="2">
        <f t="shared" si="3"/>
        <v>1</v>
      </c>
    </row>
    <row r="48" spans="1:38" x14ac:dyDescent="0.2">
      <c r="A48" s="8" t="s">
        <v>58</v>
      </c>
      <c r="B48" s="33">
        <v>417</v>
      </c>
      <c r="C48" s="7" t="s">
        <v>15</v>
      </c>
      <c r="D48" s="22"/>
      <c r="E48" s="22"/>
      <c r="F48" s="9">
        <v>10</v>
      </c>
      <c r="G48" s="9">
        <v>8</v>
      </c>
      <c r="H48" s="9">
        <v>12</v>
      </c>
      <c r="I48" s="9">
        <v>16</v>
      </c>
      <c r="J48" s="9">
        <v>17</v>
      </c>
      <c r="K48" s="9">
        <v>16</v>
      </c>
      <c r="L48" s="9">
        <v>12</v>
      </c>
      <c r="M48" s="9">
        <v>14</v>
      </c>
      <c r="N48" s="9">
        <v>10</v>
      </c>
      <c r="O48" s="9">
        <v>12</v>
      </c>
      <c r="P48" s="9">
        <v>10</v>
      </c>
      <c r="Q48" s="9">
        <v>16</v>
      </c>
      <c r="R48" s="9">
        <v>9</v>
      </c>
      <c r="S48" s="9">
        <v>11</v>
      </c>
      <c r="T48" s="9">
        <v>12</v>
      </c>
      <c r="U48" s="9">
        <v>13</v>
      </c>
      <c r="V48" s="9">
        <v>17</v>
      </c>
      <c r="W48" s="11">
        <v>11</v>
      </c>
      <c r="X48" s="11">
        <v>11</v>
      </c>
      <c r="Y48" s="11">
        <v>14</v>
      </c>
      <c r="Z48" s="11">
        <v>13</v>
      </c>
      <c r="AA48" s="11">
        <v>16</v>
      </c>
      <c r="AB48" s="9">
        <v>14</v>
      </c>
      <c r="AC48" s="9">
        <v>11</v>
      </c>
      <c r="AD48" s="9">
        <v>13</v>
      </c>
      <c r="AE48" s="39">
        <f t="shared" si="0"/>
        <v>318</v>
      </c>
      <c r="AF48" s="38">
        <v>44</v>
      </c>
      <c r="AG48" s="2">
        <f t="shared" si="1"/>
        <v>162</v>
      </c>
      <c r="AH48" s="2">
        <v>27</v>
      </c>
      <c r="AI48" s="2">
        <f t="shared" si="2"/>
        <v>156</v>
      </c>
      <c r="AJ48" s="2">
        <v>58</v>
      </c>
      <c r="AK48" s="2">
        <f t="shared" si="3"/>
        <v>6</v>
      </c>
      <c r="AL48" s="2">
        <f t="shared" si="3"/>
        <v>-31</v>
      </c>
    </row>
    <row r="49" spans="1:38" x14ac:dyDescent="0.2">
      <c r="A49" s="8" t="s">
        <v>59</v>
      </c>
      <c r="B49" s="33">
        <v>423</v>
      </c>
      <c r="C49" s="7" t="s">
        <v>15</v>
      </c>
      <c r="D49" s="22"/>
      <c r="E49" s="22"/>
      <c r="F49" s="9">
        <v>9</v>
      </c>
      <c r="G49" s="9">
        <v>8</v>
      </c>
      <c r="H49" s="9">
        <v>12</v>
      </c>
      <c r="I49" s="9">
        <v>16</v>
      </c>
      <c r="J49" s="9">
        <v>17</v>
      </c>
      <c r="K49" s="9">
        <v>16</v>
      </c>
      <c r="L49" s="9">
        <v>11</v>
      </c>
      <c r="M49" s="9">
        <v>14</v>
      </c>
      <c r="N49" s="9">
        <v>10</v>
      </c>
      <c r="O49" s="9">
        <v>12</v>
      </c>
      <c r="P49" s="9">
        <v>10</v>
      </c>
      <c r="Q49" s="9">
        <v>16</v>
      </c>
      <c r="R49" s="9">
        <v>9</v>
      </c>
      <c r="S49" s="9">
        <v>11</v>
      </c>
      <c r="T49" s="9">
        <v>13</v>
      </c>
      <c r="U49" s="9">
        <v>14</v>
      </c>
      <c r="V49" s="9">
        <v>17</v>
      </c>
      <c r="W49" s="11">
        <v>11</v>
      </c>
      <c r="X49" s="11">
        <v>11</v>
      </c>
      <c r="Y49" s="11">
        <v>14</v>
      </c>
      <c r="Z49" s="11">
        <v>13</v>
      </c>
      <c r="AA49" s="11">
        <v>16</v>
      </c>
      <c r="AB49" s="9">
        <v>14</v>
      </c>
      <c r="AC49" s="9">
        <v>11</v>
      </c>
      <c r="AD49" s="9">
        <v>13</v>
      </c>
      <c r="AE49" s="39">
        <f t="shared" si="0"/>
        <v>318</v>
      </c>
      <c r="AF49" s="38">
        <v>45</v>
      </c>
      <c r="AG49" s="2">
        <f t="shared" si="1"/>
        <v>160</v>
      </c>
      <c r="AH49" s="2">
        <v>46</v>
      </c>
      <c r="AI49" s="2">
        <f t="shared" si="2"/>
        <v>158</v>
      </c>
      <c r="AJ49" s="2">
        <v>44</v>
      </c>
      <c r="AK49" s="2">
        <f t="shared" si="3"/>
        <v>2</v>
      </c>
      <c r="AL49" s="2">
        <f t="shared" si="3"/>
        <v>2</v>
      </c>
    </row>
    <row r="50" spans="1:38" x14ac:dyDescent="0.2">
      <c r="A50" s="8" t="s">
        <v>60</v>
      </c>
      <c r="B50" s="33">
        <v>184</v>
      </c>
      <c r="C50" s="7" t="s">
        <v>15</v>
      </c>
      <c r="D50" s="22"/>
      <c r="E50" s="22"/>
      <c r="F50" s="9">
        <v>10</v>
      </c>
      <c r="G50" s="9">
        <v>8</v>
      </c>
      <c r="H50" s="9">
        <v>12</v>
      </c>
      <c r="I50" s="9">
        <v>16</v>
      </c>
      <c r="J50" s="9">
        <v>17</v>
      </c>
      <c r="K50" s="9">
        <v>16</v>
      </c>
      <c r="L50" s="9">
        <v>12</v>
      </c>
      <c r="M50" s="9">
        <v>14</v>
      </c>
      <c r="N50" s="9">
        <v>10</v>
      </c>
      <c r="O50" s="9">
        <v>12</v>
      </c>
      <c r="P50" s="9">
        <v>9</v>
      </c>
      <c r="Q50" s="9">
        <v>15</v>
      </c>
      <c r="R50" s="9">
        <v>9</v>
      </c>
      <c r="S50" s="9">
        <v>11</v>
      </c>
      <c r="T50" s="9">
        <v>13</v>
      </c>
      <c r="U50" s="9">
        <v>14</v>
      </c>
      <c r="V50" s="9">
        <v>16</v>
      </c>
      <c r="W50" s="11">
        <v>11</v>
      </c>
      <c r="X50" s="11">
        <v>10</v>
      </c>
      <c r="Y50" s="11">
        <v>13</v>
      </c>
      <c r="Z50" s="11">
        <v>13</v>
      </c>
      <c r="AA50" s="11">
        <v>16</v>
      </c>
      <c r="AB50" s="9">
        <v>15</v>
      </c>
      <c r="AC50" s="9">
        <v>12</v>
      </c>
      <c r="AD50" s="9">
        <v>13</v>
      </c>
      <c r="AE50" s="39">
        <f t="shared" si="0"/>
        <v>317</v>
      </c>
      <c r="AF50" s="38">
        <v>46</v>
      </c>
      <c r="AG50" s="2">
        <f t="shared" si="1"/>
        <v>160</v>
      </c>
      <c r="AH50" s="2">
        <v>39</v>
      </c>
      <c r="AI50" s="2">
        <f t="shared" si="2"/>
        <v>157</v>
      </c>
      <c r="AJ50" s="2">
        <v>47</v>
      </c>
      <c r="AK50" s="2">
        <f t="shared" si="3"/>
        <v>3</v>
      </c>
      <c r="AL50" s="2">
        <f t="shared" si="3"/>
        <v>-8</v>
      </c>
    </row>
    <row r="51" spans="1:38" x14ac:dyDescent="0.2">
      <c r="A51" s="8" t="s">
        <v>61</v>
      </c>
      <c r="B51" s="33">
        <v>286</v>
      </c>
      <c r="C51" s="7" t="s">
        <v>15</v>
      </c>
      <c r="D51" s="22"/>
      <c r="E51" s="22"/>
      <c r="F51" s="9">
        <v>10</v>
      </c>
      <c r="G51" s="9">
        <v>8</v>
      </c>
      <c r="H51" s="9">
        <v>12</v>
      </c>
      <c r="I51" s="9">
        <v>16</v>
      </c>
      <c r="J51" s="9">
        <v>17</v>
      </c>
      <c r="K51" s="9">
        <v>13</v>
      </c>
      <c r="L51" s="9">
        <v>12</v>
      </c>
      <c r="M51" s="9">
        <v>14</v>
      </c>
      <c r="N51" s="9">
        <v>10</v>
      </c>
      <c r="O51" s="9">
        <v>12</v>
      </c>
      <c r="P51" s="9">
        <v>10</v>
      </c>
      <c r="Q51" s="9">
        <v>14</v>
      </c>
      <c r="R51" s="9">
        <v>9</v>
      </c>
      <c r="S51" s="9">
        <v>11</v>
      </c>
      <c r="T51" s="9">
        <v>13</v>
      </c>
      <c r="U51" s="9">
        <v>14</v>
      </c>
      <c r="V51" s="9">
        <v>17</v>
      </c>
      <c r="W51" s="11">
        <v>11</v>
      </c>
      <c r="X51" s="11">
        <v>11</v>
      </c>
      <c r="Y51" s="11">
        <v>14</v>
      </c>
      <c r="Z51" s="11">
        <v>13</v>
      </c>
      <c r="AA51" s="11">
        <v>16</v>
      </c>
      <c r="AB51" s="9">
        <v>15</v>
      </c>
      <c r="AC51" s="9">
        <v>12</v>
      </c>
      <c r="AD51" s="9">
        <v>13</v>
      </c>
      <c r="AE51" s="39">
        <f t="shared" si="0"/>
        <v>317</v>
      </c>
      <c r="AF51" s="38">
        <v>47</v>
      </c>
      <c r="AG51" s="2">
        <f t="shared" si="1"/>
        <v>157</v>
      </c>
      <c r="AH51" s="2">
        <v>56</v>
      </c>
      <c r="AI51" s="2">
        <f t="shared" si="2"/>
        <v>160</v>
      </c>
      <c r="AJ51" s="2">
        <v>15</v>
      </c>
      <c r="AK51" s="2">
        <f t="shared" si="3"/>
        <v>-3</v>
      </c>
      <c r="AL51" s="2">
        <f t="shared" si="3"/>
        <v>41</v>
      </c>
    </row>
    <row r="52" spans="1:38" x14ac:dyDescent="0.2">
      <c r="A52" s="8" t="s">
        <v>62</v>
      </c>
      <c r="B52" s="33">
        <v>425</v>
      </c>
      <c r="C52" s="7" t="s">
        <v>15</v>
      </c>
      <c r="D52" s="22"/>
      <c r="E52" s="22"/>
      <c r="F52" s="9">
        <v>10</v>
      </c>
      <c r="G52" s="9">
        <v>8</v>
      </c>
      <c r="H52" s="9">
        <v>12</v>
      </c>
      <c r="I52" s="9">
        <v>15</v>
      </c>
      <c r="J52" s="9">
        <v>17</v>
      </c>
      <c r="K52" s="9">
        <v>16</v>
      </c>
      <c r="L52" s="9">
        <v>12</v>
      </c>
      <c r="M52" s="9">
        <v>14</v>
      </c>
      <c r="N52" s="9">
        <v>10</v>
      </c>
      <c r="O52" s="9">
        <v>12</v>
      </c>
      <c r="P52" s="9">
        <v>10</v>
      </c>
      <c r="Q52" s="9">
        <v>15</v>
      </c>
      <c r="R52" s="9">
        <v>9</v>
      </c>
      <c r="S52" s="9">
        <v>11</v>
      </c>
      <c r="T52" s="9">
        <v>11</v>
      </c>
      <c r="U52" s="9">
        <v>13</v>
      </c>
      <c r="V52" s="9">
        <v>17</v>
      </c>
      <c r="W52" s="11">
        <v>11</v>
      </c>
      <c r="X52" s="11">
        <v>11</v>
      </c>
      <c r="Y52" s="11">
        <v>14</v>
      </c>
      <c r="Z52" s="11">
        <v>13</v>
      </c>
      <c r="AA52" s="11">
        <v>16</v>
      </c>
      <c r="AB52" s="9">
        <v>15</v>
      </c>
      <c r="AC52" s="9">
        <v>12</v>
      </c>
      <c r="AD52" s="9">
        <v>13</v>
      </c>
      <c r="AE52" s="39">
        <f t="shared" si="0"/>
        <v>317</v>
      </c>
      <c r="AF52" s="38">
        <v>48</v>
      </c>
      <c r="AG52" s="2">
        <f t="shared" si="1"/>
        <v>160</v>
      </c>
      <c r="AH52" s="2">
        <v>47</v>
      </c>
      <c r="AI52" s="2">
        <f t="shared" si="2"/>
        <v>157</v>
      </c>
      <c r="AJ52" s="2">
        <v>52</v>
      </c>
      <c r="AK52" s="2">
        <f t="shared" si="3"/>
        <v>3</v>
      </c>
      <c r="AL52" s="2">
        <f t="shared" si="3"/>
        <v>-5</v>
      </c>
    </row>
    <row r="53" spans="1:38" x14ac:dyDescent="0.2">
      <c r="A53" s="8" t="s">
        <v>63</v>
      </c>
      <c r="B53" s="33">
        <v>320</v>
      </c>
      <c r="C53" s="7" t="s">
        <v>15</v>
      </c>
      <c r="D53" s="22"/>
      <c r="E53" s="22"/>
      <c r="F53" s="9">
        <v>10</v>
      </c>
      <c r="G53" s="9">
        <v>8</v>
      </c>
      <c r="H53" s="9">
        <v>12</v>
      </c>
      <c r="I53" s="9">
        <v>16</v>
      </c>
      <c r="J53" s="9">
        <v>17</v>
      </c>
      <c r="K53" s="9">
        <v>14</v>
      </c>
      <c r="L53" s="9">
        <v>12</v>
      </c>
      <c r="M53" s="9">
        <v>14</v>
      </c>
      <c r="N53" s="9">
        <v>10</v>
      </c>
      <c r="O53" s="9">
        <v>12</v>
      </c>
      <c r="P53" s="9">
        <v>10</v>
      </c>
      <c r="Q53" s="9">
        <v>16</v>
      </c>
      <c r="R53" s="9">
        <v>9</v>
      </c>
      <c r="S53" s="9">
        <v>11</v>
      </c>
      <c r="T53" s="9">
        <v>12</v>
      </c>
      <c r="U53" s="9">
        <v>13</v>
      </c>
      <c r="V53" s="9">
        <v>17</v>
      </c>
      <c r="W53" s="11">
        <v>11</v>
      </c>
      <c r="X53" s="11">
        <v>11</v>
      </c>
      <c r="Y53" s="11">
        <v>13</v>
      </c>
      <c r="Z53" s="11">
        <v>13</v>
      </c>
      <c r="AA53" s="11">
        <v>16</v>
      </c>
      <c r="AB53" s="9">
        <v>14</v>
      </c>
      <c r="AC53" s="9">
        <v>12</v>
      </c>
      <c r="AD53" s="9">
        <v>13</v>
      </c>
      <c r="AE53" s="39">
        <f t="shared" si="0"/>
        <v>316</v>
      </c>
      <c r="AF53" s="38">
        <v>49</v>
      </c>
      <c r="AG53" s="2">
        <f t="shared" si="1"/>
        <v>160</v>
      </c>
      <c r="AH53" s="2">
        <v>45</v>
      </c>
      <c r="AI53" s="2">
        <f t="shared" si="2"/>
        <v>156</v>
      </c>
      <c r="AJ53" s="2">
        <v>55</v>
      </c>
      <c r="AK53" s="2">
        <f t="shared" si="3"/>
        <v>4</v>
      </c>
      <c r="AL53" s="2">
        <f t="shared" si="3"/>
        <v>-10</v>
      </c>
    </row>
    <row r="54" spans="1:38" x14ac:dyDescent="0.2">
      <c r="A54" s="8" t="s">
        <v>64</v>
      </c>
      <c r="B54" s="33">
        <v>61</v>
      </c>
      <c r="C54" s="7" t="s">
        <v>15</v>
      </c>
      <c r="D54" s="21"/>
      <c r="E54" s="21"/>
      <c r="F54" s="11">
        <v>10</v>
      </c>
      <c r="G54" s="11">
        <v>8</v>
      </c>
      <c r="H54" s="11">
        <v>11</v>
      </c>
      <c r="I54" s="11">
        <v>16</v>
      </c>
      <c r="J54" s="11">
        <v>17</v>
      </c>
      <c r="K54" s="11">
        <v>16</v>
      </c>
      <c r="L54" s="11">
        <v>12</v>
      </c>
      <c r="M54" s="11">
        <v>13</v>
      </c>
      <c r="N54" s="11">
        <v>10</v>
      </c>
      <c r="O54" s="11">
        <v>12</v>
      </c>
      <c r="P54" s="11">
        <v>10</v>
      </c>
      <c r="Q54" s="11">
        <v>15</v>
      </c>
      <c r="R54" s="11">
        <v>9</v>
      </c>
      <c r="S54" s="11">
        <v>11</v>
      </c>
      <c r="T54" s="11">
        <v>13</v>
      </c>
      <c r="U54" s="11">
        <v>13</v>
      </c>
      <c r="V54" s="11">
        <v>16</v>
      </c>
      <c r="W54" s="11">
        <v>11</v>
      </c>
      <c r="X54" s="11">
        <v>11</v>
      </c>
      <c r="Y54" s="11">
        <v>13</v>
      </c>
      <c r="Z54" s="11">
        <v>13</v>
      </c>
      <c r="AA54" s="11">
        <v>16</v>
      </c>
      <c r="AB54" s="9">
        <v>15</v>
      </c>
      <c r="AC54" s="9">
        <v>11</v>
      </c>
      <c r="AD54" s="9">
        <v>13</v>
      </c>
      <c r="AE54" s="39">
        <f t="shared" si="0"/>
        <v>315</v>
      </c>
      <c r="AF54" s="38">
        <v>50</v>
      </c>
      <c r="AG54" s="2">
        <f t="shared" si="1"/>
        <v>159</v>
      </c>
      <c r="AH54" s="2">
        <v>48</v>
      </c>
      <c r="AI54" s="2">
        <f t="shared" si="2"/>
        <v>156</v>
      </c>
      <c r="AJ54" s="2">
        <v>54</v>
      </c>
      <c r="AK54" s="2">
        <f t="shared" si="3"/>
        <v>3</v>
      </c>
      <c r="AL54" s="2">
        <f t="shared" si="3"/>
        <v>-6</v>
      </c>
    </row>
    <row r="55" spans="1:38" x14ac:dyDescent="0.2">
      <c r="A55" s="5" t="s">
        <v>65</v>
      </c>
      <c r="B55" s="33">
        <v>134</v>
      </c>
      <c r="C55" s="7" t="s">
        <v>15</v>
      </c>
      <c r="D55" s="21"/>
      <c r="E55" s="21"/>
      <c r="F55" s="11">
        <v>10</v>
      </c>
      <c r="G55" s="11">
        <v>8</v>
      </c>
      <c r="H55" s="11">
        <v>12</v>
      </c>
      <c r="I55" s="11">
        <v>16</v>
      </c>
      <c r="J55" s="11">
        <v>17</v>
      </c>
      <c r="K55" s="11">
        <v>16</v>
      </c>
      <c r="L55" s="11">
        <v>12</v>
      </c>
      <c r="M55" s="11">
        <v>14</v>
      </c>
      <c r="N55" s="11">
        <v>10</v>
      </c>
      <c r="O55" s="11">
        <v>12</v>
      </c>
      <c r="P55" s="11">
        <v>9</v>
      </c>
      <c r="Q55" s="11">
        <v>14</v>
      </c>
      <c r="R55" s="11">
        <v>8</v>
      </c>
      <c r="S55" s="11">
        <v>11</v>
      </c>
      <c r="T55" s="11">
        <v>13</v>
      </c>
      <c r="U55" s="11">
        <v>13</v>
      </c>
      <c r="V55" s="11">
        <v>17</v>
      </c>
      <c r="W55" s="11">
        <v>11</v>
      </c>
      <c r="X55" s="11">
        <v>10</v>
      </c>
      <c r="Y55" s="11">
        <v>13</v>
      </c>
      <c r="Z55" s="11">
        <v>13</v>
      </c>
      <c r="AA55" s="11">
        <v>16</v>
      </c>
      <c r="AB55" s="9">
        <v>15</v>
      </c>
      <c r="AC55" s="9">
        <v>12</v>
      </c>
      <c r="AD55" s="9">
        <v>13</v>
      </c>
      <c r="AE55" s="39">
        <f t="shared" si="0"/>
        <v>315</v>
      </c>
      <c r="AF55" s="38">
        <v>51</v>
      </c>
      <c r="AG55" s="2">
        <f t="shared" si="1"/>
        <v>158</v>
      </c>
      <c r="AH55" s="2">
        <v>53</v>
      </c>
      <c r="AI55" s="2">
        <f t="shared" si="2"/>
        <v>157</v>
      </c>
      <c r="AJ55" s="2">
        <v>46</v>
      </c>
      <c r="AK55" s="2">
        <f t="shared" si="3"/>
        <v>1</v>
      </c>
      <c r="AL55" s="2">
        <f t="shared" si="3"/>
        <v>7</v>
      </c>
    </row>
    <row r="56" spans="1:38" x14ac:dyDescent="0.2">
      <c r="A56" s="5" t="s">
        <v>66</v>
      </c>
      <c r="B56" s="33">
        <v>337</v>
      </c>
      <c r="C56" s="7" t="s">
        <v>15</v>
      </c>
      <c r="D56" s="21"/>
      <c r="E56" s="21"/>
      <c r="F56" s="11">
        <v>10</v>
      </c>
      <c r="G56" s="11">
        <v>8</v>
      </c>
      <c r="H56" s="11">
        <v>11</v>
      </c>
      <c r="I56" s="11">
        <v>16</v>
      </c>
      <c r="J56" s="11">
        <v>16</v>
      </c>
      <c r="K56" s="11">
        <v>15</v>
      </c>
      <c r="L56" s="11">
        <v>12</v>
      </c>
      <c r="M56" s="11">
        <v>14</v>
      </c>
      <c r="N56" s="11">
        <v>10</v>
      </c>
      <c r="O56" s="11">
        <v>12</v>
      </c>
      <c r="P56" s="11">
        <v>10</v>
      </c>
      <c r="Q56" s="11">
        <v>15</v>
      </c>
      <c r="R56" s="11">
        <v>9</v>
      </c>
      <c r="S56" s="11">
        <v>10</v>
      </c>
      <c r="T56" s="11">
        <v>11</v>
      </c>
      <c r="U56" s="11">
        <v>14</v>
      </c>
      <c r="V56" s="11">
        <v>17</v>
      </c>
      <c r="W56" s="11">
        <v>11</v>
      </c>
      <c r="X56" s="11">
        <v>11</v>
      </c>
      <c r="Y56" s="11">
        <v>14</v>
      </c>
      <c r="Z56" s="11">
        <v>13</v>
      </c>
      <c r="AA56" s="11">
        <v>16</v>
      </c>
      <c r="AB56" s="9">
        <v>15</v>
      </c>
      <c r="AC56" s="9">
        <v>12</v>
      </c>
      <c r="AD56" s="9">
        <v>13</v>
      </c>
      <c r="AE56" s="39">
        <f t="shared" si="0"/>
        <v>315</v>
      </c>
      <c r="AF56" s="38">
        <v>52</v>
      </c>
      <c r="AG56" s="2">
        <f t="shared" si="1"/>
        <v>158</v>
      </c>
      <c r="AH56" s="2">
        <v>54</v>
      </c>
      <c r="AI56" s="2">
        <f t="shared" si="2"/>
        <v>157</v>
      </c>
      <c r="AJ56" s="2">
        <v>51</v>
      </c>
      <c r="AK56" s="2">
        <f t="shared" si="3"/>
        <v>1</v>
      </c>
      <c r="AL56" s="2">
        <f t="shared" si="3"/>
        <v>3</v>
      </c>
    </row>
    <row r="57" spans="1:38" x14ac:dyDescent="0.2">
      <c r="A57" s="8" t="s">
        <v>67</v>
      </c>
      <c r="B57" s="33">
        <v>8</v>
      </c>
      <c r="C57" s="7" t="s">
        <v>15</v>
      </c>
      <c r="D57" s="22"/>
      <c r="E57" s="22"/>
      <c r="F57" s="9">
        <v>10</v>
      </c>
      <c r="G57" s="9">
        <v>8</v>
      </c>
      <c r="H57" s="9">
        <v>11</v>
      </c>
      <c r="I57" s="9">
        <v>16</v>
      </c>
      <c r="J57" s="9">
        <v>17</v>
      </c>
      <c r="K57" s="9">
        <v>16</v>
      </c>
      <c r="L57" s="9">
        <v>12</v>
      </c>
      <c r="M57" s="9">
        <v>13</v>
      </c>
      <c r="N57" s="9">
        <v>10</v>
      </c>
      <c r="O57" s="9">
        <v>12</v>
      </c>
      <c r="P57" s="9">
        <v>9</v>
      </c>
      <c r="Q57" s="9">
        <v>15</v>
      </c>
      <c r="R57" s="9">
        <v>9</v>
      </c>
      <c r="S57" s="9">
        <v>11</v>
      </c>
      <c r="T57" s="9">
        <v>13</v>
      </c>
      <c r="U57" s="9">
        <v>13</v>
      </c>
      <c r="V57" s="9">
        <v>16</v>
      </c>
      <c r="W57" s="11">
        <v>11</v>
      </c>
      <c r="X57" s="11">
        <v>10</v>
      </c>
      <c r="Y57" s="11">
        <v>13</v>
      </c>
      <c r="Z57" s="11">
        <v>13</v>
      </c>
      <c r="AA57" s="11">
        <v>16</v>
      </c>
      <c r="AB57" s="9">
        <v>15</v>
      </c>
      <c r="AC57" s="9">
        <v>12</v>
      </c>
      <c r="AD57" s="9">
        <v>13</v>
      </c>
      <c r="AE57" s="39">
        <f t="shared" si="0"/>
        <v>314</v>
      </c>
      <c r="AF57" s="38">
        <v>53</v>
      </c>
      <c r="AG57" s="2">
        <f t="shared" si="1"/>
        <v>158</v>
      </c>
      <c r="AH57" s="2">
        <v>52</v>
      </c>
      <c r="AI57" s="2">
        <f t="shared" si="2"/>
        <v>156</v>
      </c>
      <c r="AJ57" s="2">
        <v>53</v>
      </c>
      <c r="AK57" s="2">
        <f t="shared" si="3"/>
        <v>2</v>
      </c>
      <c r="AL57" s="2">
        <f t="shared" si="3"/>
        <v>-1</v>
      </c>
    </row>
    <row r="58" spans="1:38" x14ac:dyDescent="0.2">
      <c r="A58" s="8" t="s">
        <v>68</v>
      </c>
      <c r="B58" s="33">
        <v>312</v>
      </c>
      <c r="C58" s="7" t="s">
        <v>15</v>
      </c>
      <c r="D58" s="22"/>
      <c r="E58" s="22"/>
      <c r="F58" s="9">
        <v>9</v>
      </c>
      <c r="G58" s="9">
        <v>8</v>
      </c>
      <c r="H58" s="9">
        <v>11</v>
      </c>
      <c r="I58" s="9">
        <v>16</v>
      </c>
      <c r="J58" s="9">
        <v>17</v>
      </c>
      <c r="K58" s="9">
        <v>15</v>
      </c>
      <c r="L58" s="9">
        <v>12</v>
      </c>
      <c r="M58" s="9">
        <v>14</v>
      </c>
      <c r="N58" s="9">
        <v>10</v>
      </c>
      <c r="O58" s="9">
        <v>12</v>
      </c>
      <c r="P58" s="9">
        <v>10</v>
      </c>
      <c r="Q58" s="9">
        <v>14</v>
      </c>
      <c r="R58" s="9">
        <v>9</v>
      </c>
      <c r="S58" s="9">
        <v>11</v>
      </c>
      <c r="T58" s="9">
        <v>12</v>
      </c>
      <c r="U58" s="9">
        <v>14</v>
      </c>
      <c r="V58" s="9">
        <v>16</v>
      </c>
      <c r="W58" s="11">
        <v>11</v>
      </c>
      <c r="X58" s="11">
        <v>11</v>
      </c>
      <c r="Y58" s="11">
        <v>13</v>
      </c>
      <c r="Z58" s="11">
        <v>13</v>
      </c>
      <c r="AA58" s="11">
        <v>16</v>
      </c>
      <c r="AB58" s="9">
        <v>15</v>
      </c>
      <c r="AC58" s="9">
        <v>12</v>
      </c>
      <c r="AD58" s="9">
        <v>13</v>
      </c>
      <c r="AE58" s="39">
        <f t="shared" si="0"/>
        <v>314</v>
      </c>
      <c r="AF58" s="38">
        <v>54</v>
      </c>
      <c r="AG58" s="2">
        <f t="shared" si="1"/>
        <v>157</v>
      </c>
      <c r="AH58" s="2">
        <v>57</v>
      </c>
      <c r="AI58" s="2">
        <f t="shared" si="2"/>
        <v>157</v>
      </c>
      <c r="AJ58" s="2">
        <v>50</v>
      </c>
      <c r="AK58" s="2">
        <f t="shared" si="3"/>
        <v>0</v>
      </c>
      <c r="AL58" s="2">
        <f t="shared" si="3"/>
        <v>7</v>
      </c>
    </row>
    <row r="59" spans="1:38" x14ac:dyDescent="0.2">
      <c r="A59" s="8" t="s">
        <v>69</v>
      </c>
      <c r="B59" s="33">
        <v>319</v>
      </c>
      <c r="C59" s="7" t="s">
        <v>15</v>
      </c>
      <c r="D59" s="22"/>
      <c r="E59" s="22"/>
      <c r="F59" s="9">
        <v>10</v>
      </c>
      <c r="G59" s="9">
        <v>8</v>
      </c>
      <c r="H59" s="9">
        <v>12</v>
      </c>
      <c r="I59" s="9">
        <v>16</v>
      </c>
      <c r="J59" s="9">
        <v>17</v>
      </c>
      <c r="K59" s="9">
        <v>12</v>
      </c>
      <c r="L59" s="9">
        <v>11</v>
      </c>
      <c r="M59" s="9">
        <v>14</v>
      </c>
      <c r="N59" s="9">
        <v>9</v>
      </c>
      <c r="O59" s="9">
        <v>12</v>
      </c>
      <c r="P59" s="9">
        <v>9</v>
      </c>
      <c r="Q59" s="9">
        <v>16</v>
      </c>
      <c r="R59" s="9">
        <v>9</v>
      </c>
      <c r="S59" s="9">
        <v>10</v>
      </c>
      <c r="T59" s="9">
        <v>13</v>
      </c>
      <c r="U59" s="9">
        <v>14</v>
      </c>
      <c r="V59" s="9">
        <v>17</v>
      </c>
      <c r="W59" s="11">
        <v>11</v>
      </c>
      <c r="X59" s="11">
        <v>11</v>
      </c>
      <c r="Y59" s="11">
        <v>14</v>
      </c>
      <c r="Z59" s="11">
        <v>13</v>
      </c>
      <c r="AA59" s="11">
        <v>16</v>
      </c>
      <c r="AB59" s="9">
        <v>15</v>
      </c>
      <c r="AC59" s="9">
        <v>12</v>
      </c>
      <c r="AD59" s="9">
        <v>13</v>
      </c>
      <c r="AE59" s="39">
        <f t="shared" si="0"/>
        <v>314</v>
      </c>
      <c r="AF59" s="38">
        <v>55</v>
      </c>
      <c r="AG59" s="2">
        <f t="shared" si="1"/>
        <v>155</v>
      </c>
      <c r="AH59" s="2">
        <v>63</v>
      </c>
      <c r="AI59" s="2">
        <f t="shared" si="2"/>
        <v>159</v>
      </c>
      <c r="AJ59" s="2">
        <v>34</v>
      </c>
      <c r="AK59" s="2">
        <f t="shared" si="3"/>
        <v>-4</v>
      </c>
      <c r="AL59" s="2">
        <f t="shared" si="3"/>
        <v>29</v>
      </c>
    </row>
    <row r="60" spans="1:38" x14ac:dyDescent="0.2">
      <c r="A60" s="8" t="s">
        <v>70</v>
      </c>
      <c r="B60" s="33">
        <v>300</v>
      </c>
      <c r="C60" s="7" t="s">
        <v>15</v>
      </c>
      <c r="D60" s="22"/>
      <c r="E60" s="22"/>
      <c r="F60" s="9">
        <v>10</v>
      </c>
      <c r="G60" s="9">
        <v>8</v>
      </c>
      <c r="H60" s="9">
        <v>12</v>
      </c>
      <c r="I60" s="9">
        <v>16</v>
      </c>
      <c r="J60" s="9">
        <v>17</v>
      </c>
      <c r="K60" s="9">
        <v>16</v>
      </c>
      <c r="L60" s="9">
        <v>11</v>
      </c>
      <c r="M60" s="9">
        <v>14</v>
      </c>
      <c r="N60" s="9">
        <v>10</v>
      </c>
      <c r="O60" s="9">
        <v>12</v>
      </c>
      <c r="P60" s="9">
        <v>10</v>
      </c>
      <c r="Q60" s="9">
        <v>15</v>
      </c>
      <c r="R60" s="9">
        <v>9</v>
      </c>
      <c r="S60" s="9">
        <v>11</v>
      </c>
      <c r="T60" s="9">
        <v>9</v>
      </c>
      <c r="U60" s="9">
        <v>14</v>
      </c>
      <c r="V60" s="9">
        <v>16</v>
      </c>
      <c r="W60" s="11">
        <v>11</v>
      </c>
      <c r="X60" s="11">
        <v>11</v>
      </c>
      <c r="Y60" s="11">
        <v>14</v>
      </c>
      <c r="Z60" s="11">
        <v>11</v>
      </c>
      <c r="AA60" s="11">
        <v>15</v>
      </c>
      <c r="AB60" s="9">
        <v>15</v>
      </c>
      <c r="AC60" s="9">
        <v>12</v>
      </c>
      <c r="AD60" s="9">
        <v>12</v>
      </c>
      <c r="AE60" s="39">
        <f t="shared" si="0"/>
        <v>311</v>
      </c>
      <c r="AF60" s="38">
        <v>56</v>
      </c>
      <c r="AG60" s="2">
        <f t="shared" si="1"/>
        <v>160</v>
      </c>
      <c r="AH60" s="2">
        <v>44</v>
      </c>
      <c r="AI60" s="2">
        <f t="shared" si="2"/>
        <v>151</v>
      </c>
      <c r="AJ60" s="2">
        <v>64</v>
      </c>
      <c r="AK60" s="2">
        <f t="shared" si="3"/>
        <v>9</v>
      </c>
      <c r="AL60" s="2">
        <f t="shared" si="3"/>
        <v>-20</v>
      </c>
    </row>
    <row r="61" spans="1:38" x14ac:dyDescent="0.2">
      <c r="A61" s="8" t="s">
        <v>71</v>
      </c>
      <c r="B61" s="33">
        <v>346</v>
      </c>
      <c r="C61" s="7" t="s">
        <v>15</v>
      </c>
      <c r="D61" s="22"/>
      <c r="E61" s="22"/>
      <c r="F61" s="9">
        <v>10</v>
      </c>
      <c r="G61" s="9">
        <v>7</v>
      </c>
      <c r="H61" s="9">
        <v>12</v>
      </c>
      <c r="I61" s="9">
        <v>16</v>
      </c>
      <c r="J61" s="9">
        <v>17</v>
      </c>
      <c r="K61" s="9">
        <v>16</v>
      </c>
      <c r="L61" s="9">
        <v>12</v>
      </c>
      <c r="M61" s="9">
        <v>14</v>
      </c>
      <c r="N61" s="9">
        <v>8</v>
      </c>
      <c r="O61" s="9">
        <v>12</v>
      </c>
      <c r="P61" s="9">
        <v>10</v>
      </c>
      <c r="Q61" s="9">
        <v>11</v>
      </c>
      <c r="R61" s="9">
        <v>9</v>
      </c>
      <c r="S61" s="9">
        <v>11</v>
      </c>
      <c r="T61" s="9">
        <v>13</v>
      </c>
      <c r="U61" s="9">
        <v>13</v>
      </c>
      <c r="V61" s="9">
        <v>16</v>
      </c>
      <c r="W61" s="11">
        <v>11</v>
      </c>
      <c r="X61" s="11">
        <v>10</v>
      </c>
      <c r="Y61" s="11">
        <v>13</v>
      </c>
      <c r="Z61" s="11">
        <v>13</v>
      </c>
      <c r="AA61" s="11">
        <v>16</v>
      </c>
      <c r="AB61" s="9">
        <v>15</v>
      </c>
      <c r="AC61" s="9">
        <v>12</v>
      </c>
      <c r="AD61" s="9">
        <v>13</v>
      </c>
      <c r="AE61" s="39">
        <f t="shared" si="0"/>
        <v>310</v>
      </c>
      <c r="AF61" s="38">
        <v>57</v>
      </c>
      <c r="AG61" s="2">
        <f t="shared" si="1"/>
        <v>154</v>
      </c>
      <c r="AH61" s="2">
        <v>66</v>
      </c>
      <c r="AI61" s="2">
        <f t="shared" si="2"/>
        <v>156</v>
      </c>
      <c r="AJ61" s="2">
        <v>56</v>
      </c>
      <c r="AK61" s="2">
        <f t="shared" si="3"/>
        <v>-2</v>
      </c>
      <c r="AL61" s="2">
        <f t="shared" si="3"/>
        <v>10</v>
      </c>
    </row>
    <row r="62" spans="1:38" x14ac:dyDescent="0.2">
      <c r="A62" s="8" t="s">
        <v>72</v>
      </c>
      <c r="B62" s="33">
        <v>51</v>
      </c>
      <c r="C62" s="7" t="s">
        <v>15</v>
      </c>
      <c r="D62" s="22"/>
      <c r="E62" s="22"/>
      <c r="F62" s="9">
        <v>9</v>
      </c>
      <c r="G62" s="9">
        <v>8</v>
      </c>
      <c r="H62" s="9">
        <v>11</v>
      </c>
      <c r="I62" s="9">
        <v>16</v>
      </c>
      <c r="J62" s="9">
        <v>16</v>
      </c>
      <c r="K62" s="9">
        <v>15</v>
      </c>
      <c r="L62" s="9">
        <v>12</v>
      </c>
      <c r="M62" s="9">
        <v>13</v>
      </c>
      <c r="N62" s="9">
        <v>10</v>
      </c>
      <c r="O62" s="9">
        <v>9</v>
      </c>
      <c r="P62" s="9">
        <v>10</v>
      </c>
      <c r="Q62" s="9">
        <v>16</v>
      </c>
      <c r="R62" s="9">
        <v>9</v>
      </c>
      <c r="S62" s="9">
        <v>9</v>
      </c>
      <c r="T62" s="9">
        <v>12</v>
      </c>
      <c r="U62" s="9">
        <v>13</v>
      </c>
      <c r="V62" s="9">
        <v>17</v>
      </c>
      <c r="W62" s="11">
        <v>11</v>
      </c>
      <c r="X62" s="11">
        <v>11</v>
      </c>
      <c r="Y62" s="11">
        <v>14</v>
      </c>
      <c r="Z62" s="11">
        <v>13</v>
      </c>
      <c r="AA62" s="11">
        <v>16</v>
      </c>
      <c r="AB62" s="9">
        <v>14</v>
      </c>
      <c r="AC62" s="9">
        <v>11</v>
      </c>
      <c r="AD62" s="9">
        <v>13</v>
      </c>
      <c r="AE62" s="39">
        <f t="shared" si="0"/>
        <v>308</v>
      </c>
      <c r="AF62" s="38">
        <v>58</v>
      </c>
      <c r="AG62" s="2">
        <f t="shared" si="1"/>
        <v>154</v>
      </c>
      <c r="AH62" s="2">
        <v>64</v>
      </c>
      <c r="AI62" s="2">
        <f t="shared" si="2"/>
        <v>154</v>
      </c>
      <c r="AJ62" s="2">
        <v>59</v>
      </c>
      <c r="AK62" s="2">
        <f t="shared" si="3"/>
        <v>0</v>
      </c>
      <c r="AL62" s="2">
        <f t="shared" si="3"/>
        <v>5</v>
      </c>
    </row>
    <row r="63" spans="1:38" x14ac:dyDescent="0.2">
      <c r="A63" s="8" t="s">
        <v>73</v>
      </c>
      <c r="B63" s="33">
        <v>392</v>
      </c>
      <c r="C63" s="7" t="s">
        <v>15</v>
      </c>
      <c r="D63" s="22"/>
      <c r="E63" s="22"/>
      <c r="F63" s="9">
        <v>5</v>
      </c>
      <c r="G63" s="9">
        <v>8</v>
      </c>
      <c r="H63" s="9">
        <v>9</v>
      </c>
      <c r="I63" s="9">
        <v>13</v>
      </c>
      <c r="J63" s="9">
        <v>16</v>
      </c>
      <c r="K63" s="9">
        <v>15</v>
      </c>
      <c r="L63" s="9">
        <v>12</v>
      </c>
      <c r="M63" s="9">
        <v>14</v>
      </c>
      <c r="N63" s="9">
        <v>10</v>
      </c>
      <c r="O63" s="9">
        <v>11</v>
      </c>
      <c r="P63" s="9">
        <v>10</v>
      </c>
      <c r="Q63" s="9">
        <v>16</v>
      </c>
      <c r="R63" s="9">
        <v>9</v>
      </c>
      <c r="S63" s="9">
        <v>11</v>
      </c>
      <c r="T63" s="9">
        <v>12</v>
      </c>
      <c r="U63" s="9">
        <v>14</v>
      </c>
      <c r="V63" s="9">
        <v>17</v>
      </c>
      <c r="W63" s="11">
        <v>11</v>
      </c>
      <c r="X63" s="11">
        <v>11</v>
      </c>
      <c r="Y63" s="11">
        <v>14</v>
      </c>
      <c r="Z63" s="11">
        <v>13</v>
      </c>
      <c r="AA63" s="11">
        <v>16</v>
      </c>
      <c r="AB63" s="9">
        <v>15</v>
      </c>
      <c r="AC63" s="9">
        <v>12</v>
      </c>
      <c r="AD63" s="9">
        <v>13</v>
      </c>
      <c r="AE63" s="39">
        <f t="shared" si="0"/>
        <v>307</v>
      </c>
      <c r="AF63" s="38">
        <v>59</v>
      </c>
      <c r="AG63" s="2">
        <f t="shared" si="1"/>
        <v>148</v>
      </c>
      <c r="AH63" s="2">
        <v>71</v>
      </c>
      <c r="AI63" s="2">
        <f t="shared" si="2"/>
        <v>159</v>
      </c>
      <c r="AJ63" s="2">
        <v>37</v>
      </c>
      <c r="AK63" s="2">
        <f t="shared" si="3"/>
        <v>-11</v>
      </c>
      <c r="AL63" s="2">
        <f t="shared" si="3"/>
        <v>34</v>
      </c>
    </row>
    <row r="64" spans="1:38" x14ac:dyDescent="0.2">
      <c r="A64" s="8" t="s">
        <v>74</v>
      </c>
      <c r="B64" s="33">
        <v>158</v>
      </c>
      <c r="C64" s="7" t="s">
        <v>15</v>
      </c>
      <c r="D64" s="22"/>
      <c r="E64" s="22"/>
      <c r="F64" s="9">
        <v>9</v>
      </c>
      <c r="G64" s="9">
        <v>8</v>
      </c>
      <c r="H64" s="9">
        <v>11</v>
      </c>
      <c r="I64" s="9">
        <v>15</v>
      </c>
      <c r="J64" s="9">
        <v>17</v>
      </c>
      <c r="K64" s="9">
        <v>14</v>
      </c>
      <c r="L64" s="9">
        <v>12</v>
      </c>
      <c r="M64" s="9">
        <v>14</v>
      </c>
      <c r="N64" s="9">
        <v>10</v>
      </c>
      <c r="O64" s="9">
        <v>11</v>
      </c>
      <c r="P64" s="9">
        <v>9</v>
      </c>
      <c r="Q64" s="9">
        <v>16</v>
      </c>
      <c r="R64" s="9">
        <v>8</v>
      </c>
      <c r="S64" s="9">
        <v>11</v>
      </c>
      <c r="T64" s="9">
        <v>11</v>
      </c>
      <c r="U64" s="9">
        <v>13</v>
      </c>
      <c r="V64" s="9">
        <v>17</v>
      </c>
      <c r="W64" s="11">
        <v>11</v>
      </c>
      <c r="X64" s="11">
        <v>11</v>
      </c>
      <c r="Y64" s="11">
        <v>12</v>
      </c>
      <c r="Z64" s="11">
        <v>13</v>
      </c>
      <c r="AA64" s="11">
        <v>16</v>
      </c>
      <c r="AB64" s="9">
        <v>15</v>
      </c>
      <c r="AC64" s="9">
        <v>12</v>
      </c>
      <c r="AD64" s="9">
        <v>10</v>
      </c>
      <c r="AE64" s="39">
        <f t="shared" si="0"/>
        <v>306</v>
      </c>
      <c r="AF64" s="38">
        <v>60</v>
      </c>
      <c r="AG64" s="2">
        <f t="shared" si="1"/>
        <v>154</v>
      </c>
      <c r="AH64" s="2">
        <v>65</v>
      </c>
      <c r="AI64" s="2">
        <f t="shared" si="2"/>
        <v>152</v>
      </c>
      <c r="AJ64" s="2">
        <v>61</v>
      </c>
      <c r="AK64" s="2">
        <f t="shared" si="3"/>
        <v>2</v>
      </c>
      <c r="AL64" s="2">
        <f t="shared" si="3"/>
        <v>4</v>
      </c>
    </row>
    <row r="65" spans="1:38" x14ac:dyDescent="0.2">
      <c r="A65" s="8" t="s">
        <v>76</v>
      </c>
      <c r="B65" s="33">
        <v>96</v>
      </c>
      <c r="C65" s="7" t="s">
        <v>15</v>
      </c>
      <c r="D65" s="22"/>
      <c r="E65" s="22"/>
      <c r="F65" s="9">
        <v>8</v>
      </c>
      <c r="G65" s="9">
        <v>8</v>
      </c>
      <c r="H65" s="9">
        <v>11</v>
      </c>
      <c r="I65" s="9">
        <v>16</v>
      </c>
      <c r="J65" s="9">
        <v>17</v>
      </c>
      <c r="K65" s="9">
        <v>16</v>
      </c>
      <c r="L65" s="9">
        <v>12</v>
      </c>
      <c r="M65" s="9">
        <v>12</v>
      </c>
      <c r="N65" s="9">
        <v>9</v>
      </c>
      <c r="O65" s="9">
        <v>12</v>
      </c>
      <c r="P65" s="9">
        <v>10</v>
      </c>
      <c r="Q65" s="9">
        <v>16</v>
      </c>
      <c r="R65" s="9">
        <v>8</v>
      </c>
      <c r="S65" s="9">
        <v>11</v>
      </c>
      <c r="T65" s="9">
        <v>13</v>
      </c>
      <c r="U65" s="9">
        <v>13</v>
      </c>
      <c r="V65" s="9">
        <v>16</v>
      </c>
      <c r="W65" s="11">
        <v>10</v>
      </c>
      <c r="X65" s="11">
        <v>10</v>
      </c>
      <c r="Y65" s="11">
        <v>13</v>
      </c>
      <c r="Z65" s="11">
        <v>12</v>
      </c>
      <c r="AA65" s="11">
        <v>15</v>
      </c>
      <c r="AB65" s="9">
        <v>13</v>
      </c>
      <c r="AC65" s="9">
        <v>11</v>
      </c>
      <c r="AD65" s="9">
        <v>13</v>
      </c>
      <c r="AE65" s="39">
        <f t="shared" si="0"/>
        <v>305</v>
      </c>
      <c r="AF65" s="38">
        <v>61</v>
      </c>
      <c r="AG65" s="2">
        <f t="shared" si="1"/>
        <v>155</v>
      </c>
      <c r="AH65" s="2">
        <v>61</v>
      </c>
      <c r="AI65" s="2">
        <f t="shared" si="2"/>
        <v>150</v>
      </c>
      <c r="AJ65" s="2">
        <v>66</v>
      </c>
      <c r="AK65" s="2">
        <f t="shared" si="3"/>
        <v>5</v>
      </c>
      <c r="AL65" s="2">
        <f t="shared" si="3"/>
        <v>-5</v>
      </c>
    </row>
    <row r="66" spans="1:38" x14ac:dyDescent="0.2">
      <c r="A66" s="8" t="s">
        <v>75</v>
      </c>
      <c r="B66" s="33">
        <v>421</v>
      </c>
      <c r="C66" s="7" t="s">
        <v>15</v>
      </c>
      <c r="D66" s="22"/>
      <c r="E66" s="22"/>
      <c r="F66" s="9">
        <v>9</v>
      </c>
      <c r="G66" s="9">
        <v>8</v>
      </c>
      <c r="H66" s="9">
        <v>12</v>
      </c>
      <c r="I66" s="9">
        <v>16</v>
      </c>
      <c r="J66" s="9">
        <v>17</v>
      </c>
      <c r="K66" s="9">
        <v>16</v>
      </c>
      <c r="L66" s="9">
        <v>12</v>
      </c>
      <c r="M66" s="9">
        <v>14</v>
      </c>
      <c r="N66" s="9">
        <v>10</v>
      </c>
      <c r="O66" s="9">
        <v>10</v>
      </c>
      <c r="P66" s="9">
        <v>10</v>
      </c>
      <c r="Q66" s="9">
        <v>16</v>
      </c>
      <c r="R66" s="9">
        <v>9</v>
      </c>
      <c r="S66" s="9">
        <v>11</v>
      </c>
      <c r="T66" s="9">
        <v>11</v>
      </c>
      <c r="U66" s="9">
        <v>13</v>
      </c>
      <c r="V66" s="9">
        <v>17</v>
      </c>
      <c r="W66" s="11">
        <v>11</v>
      </c>
      <c r="X66" s="11">
        <v>11</v>
      </c>
      <c r="Y66" s="11">
        <v>13</v>
      </c>
      <c r="Z66" s="11">
        <v>12</v>
      </c>
      <c r="AA66" s="11">
        <v>11</v>
      </c>
      <c r="AB66" s="9">
        <v>14</v>
      </c>
      <c r="AC66" s="9">
        <v>11</v>
      </c>
      <c r="AD66" s="9">
        <v>11</v>
      </c>
      <c r="AE66" s="39">
        <f t="shared" si="0"/>
        <v>305</v>
      </c>
      <c r="AF66" s="38">
        <v>62</v>
      </c>
      <c r="AG66" s="2">
        <f t="shared" si="1"/>
        <v>159</v>
      </c>
      <c r="AH66" s="2">
        <v>51</v>
      </c>
      <c r="AI66" s="2">
        <f t="shared" si="2"/>
        <v>146</v>
      </c>
      <c r="AJ66" s="2">
        <v>76</v>
      </c>
      <c r="AK66" s="2">
        <f t="shared" si="3"/>
        <v>13</v>
      </c>
      <c r="AL66" s="2">
        <f t="shared" si="3"/>
        <v>-25</v>
      </c>
    </row>
    <row r="67" spans="1:38" x14ac:dyDescent="0.2">
      <c r="A67" s="8" t="s">
        <v>77</v>
      </c>
      <c r="B67" s="33">
        <v>434</v>
      </c>
      <c r="C67" s="7" t="s">
        <v>15</v>
      </c>
      <c r="D67" s="22"/>
      <c r="E67" s="22"/>
      <c r="F67" s="9">
        <v>10</v>
      </c>
      <c r="G67" s="9">
        <v>8</v>
      </c>
      <c r="H67" s="9">
        <v>12</v>
      </c>
      <c r="I67" s="9">
        <v>16</v>
      </c>
      <c r="J67" s="9">
        <v>17</v>
      </c>
      <c r="K67" s="9">
        <v>15</v>
      </c>
      <c r="L67" s="9">
        <v>12</v>
      </c>
      <c r="M67" s="9">
        <v>14</v>
      </c>
      <c r="N67" s="9">
        <v>10</v>
      </c>
      <c r="O67" s="9">
        <v>12</v>
      </c>
      <c r="P67" s="9">
        <v>10</v>
      </c>
      <c r="Q67" s="9">
        <v>12</v>
      </c>
      <c r="R67" s="9">
        <v>9</v>
      </c>
      <c r="S67" s="9">
        <v>11</v>
      </c>
      <c r="T67" s="9">
        <v>9</v>
      </c>
      <c r="U67" s="9">
        <v>12</v>
      </c>
      <c r="V67" s="9">
        <v>13</v>
      </c>
      <c r="W67" s="11">
        <v>11</v>
      </c>
      <c r="X67" s="11">
        <v>11</v>
      </c>
      <c r="Y67" s="11">
        <v>13</v>
      </c>
      <c r="Z67" s="11">
        <v>13</v>
      </c>
      <c r="AA67" s="11">
        <v>16</v>
      </c>
      <c r="AB67" s="9">
        <v>14</v>
      </c>
      <c r="AC67" s="9">
        <v>12</v>
      </c>
      <c r="AD67" s="9">
        <v>13</v>
      </c>
      <c r="AE67" s="39">
        <f t="shared" ref="AE67:AE130" si="4">SUM(D67:AD67)</f>
        <v>305</v>
      </c>
      <c r="AF67" s="38">
        <v>63</v>
      </c>
      <c r="AG67" s="2">
        <f t="shared" si="1"/>
        <v>157</v>
      </c>
      <c r="AH67" s="2">
        <v>58</v>
      </c>
      <c r="AI67" s="2">
        <f t="shared" si="2"/>
        <v>148</v>
      </c>
      <c r="AJ67" s="2">
        <v>72</v>
      </c>
      <c r="AK67" s="2">
        <f t="shared" si="3"/>
        <v>9</v>
      </c>
      <c r="AL67" s="2">
        <f t="shared" si="3"/>
        <v>-14</v>
      </c>
    </row>
    <row r="68" spans="1:38" x14ac:dyDescent="0.2">
      <c r="A68" s="8" t="s">
        <v>79</v>
      </c>
      <c r="B68" s="33">
        <v>211</v>
      </c>
      <c r="C68" s="7" t="s">
        <v>15</v>
      </c>
      <c r="D68" s="22"/>
      <c r="E68" s="22"/>
      <c r="F68" s="9">
        <v>10</v>
      </c>
      <c r="G68" s="9">
        <v>8</v>
      </c>
      <c r="H68" s="9">
        <v>11</v>
      </c>
      <c r="I68" s="9">
        <v>15</v>
      </c>
      <c r="J68" s="9">
        <v>16</v>
      </c>
      <c r="K68" s="9">
        <v>15</v>
      </c>
      <c r="L68" s="9">
        <v>12</v>
      </c>
      <c r="M68" s="9">
        <v>12</v>
      </c>
      <c r="N68" s="9">
        <v>10</v>
      </c>
      <c r="O68" s="9">
        <v>11</v>
      </c>
      <c r="P68" s="9">
        <v>9</v>
      </c>
      <c r="Q68" s="9">
        <v>15</v>
      </c>
      <c r="R68" s="9">
        <v>8</v>
      </c>
      <c r="S68" s="9">
        <v>11</v>
      </c>
      <c r="T68" s="9">
        <v>12</v>
      </c>
      <c r="U68" s="9">
        <v>14</v>
      </c>
      <c r="V68" s="9">
        <v>14</v>
      </c>
      <c r="W68" s="11">
        <v>10</v>
      </c>
      <c r="X68" s="11">
        <v>10</v>
      </c>
      <c r="Y68" s="11">
        <v>13</v>
      </c>
      <c r="Z68" s="11">
        <v>12</v>
      </c>
      <c r="AA68" s="11">
        <v>14</v>
      </c>
      <c r="AB68" s="9">
        <v>15</v>
      </c>
      <c r="AC68" s="9">
        <v>12</v>
      </c>
      <c r="AD68" s="9">
        <v>13</v>
      </c>
      <c r="AE68" s="39">
        <f t="shared" si="4"/>
        <v>302</v>
      </c>
      <c r="AF68" s="38">
        <v>64</v>
      </c>
      <c r="AG68" s="2">
        <f t="shared" si="1"/>
        <v>152</v>
      </c>
      <c r="AH68" s="2">
        <v>68</v>
      </c>
      <c r="AI68" s="2">
        <f t="shared" si="2"/>
        <v>150</v>
      </c>
      <c r="AJ68" s="2">
        <v>67</v>
      </c>
      <c r="AK68" s="2">
        <f t="shared" si="3"/>
        <v>2</v>
      </c>
      <c r="AL68" s="2">
        <f t="shared" si="3"/>
        <v>1</v>
      </c>
    </row>
    <row r="69" spans="1:38" x14ac:dyDescent="0.2">
      <c r="A69" s="8" t="s">
        <v>78</v>
      </c>
      <c r="B69" s="33">
        <v>388</v>
      </c>
      <c r="C69" s="7" t="s">
        <v>15</v>
      </c>
      <c r="D69" s="22"/>
      <c r="E69" s="22"/>
      <c r="F69" s="9">
        <v>10</v>
      </c>
      <c r="G69" s="9">
        <v>8</v>
      </c>
      <c r="H69" s="9">
        <v>11</v>
      </c>
      <c r="I69" s="9">
        <v>16</v>
      </c>
      <c r="J69" s="9">
        <v>17</v>
      </c>
      <c r="K69" s="9">
        <v>15</v>
      </c>
      <c r="L69" s="9">
        <v>12</v>
      </c>
      <c r="M69" s="9">
        <v>14</v>
      </c>
      <c r="N69" s="9">
        <v>9</v>
      </c>
      <c r="O69" s="9">
        <v>11</v>
      </c>
      <c r="P69" s="9">
        <v>8</v>
      </c>
      <c r="Q69" s="9">
        <v>16</v>
      </c>
      <c r="R69" s="9">
        <v>9</v>
      </c>
      <c r="S69" s="9">
        <v>11</v>
      </c>
      <c r="T69" s="9">
        <v>12</v>
      </c>
      <c r="U69" s="9">
        <v>14</v>
      </c>
      <c r="V69" s="9">
        <v>16</v>
      </c>
      <c r="W69" s="11">
        <v>11</v>
      </c>
      <c r="X69" s="11">
        <v>9</v>
      </c>
      <c r="Y69" s="11">
        <v>12</v>
      </c>
      <c r="Z69" s="11">
        <v>9</v>
      </c>
      <c r="AA69" s="11">
        <v>16</v>
      </c>
      <c r="AB69" s="9">
        <v>13</v>
      </c>
      <c r="AC69" s="9">
        <v>12</v>
      </c>
      <c r="AD69" s="9">
        <v>11</v>
      </c>
      <c r="AE69" s="39">
        <f t="shared" si="4"/>
        <v>302</v>
      </c>
      <c r="AF69" s="38">
        <v>65</v>
      </c>
      <c r="AG69" s="2">
        <f t="shared" ref="AG69:AG132" si="5">SUM(D69:R69)</f>
        <v>156</v>
      </c>
      <c r="AH69" s="2">
        <v>59</v>
      </c>
      <c r="AI69" s="2">
        <f t="shared" ref="AI69:AI132" si="6">SUM(S69:AD69)</f>
        <v>146</v>
      </c>
      <c r="AJ69" s="2">
        <v>74</v>
      </c>
      <c r="AK69" s="2">
        <f t="shared" ref="AK69:AL132" si="7">AG69-AI69</f>
        <v>10</v>
      </c>
      <c r="AL69" s="2">
        <f t="shared" si="7"/>
        <v>-15</v>
      </c>
    </row>
    <row r="70" spans="1:38" x14ac:dyDescent="0.2">
      <c r="A70" s="8" t="s">
        <v>81</v>
      </c>
      <c r="B70" s="33">
        <v>381</v>
      </c>
      <c r="C70" s="7" t="s">
        <v>15</v>
      </c>
      <c r="D70" s="22"/>
      <c r="E70" s="22"/>
      <c r="F70" s="9">
        <v>10</v>
      </c>
      <c r="G70" s="9">
        <v>2</v>
      </c>
      <c r="H70" s="9">
        <v>12</v>
      </c>
      <c r="I70" s="9">
        <v>16</v>
      </c>
      <c r="J70" s="9">
        <v>17</v>
      </c>
      <c r="K70" s="9">
        <v>12</v>
      </c>
      <c r="L70" s="9">
        <v>12</v>
      </c>
      <c r="M70" s="9">
        <v>14</v>
      </c>
      <c r="N70" s="9">
        <v>8</v>
      </c>
      <c r="O70" s="9">
        <v>12</v>
      </c>
      <c r="P70" s="9">
        <v>10</v>
      </c>
      <c r="Q70" s="9">
        <v>10</v>
      </c>
      <c r="R70" s="9">
        <v>9</v>
      </c>
      <c r="S70" s="9">
        <v>11</v>
      </c>
      <c r="T70" s="9">
        <v>11</v>
      </c>
      <c r="U70" s="9">
        <v>14</v>
      </c>
      <c r="V70" s="9">
        <v>16</v>
      </c>
      <c r="W70" s="11">
        <v>11</v>
      </c>
      <c r="X70" s="11">
        <v>11</v>
      </c>
      <c r="Y70" s="11">
        <v>14</v>
      </c>
      <c r="Z70" s="11">
        <v>13</v>
      </c>
      <c r="AA70" s="11">
        <v>16</v>
      </c>
      <c r="AB70" s="9">
        <v>15</v>
      </c>
      <c r="AC70" s="9">
        <v>11</v>
      </c>
      <c r="AD70" s="9">
        <v>13</v>
      </c>
      <c r="AE70" s="39">
        <f t="shared" si="4"/>
        <v>300</v>
      </c>
      <c r="AF70" s="38">
        <v>66</v>
      </c>
      <c r="AG70" s="2">
        <f t="shared" si="5"/>
        <v>144</v>
      </c>
      <c r="AH70" s="2">
        <v>77</v>
      </c>
      <c r="AI70" s="2">
        <f t="shared" si="6"/>
        <v>156</v>
      </c>
      <c r="AJ70" s="2">
        <v>57</v>
      </c>
      <c r="AK70" s="2">
        <f t="shared" si="7"/>
        <v>-12</v>
      </c>
      <c r="AL70" s="2">
        <f t="shared" si="7"/>
        <v>20</v>
      </c>
    </row>
    <row r="71" spans="1:38" x14ac:dyDescent="0.2">
      <c r="A71" s="8" t="s">
        <v>80</v>
      </c>
      <c r="B71" s="33">
        <v>446</v>
      </c>
      <c r="C71" s="7" t="s">
        <v>15</v>
      </c>
      <c r="D71" s="22"/>
      <c r="E71" s="22"/>
      <c r="F71" s="9">
        <v>10</v>
      </c>
      <c r="G71" s="9">
        <v>8</v>
      </c>
      <c r="H71" s="9">
        <v>12</v>
      </c>
      <c r="I71" s="9">
        <v>16</v>
      </c>
      <c r="J71" s="9">
        <v>17</v>
      </c>
      <c r="K71" s="9">
        <v>16</v>
      </c>
      <c r="L71" s="9">
        <v>12</v>
      </c>
      <c r="M71" s="9">
        <v>14</v>
      </c>
      <c r="N71" s="9">
        <v>10</v>
      </c>
      <c r="O71" s="9">
        <v>12</v>
      </c>
      <c r="P71" s="9">
        <v>8</v>
      </c>
      <c r="Q71" s="9">
        <v>14</v>
      </c>
      <c r="R71" s="9">
        <v>9</v>
      </c>
      <c r="S71" s="9">
        <v>10</v>
      </c>
      <c r="T71" s="9">
        <v>11</v>
      </c>
      <c r="U71" s="9">
        <v>12</v>
      </c>
      <c r="V71" s="9">
        <v>14</v>
      </c>
      <c r="W71" s="11">
        <v>11</v>
      </c>
      <c r="X71" s="11">
        <v>10</v>
      </c>
      <c r="Y71" s="11">
        <v>12</v>
      </c>
      <c r="Z71" s="11">
        <v>13</v>
      </c>
      <c r="AA71" s="11">
        <v>15</v>
      </c>
      <c r="AB71" s="9">
        <v>13</v>
      </c>
      <c r="AC71" s="9">
        <v>11</v>
      </c>
      <c r="AD71" s="9">
        <v>10</v>
      </c>
      <c r="AE71" s="39">
        <f t="shared" si="4"/>
        <v>300</v>
      </c>
      <c r="AF71" s="38">
        <v>67</v>
      </c>
      <c r="AG71" s="2">
        <f t="shared" si="5"/>
        <v>158</v>
      </c>
      <c r="AH71" s="2">
        <v>55</v>
      </c>
      <c r="AI71" s="2">
        <f t="shared" si="6"/>
        <v>142</v>
      </c>
      <c r="AJ71" s="2">
        <v>83</v>
      </c>
      <c r="AK71" s="2">
        <f t="shared" si="7"/>
        <v>16</v>
      </c>
      <c r="AL71" s="2">
        <f t="shared" si="7"/>
        <v>-28</v>
      </c>
    </row>
    <row r="72" spans="1:38" x14ac:dyDescent="0.2">
      <c r="A72" s="8" t="s">
        <v>83</v>
      </c>
      <c r="B72" s="33">
        <v>410</v>
      </c>
      <c r="C72" s="7" t="s">
        <v>15</v>
      </c>
      <c r="D72" s="22"/>
      <c r="E72" s="22"/>
      <c r="F72" s="9">
        <v>8</v>
      </c>
      <c r="G72" s="9">
        <v>8</v>
      </c>
      <c r="H72" s="9">
        <v>11</v>
      </c>
      <c r="I72" s="9">
        <v>16</v>
      </c>
      <c r="J72" s="9">
        <v>15</v>
      </c>
      <c r="K72" s="9">
        <v>14</v>
      </c>
      <c r="L72" s="9">
        <v>11</v>
      </c>
      <c r="M72" s="9">
        <v>12</v>
      </c>
      <c r="N72" s="9">
        <v>8</v>
      </c>
      <c r="O72" s="9">
        <v>12</v>
      </c>
      <c r="P72" s="9">
        <v>9</v>
      </c>
      <c r="Q72" s="9">
        <v>16</v>
      </c>
      <c r="R72" s="9">
        <v>9</v>
      </c>
      <c r="S72" s="9">
        <v>10</v>
      </c>
      <c r="T72" s="9">
        <v>13</v>
      </c>
      <c r="U72" s="9">
        <v>12</v>
      </c>
      <c r="V72" s="9">
        <v>14</v>
      </c>
      <c r="W72" s="11">
        <v>11</v>
      </c>
      <c r="X72" s="11">
        <v>10</v>
      </c>
      <c r="Y72" s="11">
        <v>13</v>
      </c>
      <c r="Z72" s="11">
        <v>13</v>
      </c>
      <c r="AA72" s="11">
        <v>16</v>
      </c>
      <c r="AB72" s="9">
        <v>14</v>
      </c>
      <c r="AC72" s="9">
        <v>11</v>
      </c>
      <c r="AD72" s="22">
        <v>13</v>
      </c>
      <c r="AE72" s="39">
        <f t="shared" si="4"/>
        <v>299</v>
      </c>
      <c r="AF72" s="38">
        <v>68</v>
      </c>
      <c r="AG72" s="2">
        <f t="shared" si="5"/>
        <v>149</v>
      </c>
      <c r="AH72" s="2">
        <v>70</v>
      </c>
      <c r="AI72" s="2">
        <f t="shared" si="6"/>
        <v>150</v>
      </c>
      <c r="AJ72" s="2">
        <v>70</v>
      </c>
      <c r="AK72" s="2">
        <f t="shared" si="7"/>
        <v>-1</v>
      </c>
      <c r="AL72" s="2">
        <f t="shared" si="7"/>
        <v>0</v>
      </c>
    </row>
    <row r="73" spans="1:38" x14ac:dyDescent="0.2">
      <c r="A73" s="8" t="s">
        <v>82</v>
      </c>
      <c r="B73" s="33">
        <v>415</v>
      </c>
      <c r="C73" s="7" t="s">
        <v>15</v>
      </c>
      <c r="D73" s="22"/>
      <c r="E73" s="22"/>
      <c r="F73" s="9">
        <v>10</v>
      </c>
      <c r="G73" s="9">
        <v>8</v>
      </c>
      <c r="H73" s="9">
        <v>12</v>
      </c>
      <c r="I73" s="9">
        <v>16</v>
      </c>
      <c r="J73" s="9">
        <v>16</v>
      </c>
      <c r="K73" s="9">
        <v>14</v>
      </c>
      <c r="L73" s="9">
        <v>12</v>
      </c>
      <c r="M73" s="9">
        <v>14</v>
      </c>
      <c r="N73" s="9">
        <v>10</v>
      </c>
      <c r="O73" s="9">
        <v>11</v>
      </c>
      <c r="P73" s="9">
        <v>10</v>
      </c>
      <c r="Q73" s="9">
        <v>14</v>
      </c>
      <c r="R73" s="9">
        <v>9</v>
      </c>
      <c r="S73" s="9">
        <v>11</v>
      </c>
      <c r="T73" s="9">
        <v>12</v>
      </c>
      <c r="U73" s="9">
        <v>12</v>
      </c>
      <c r="V73" s="9">
        <v>14</v>
      </c>
      <c r="W73" s="11">
        <v>11</v>
      </c>
      <c r="X73" s="11">
        <v>8</v>
      </c>
      <c r="Y73" s="11">
        <v>12</v>
      </c>
      <c r="Z73" s="11">
        <v>13</v>
      </c>
      <c r="AA73" s="11">
        <v>15</v>
      </c>
      <c r="AB73" s="9">
        <v>13</v>
      </c>
      <c r="AC73" s="9">
        <v>10</v>
      </c>
      <c r="AD73" s="9">
        <v>12</v>
      </c>
      <c r="AE73" s="39">
        <f t="shared" si="4"/>
        <v>299</v>
      </c>
      <c r="AF73" s="38">
        <v>69</v>
      </c>
      <c r="AG73" s="2">
        <f t="shared" si="5"/>
        <v>156</v>
      </c>
      <c r="AH73" s="2">
        <v>60</v>
      </c>
      <c r="AI73" s="2">
        <f t="shared" si="6"/>
        <v>143</v>
      </c>
      <c r="AJ73" s="2">
        <v>82</v>
      </c>
      <c r="AK73" s="2">
        <f t="shared" si="7"/>
        <v>13</v>
      </c>
      <c r="AL73" s="2">
        <f t="shared" si="7"/>
        <v>-22</v>
      </c>
    </row>
    <row r="74" spans="1:38" x14ac:dyDescent="0.2">
      <c r="A74" s="8" t="s">
        <v>84</v>
      </c>
      <c r="B74" s="33">
        <v>128</v>
      </c>
      <c r="C74" s="7" t="s">
        <v>15</v>
      </c>
      <c r="D74" s="22"/>
      <c r="E74" s="22"/>
      <c r="F74" s="9">
        <v>10</v>
      </c>
      <c r="G74" s="9">
        <v>5</v>
      </c>
      <c r="H74" s="9">
        <v>9</v>
      </c>
      <c r="I74" s="9">
        <v>12</v>
      </c>
      <c r="J74" s="9">
        <v>17</v>
      </c>
      <c r="K74" s="9">
        <v>15</v>
      </c>
      <c r="L74" s="9">
        <v>12</v>
      </c>
      <c r="M74" s="9">
        <v>14</v>
      </c>
      <c r="N74" s="9">
        <v>9</v>
      </c>
      <c r="O74" s="9">
        <v>12</v>
      </c>
      <c r="P74" s="9">
        <v>9</v>
      </c>
      <c r="Q74" s="9">
        <v>15</v>
      </c>
      <c r="R74" s="9">
        <v>8</v>
      </c>
      <c r="S74" s="9">
        <v>10</v>
      </c>
      <c r="T74" s="9">
        <v>13</v>
      </c>
      <c r="U74" s="9">
        <v>13</v>
      </c>
      <c r="V74" s="9">
        <v>16</v>
      </c>
      <c r="W74" s="11">
        <v>11</v>
      </c>
      <c r="X74" s="11">
        <v>10</v>
      </c>
      <c r="Y74" s="11">
        <v>13</v>
      </c>
      <c r="Z74" s="11">
        <v>12</v>
      </c>
      <c r="AA74" s="11">
        <v>16</v>
      </c>
      <c r="AB74" s="9">
        <v>14</v>
      </c>
      <c r="AC74" s="9">
        <v>11</v>
      </c>
      <c r="AD74" s="22">
        <v>12</v>
      </c>
      <c r="AE74" s="39">
        <f t="shared" si="4"/>
        <v>298</v>
      </c>
      <c r="AF74" s="38">
        <v>70</v>
      </c>
      <c r="AG74" s="2">
        <f t="shared" si="5"/>
        <v>147</v>
      </c>
      <c r="AH74" s="2">
        <v>72</v>
      </c>
      <c r="AI74" s="2">
        <f t="shared" si="6"/>
        <v>151</v>
      </c>
      <c r="AJ74" s="2">
        <v>63</v>
      </c>
      <c r="AK74" s="2">
        <f t="shared" si="7"/>
        <v>-4</v>
      </c>
      <c r="AL74" s="2">
        <f t="shared" si="7"/>
        <v>9</v>
      </c>
    </row>
    <row r="75" spans="1:38" x14ac:dyDescent="0.2">
      <c r="A75" s="8" t="s">
        <v>85</v>
      </c>
      <c r="B75" s="33">
        <v>259</v>
      </c>
      <c r="C75" s="7" t="s">
        <v>15</v>
      </c>
      <c r="D75" s="22"/>
      <c r="E75" s="22"/>
      <c r="F75" s="9">
        <v>10</v>
      </c>
      <c r="G75" s="9">
        <v>7</v>
      </c>
      <c r="H75" s="9">
        <v>12</v>
      </c>
      <c r="I75" s="9">
        <v>16</v>
      </c>
      <c r="J75" s="9">
        <v>16</v>
      </c>
      <c r="K75" s="9">
        <v>6</v>
      </c>
      <c r="L75" s="9">
        <v>12</v>
      </c>
      <c r="M75" s="9">
        <v>14</v>
      </c>
      <c r="N75" s="9">
        <v>10</v>
      </c>
      <c r="O75" s="9">
        <v>12</v>
      </c>
      <c r="P75" s="9">
        <v>10</v>
      </c>
      <c r="Q75" s="9">
        <v>11</v>
      </c>
      <c r="R75" s="9">
        <v>9</v>
      </c>
      <c r="S75" s="9">
        <v>10</v>
      </c>
      <c r="T75" s="9">
        <v>12</v>
      </c>
      <c r="U75" s="9">
        <v>13</v>
      </c>
      <c r="V75" s="9">
        <v>14</v>
      </c>
      <c r="W75" s="11">
        <v>11</v>
      </c>
      <c r="X75" s="11">
        <v>11</v>
      </c>
      <c r="Y75" s="11">
        <v>13</v>
      </c>
      <c r="Z75" s="11">
        <v>13</v>
      </c>
      <c r="AA75" s="11">
        <v>16</v>
      </c>
      <c r="AB75" s="9">
        <v>15</v>
      </c>
      <c r="AC75" s="9">
        <v>12</v>
      </c>
      <c r="AD75" s="22">
        <v>13</v>
      </c>
      <c r="AE75" s="39">
        <f t="shared" si="4"/>
        <v>298</v>
      </c>
      <c r="AF75" s="38">
        <v>71</v>
      </c>
      <c r="AG75" s="2">
        <f t="shared" si="5"/>
        <v>145</v>
      </c>
      <c r="AH75" s="2">
        <v>75</v>
      </c>
      <c r="AI75" s="2">
        <f t="shared" si="6"/>
        <v>153</v>
      </c>
      <c r="AJ75" s="2">
        <v>60</v>
      </c>
      <c r="AK75" s="2">
        <f t="shared" si="7"/>
        <v>-8</v>
      </c>
      <c r="AL75" s="2">
        <f t="shared" si="7"/>
        <v>15</v>
      </c>
    </row>
    <row r="76" spans="1:38" x14ac:dyDescent="0.2">
      <c r="A76" s="8" t="s">
        <v>86</v>
      </c>
      <c r="B76" s="33">
        <v>237</v>
      </c>
      <c r="C76" s="7" t="s">
        <v>15</v>
      </c>
      <c r="D76" s="22"/>
      <c r="E76" s="22"/>
      <c r="F76" s="9">
        <v>10</v>
      </c>
      <c r="G76" s="9">
        <v>8</v>
      </c>
      <c r="H76" s="9">
        <v>12</v>
      </c>
      <c r="I76" s="9">
        <v>15</v>
      </c>
      <c r="J76" s="9">
        <v>16</v>
      </c>
      <c r="K76" s="9">
        <v>15</v>
      </c>
      <c r="L76" s="9">
        <v>11</v>
      </c>
      <c r="M76" s="9">
        <v>13</v>
      </c>
      <c r="N76" s="9">
        <v>8</v>
      </c>
      <c r="O76" s="9">
        <v>11</v>
      </c>
      <c r="P76" s="9">
        <v>9</v>
      </c>
      <c r="Q76" s="9">
        <v>12</v>
      </c>
      <c r="R76" s="9">
        <v>7</v>
      </c>
      <c r="S76" s="9">
        <v>10</v>
      </c>
      <c r="T76" s="9">
        <v>12</v>
      </c>
      <c r="U76" s="9">
        <v>12</v>
      </c>
      <c r="V76" s="9">
        <v>14</v>
      </c>
      <c r="W76" s="11">
        <v>11</v>
      </c>
      <c r="X76" s="11">
        <v>11</v>
      </c>
      <c r="Y76" s="11">
        <v>13</v>
      </c>
      <c r="Z76" s="11">
        <v>13</v>
      </c>
      <c r="AA76" s="11">
        <v>16</v>
      </c>
      <c r="AB76" s="9">
        <v>14</v>
      </c>
      <c r="AC76" s="9">
        <v>11</v>
      </c>
      <c r="AD76" s="22">
        <v>13</v>
      </c>
      <c r="AE76" s="39">
        <f t="shared" si="4"/>
        <v>297</v>
      </c>
      <c r="AF76" s="38">
        <v>72</v>
      </c>
      <c r="AG76" s="2">
        <f t="shared" si="5"/>
        <v>147</v>
      </c>
      <c r="AH76" s="2">
        <v>73</v>
      </c>
      <c r="AI76" s="2">
        <f t="shared" si="6"/>
        <v>150</v>
      </c>
      <c r="AJ76" s="2">
        <v>68</v>
      </c>
      <c r="AK76" s="2">
        <f t="shared" si="7"/>
        <v>-3</v>
      </c>
      <c r="AL76" s="2">
        <f t="shared" si="7"/>
        <v>5</v>
      </c>
    </row>
    <row r="77" spans="1:38" x14ac:dyDescent="0.2">
      <c r="A77" s="8" t="s">
        <v>87</v>
      </c>
      <c r="B77" s="33">
        <v>244</v>
      </c>
      <c r="C77" s="7" t="s">
        <v>15</v>
      </c>
      <c r="D77" s="22"/>
      <c r="E77" s="22"/>
      <c r="F77" s="9">
        <v>10</v>
      </c>
      <c r="G77" s="9">
        <v>5</v>
      </c>
      <c r="H77" s="9">
        <v>12</v>
      </c>
      <c r="I77" s="9">
        <v>16</v>
      </c>
      <c r="J77" s="9">
        <v>17</v>
      </c>
      <c r="K77" s="9">
        <v>11</v>
      </c>
      <c r="L77" s="9">
        <v>12</v>
      </c>
      <c r="M77" s="9">
        <v>14</v>
      </c>
      <c r="N77" s="9">
        <v>10</v>
      </c>
      <c r="O77" s="9">
        <v>11</v>
      </c>
      <c r="P77" s="9">
        <v>10</v>
      </c>
      <c r="Q77" s="9">
        <v>7</v>
      </c>
      <c r="R77" s="9">
        <v>9</v>
      </c>
      <c r="S77" s="9">
        <v>9</v>
      </c>
      <c r="T77" s="9">
        <v>11</v>
      </c>
      <c r="U77" s="9">
        <v>12</v>
      </c>
      <c r="V77" s="9">
        <v>17</v>
      </c>
      <c r="W77" s="11">
        <v>11</v>
      </c>
      <c r="X77" s="11">
        <v>11</v>
      </c>
      <c r="Y77" s="11">
        <v>14</v>
      </c>
      <c r="Z77" s="11">
        <v>13</v>
      </c>
      <c r="AA77" s="11">
        <v>16</v>
      </c>
      <c r="AB77" s="9">
        <v>14</v>
      </c>
      <c r="AC77" s="9">
        <v>11</v>
      </c>
      <c r="AD77" s="22">
        <v>13</v>
      </c>
      <c r="AE77" s="39">
        <f t="shared" si="4"/>
        <v>296</v>
      </c>
      <c r="AF77" s="38">
        <v>73</v>
      </c>
      <c r="AG77" s="2">
        <f t="shared" si="5"/>
        <v>144</v>
      </c>
      <c r="AH77" s="2">
        <v>76</v>
      </c>
      <c r="AI77" s="2">
        <f t="shared" si="6"/>
        <v>152</v>
      </c>
      <c r="AJ77" s="2">
        <v>62</v>
      </c>
      <c r="AK77" s="2">
        <f t="shared" si="7"/>
        <v>-8</v>
      </c>
      <c r="AL77" s="2">
        <f t="shared" si="7"/>
        <v>14</v>
      </c>
    </row>
    <row r="78" spans="1:38" x14ac:dyDescent="0.2">
      <c r="A78" s="8" t="s">
        <v>88</v>
      </c>
      <c r="B78" s="33">
        <v>359</v>
      </c>
      <c r="C78" s="7" t="s">
        <v>15</v>
      </c>
      <c r="D78" s="22"/>
      <c r="E78" s="22"/>
      <c r="F78" s="9">
        <v>9</v>
      </c>
      <c r="G78" s="9">
        <v>5</v>
      </c>
      <c r="H78" s="9">
        <v>12</v>
      </c>
      <c r="I78" s="9">
        <v>16</v>
      </c>
      <c r="J78" s="9">
        <v>17</v>
      </c>
      <c r="K78" s="9">
        <v>13</v>
      </c>
      <c r="L78" s="9">
        <v>12</v>
      </c>
      <c r="M78" s="9">
        <v>14</v>
      </c>
      <c r="N78" s="9">
        <v>9</v>
      </c>
      <c r="O78" s="9">
        <v>11</v>
      </c>
      <c r="P78" s="9">
        <v>9</v>
      </c>
      <c r="Q78" s="9">
        <v>10</v>
      </c>
      <c r="R78" s="9">
        <v>9</v>
      </c>
      <c r="S78" s="9">
        <v>10</v>
      </c>
      <c r="T78" s="9">
        <v>9</v>
      </c>
      <c r="U78" s="9">
        <v>13</v>
      </c>
      <c r="V78" s="9">
        <v>16</v>
      </c>
      <c r="W78" s="11">
        <v>11</v>
      </c>
      <c r="X78" s="11">
        <v>10</v>
      </c>
      <c r="Y78" s="11">
        <v>12</v>
      </c>
      <c r="Z78" s="11">
        <v>13</v>
      </c>
      <c r="AA78" s="11">
        <v>16</v>
      </c>
      <c r="AB78" s="9">
        <v>15</v>
      </c>
      <c r="AC78" s="9">
        <v>12</v>
      </c>
      <c r="AD78" s="22">
        <v>13</v>
      </c>
      <c r="AE78" s="39">
        <f t="shared" si="4"/>
        <v>296</v>
      </c>
      <c r="AF78" s="38">
        <v>74</v>
      </c>
      <c r="AG78" s="2">
        <f t="shared" si="5"/>
        <v>146</v>
      </c>
      <c r="AH78" s="2">
        <v>74</v>
      </c>
      <c r="AI78" s="2">
        <f t="shared" si="6"/>
        <v>150</v>
      </c>
      <c r="AJ78" s="2">
        <v>69</v>
      </c>
      <c r="AK78" s="2">
        <f t="shared" si="7"/>
        <v>-4</v>
      </c>
      <c r="AL78" s="2">
        <f t="shared" si="7"/>
        <v>5</v>
      </c>
    </row>
    <row r="79" spans="1:38" x14ac:dyDescent="0.2">
      <c r="A79" s="8" t="s">
        <v>89</v>
      </c>
      <c r="B79" s="33">
        <v>194</v>
      </c>
      <c r="C79" s="7" t="s">
        <v>15</v>
      </c>
      <c r="D79" s="22"/>
      <c r="E79" s="22"/>
      <c r="F79" s="9">
        <v>9</v>
      </c>
      <c r="G79" s="9">
        <v>8</v>
      </c>
      <c r="H79" s="9">
        <v>12</v>
      </c>
      <c r="I79" s="9">
        <v>16</v>
      </c>
      <c r="J79" s="9">
        <v>17</v>
      </c>
      <c r="K79" s="9">
        <v>16</v>
      </c>
      <c r="L79" s="9">
        <v>11</v>
      </c>
      <c r="M79" s="9">
        <v>14</v>
      </c>
      <c r="N79" s="9">
        <v>10</v>
      </c>
      <c r="O79" s="9">
        <v>10</v>
      </c>
      <c r="P79" s="9">
        <v>9</v>
      </c>
      <c r="Q79" s="9">
        <v>15</v>
      </c>
      <c r="R79" s="9">
        <v>8</v>
      </c>
      <c r="S79" s="9">
        <v>9</v>
      </c>
      <c r="T79" s="9">
        <v>12</v>
      </c>
      <c r="U79" s="9">
        <v>12</v>
      </c>
      <c r="V79" s="9">
        <v>15</v>
      </c>
      <c r="W79" s="11">
        <v>11</v>
      </c>
      <c r="X79" s="11">
        <v>9</v>
      </c>
      <c r="Y79" s="11">
        <v>11</v>
      </c>
      <c r="Z79" s="11">
        <v>11</v>
      </c>
      <c r="AA79" s="11">
        <v>15</v>
      </c>
      <c r="AB79" s="9">
        <v>13</v>
      </c>
      <c r="AC79" s="9">
        <v>12</v>
      </c>
      <c r="AD79" s="22">
        <v>10</v>
      </c>
      <c r="AE79" s="39">
        <f t="shared" si="4"/>
        <v>295</v>
      </c>
      <c r="AF79" s="38">
        <v>75</v>
      </c>
      <c r="AG79" s="2">
        <f t="shared" si="5"/>
        <v>155</v>
      </c>
      <c r="AH79" s="2">
        <v>62</v>
      </c>
      <c r="AI79" s="2">
        <f t="shared" si="6"/>
        <v>140</v>
      </c>
      <c r="AJ79" s="2">
        <v>85</v>
      </c>
      <c r="AK79" s="2">
        <f t="shared" si="7"/>
        <v>15</v>
      </c>
      <c r="AL79" s="2">
        <f t="shared" si="7"/>
        <v>-23</v>
      </c>
    </row>
    <row r="80" spans="1:38" x14ac:dyDescent="0.2">
      <c r="A80" s="8" t="s">
        <v>90</v>
      </c>
      <c r="B80" s="33">
        <v>25</v>
      </c>
      <c r="C80" s="7" t="s">
        <v>15</v>
      </c>
      <c r="D80" s="22"/>
      <c r="E80" s="22"/>
      <c r="F80" s="9">
        <v>10</v>
      </c>
      <c r="G80" s="9">
        <v>8</v>
      </c>
      <c r="H80" s="9">
        <v>11</v>
      </c>
      <c r="I80" s="9">
        <v>16</v>
      </c>
      <c r="J80" s="9">
        <v>17</v>
      </c>
      <c r="K80" s="9">
        <v>13</v>
      </c>
      <c r="L80" s="9">
        <v>12</v>
      </c>
      <c r="M80" s="9">
        <v>14</v>
      </c>
      <c r="N80" s="9">
        <v>9</v>
      </c>
      <c r="O80" s="9">
        <v>12</v>
      </c>
      <c r="P80" s="9">
        <v>9</v>
      </c>
      <c r="Q80" s="9">
        <v>15</v>
      </c>
      <c r="R80" s="9">
        <v>7</v>
      </c>
      <c r="S80" s="9">
        <v>10</v>
      </c>
      <c r="T80" s="9">
        <v>11</v>
      </c>
      <c r="U80" s="9">
        <v>13</v>
      </c>
      <c r="V80" s="9">
        <v>16</v>
      </c>
      <c r="W80" s="11">
        <v>11</v>
      </c>
      <c r="X80" s="11">
        <v>9</v>
      </c>
      <c r="Y80" s="11">
        <v>8</v>
      </c>
      <c r="Z80" s="11">
        <v>11</v>
      </c>
      <c r="AA80" s="11">
        <v>15</v>
      </c>
      <c r="AB80" s="9">
        <v>11</v>
      </c>
      <c r="AC80" s="9">
        <v>9</v>
      </c>
      <c r="AD80" s="9">
        <v>13</v>
      </c>
      <c r="AE80" s="39">
        <f t="shared" si="4"/>
        <v>290</v>
      </c>
      <c r="AF80" s="38">
        <v>76</v>
      </c>
      <c r="AG80" s="2">
        <f t="shared" si="5"/>
        <v>153</v>
      </c>
      <c r="AH80" s="2">
        <v>67</v>
      </c>
      <c r="AI80" s="2">
        <f t="shared" si="6"/>
        <v>137</v>
      </c>
      <c r="AJ80" s="2">
        <v>87</v>
      </c>
      <c r="AK80" s="2">
        <f t="shared" si="7"/>
        <v>16</v>
      </c>
      <c r="AL80" s="2">
        <f t="shared" si="7"/>
        <v>-20</v>
      </c>
    </row>
    <row r="81" spans="1:38" x14ac:dyDescent="0.2">
      <c r="A81" s="8" t="s">
        <v>91</v>
      </c>
      <c r="B81" s="33">
        <v>412</v>
      </c>
      <c r="C81" s="7" t="s">
        <v>15</v>
      </c>
      <c r="D81" s="22"/>
      <c r="E81" s="22"/>
      <c r="F81" s="9">
        <v>10</v>
      </c>
      <c r="G81" s="9">
        <v>8</v>
      </c>
      <c r="H81" s="9">
        <v>11</v>
      </c>
      <c r="I81" s="9">
        <v>16</v>
      </c>
      <c r="J81" s="9">
        <v>16</v>
      </c>
      <c r="K81" s="9">
        <v>15</v>
      </c>
      <c r="L81" s="9">
        <v>10</v>
      </c>
      <c r="M81" s="9">
        <v>9</v>
      </c>
      <c r="N81" s="9">
        <v>8</v>
      </c>
      <c r="O81" s="9">
        <v>10</v>
      </c>
      <c r="P81" s="9">
        <v>9</v>
      </c>
      <c r="Q81" s="9">
        <v>14</v>
      </c>
      <c r="R81" s="9">
        <v>7</v>
      </c>
      <c r="S81" s="9">
        <v>8</v>
      </c>
      <c r="T81" s="9">
        <v>12</v>
      </c>
      <c r="U81" s="9">
        <v>12</v>
      </c>
      <c r="V81" s="9">
        <v>15</v>
      </c>
      <c r="W81" s="11">
        <v>11</v>
      </c>
      <c r="X81" s="11">
        <v>9</v>
      </c>
      <c r="Y81" s="11">
        <v>13</v>
      </c>
      <c r="Z81" s="11">
        <v>13</v>
      </c>
      <c r="AA81" s="11">
        <v>15</v>
      </c>
      <c r="AB81" s="9">
        <v>14</v>
      </c>
      <c r="AC81" s="9">
        <v>11</v>
      </c>
      <c r="AD81" s="22">
        <v>13</v>
      </c>
      <c r="AE81" s="39">
        <f t="shared" si="4"/>
        <v>289</v>
      </c>
      <c r="AF81" s="38">
        <v>77</v>
      </c>
      <c r="AG81" s="2">
        <f t="shared" si="5"/>
        <v>143</v>
      </c>
      <c r="AH81" s="2">
        <v>79</v>
      </c>
      <c r="AI81" s="2">
        <f t="shared" si="6"/>
        <v>146</v>
      </c>
      <c r="AJ81" s="2">
        <v>75</v>
      </c>
      <c r="AK81" s="2">
        <f t="shared" si="7"/>
        <v>-3</v>
      </c>
      <c r="AL81" s="2">
        <f t="shared" si="7"/>
        <v>4</v>
      </c>
    </row>
    <row r="82" spans="1:38" x14ac:dyDescent="0.2">
      <c r="A82" s="8" t="s">
        <v>92</v>
      </c>
      <c r="B82" s="33">
        <v>40</v>
      </c>
      <c r="C82" s="7" t="s">
        <v>15</v>
      </c>
      <c r="D82" s="22"/>
      <c r="E82" s="22"/>
      <c r="F82" s="9">
        <v>8</v>
      </c>
      <c r="G82" s="9">
        <v>7</v>
      </c>
      <c r="H82" s="9">
        <v>9</v>
      </c>
      <c r="I82" s="9">
        <v>15</v>
      </c>
      <c r="J82" s="9">
        <v>16</v>
      </c>
      <c r="K82" s="9">
        <v>14</v>
      </c>
      <c r="L82" s="9">
        <v>11</v>
      </c>
      <c r="M82" s="9">
        <v>13</v>
      </c>
      <c r="N82" s="9">
        <v>9</v>
      </c>
      <c r="O82" s="9">
        <v>11</v>
      </c>
      <c r="P82" s="9">
        <v>8</v>
      </c>
      <c r="Q82" s="9">
        <v>15</v>
      </c>
      <c r="R82" s="9">
        <v>7</v>
      </c>
      <c r="S82" s="9">
        <v>11</v>
      </c>
      <c r="T82" s="9">
        <v>11</v>
      </c>
      <c r="U82" s="9">
        <v>13</v>
      </c>
      <c r="V82" s="9">
        <v>14</v>
      </c>
      <c r="W82" s="11">
        <v>10</v>
      </c>
      <c r="X82" s="11">
        <v>11</v>
      </c>
      <c r="Y82" s="11">
        <v>11</v>
      </c>
      <c r="Z82" s="11">
        <v>11</v>
      </c>
      <c r="AA82" s="11">
        <v>14</v>
      </c>
      <c r="AB82" s="9">
        <v>15</v>
      </c>
      <c r="AC82" s="9">
        <v>12</v>
      </c>
      <c r="AD82" s="22">
        <v>12</v>
      </c>
      <c r="AE82" s="39">
        <f t="shared" si="4"/>
        <v>288</v>
      </c>
      <c r="AF82" s="38">
        <v>78</v>
      </c>
      <c r="AG82" s="2">
        <f t="shared" si="5"/>
        <v>143</v>
      </c>
      <c r="AH82" s="2">
        <v>78</v>
      </c>
      <c r="AI82" s="2">
        <f t="shared" si="6"/>
        <v>145</v>
      </c>
      <c r="AJ82" s="2">
        <v>77</v>
      </c>
      <c r="AK82" s="2">
        <f t="shared" si="7"/>
        <v>-2</v>
      </c>
      <c r="AL82" s="2">
        <f t="shared" si="7"/>
        <v>1</v>
      </c>
    </row>
    <row r="83" spans="1:38" x14ac:dyDescent="0.2">
      <c r="A83" s="8" t="s">
        <v>93</v>
      </c>
      <c r="B83" s="33">
        <v>177</v>
      </c>
      <c r="C83" s="7" t="s">
        <v>15</v>
      </c>
      <c r="D83" s="22"/>
      <c r="E83" s="22"/>
      <c r="F83" s="9">
        <v>10</v>
      </c>
      <c r="G83" s="9">
        <v>6</v>
      </c>
      <c r="H83" s="9">
        <v>8</v>
      </c>
      <c r="I83" s="9">
        <v>15</v>
      </c>
      <c r="J83" s="9">
        <v>17</v>
      </c>
      <c r="K83" s="9">
        <v>13</v>
      </c>
      <c r="L83" s="9">
        <v>10</v>
      </c>
      <c r="M83" s="9">
        <v>13</v>
      </c>
      <c r="N83" s="9">
        <v>9</v>
      </c>
      <c r="O83" s="9">
        <v>10</v>
      </c>
      <c r="P83" s="9">
        <v>9</v>
      </c>
      <c r="Q83" s="9">
        <v>11</v>
      </c>
      <c r="R83" s="9">
        <v>9</v>
      </c>
      <c r="S83" s="9">
        <v>10</v>
      </c>
      <c r="T83" s="9">
        <v>10</v>
      </c>
      <c r="U83" s="9">
        <v>12</v>
      </c>
      <c r="V83" s="9">
        <v>15</v>
      </c>
      <c r="W83" s="11">
        <v>11</v>
      </c>
      <c r="X83" s="11">
        <v>11</v>
      </c>
      <c r="Y83" s="11">
        <v>13</v>
      </c>
      <c r="Z83" s="11">
        <v>13</v>
      </c>
      <c r="AA83" s="11">
        <v>15</v>
      </c>
      <c r="AB83" s="9">
        <v>14</v>
      </c>
      <c r="AC83" s="9">
        <v>11</v>
      </c>
      <c r="AD83" s="9">
        <v>13</v>
      </c>
      <c r="AE83" s="39">
        <f t="shared" si="4"/>
        <v>288</v>
      </c>
      <c r="AF83" s="38">
        <v>79</v>
      </c>
      <c r="AG83" s="2">
        <f t="shared" si="5"/>
        <v>140</v>
      </c>
      <c r="AH83" s="2">
        <v>82</v>
      </c>
      <c r="AI83" s="2">
        <f t="shared" si="6"/>
        <v>148</v>
      </c>
      <c r="AJ83" s="2">
        <v>71</v>
      </c>
      <c r="AK83" s="2">
        <f t="shared" si="7"/>
        <v>-8</v>
      </c>
      <c r="AL83" s="2">
        <f t="shared" si="7"/>
        <v>11</v>
      </c>
    </row>
    <row r="84" spans="1:38" x14ac:dyDescent="0.2">
      <c r="A84" s="8" t="s">
        <v>94</v>
      </c>
      <c r="B84" s="33">
        <v>414</v>
      </c>
      <c r="C84" s="7" t="s">
        <v>15</v>
      </c>
      <c r="D84" s="22"/>
      <c r="E84" s="22"/>
      <c r="F84" s="9">
        <v>5</v>
      </c>
      <c r="G84" s="9">
        <v>6</v>
      </c>
      <c r="H84" s="9">
        <v>7</v>
      </c>
      <c r="I84" s="9">
        <v>15</v>
      </c>
      <c r="J84" s="9">
        <v>15</v>
      </c>
      <c r="K84" s="9">
        <v>12</v>
      </c>
      <c r="L84" s="9">
        <v>9</v>
      </c>
      <c r="M84" s="9">
        <v>12</v>
      </c>
      <c r="N84" s="9">
        <v>8</v>
      </c>
      <c r="O84" s="9">
        <v>10</v>
      </c>
      <c r="P84" s="9">
        <v>8</v>
      </c>
      <c r="Q84" s="9">
        <v>15</v>
      </c>
      <c r="R84" s="9">
        <v>9</v>
      </c>
      <c r="S84" s="9">
        <v>10</v>
      </c>
      <c r="T84" s="9">
        <v>12</v>
      </c>
      <c r="U84" s="9">
        <v>12</v>
      </c>
      <c r="V84" s="9">
        <v>16</v>
      </c>
      <c r="W84" s="11">
        <v>11</v>
      </c>
      <c r="X84" s="11">
        <v>11</v>
      </c>
      <c r="Y84" s="11">
        <v>14</v>
      </c>
      <c r="Z84" s="11">
        <v>11</v>
      </c>
      <c r="AA84" s="11">
        <v>16</v>
      </c>
      <c r="AB84" s="9">
        <v>14</v>
      </c>
      <c r="AC84" s="9">
        <v>11</v>
      </c>
      <c r="AD84" s="9">
        <v>13</v>
      </c>
      <c r="AE84" s="39">
        <f t="shared" si="4"/>
        <v>282</v>
      </c>
      <c r="AF84" s="38">
        <v>80</v>
      </c>
      <c r="AG84" s="2">
        <f t="shared" si="5"/>
        <v>131</v>
      </c>
      <c r="AH84" s="2">
        <v>87</v>
      </c>
      <c r="AI84" s="2">
        <f t="shared" si="6"/>
        <v>151</v>
      </c>
      <c r="AJ84" s="2">
        <v>65</v>
      </c>
      <c r="AK84" s="2">
        <f t="shared" si="7"/>
        <v>-20</v>
      </c>
      <c r="AL84" s="2">
        <f t="shared" si="7"/>
        <v>22</v>
      </c>
    </row>
    <row r="85" spans="1:38" x14ac:dyDescent="0.2">
      <c r="A85" s="8" t="s">
        <v>95</v>
      </c>
      <c r="B85" s="33">
        <v>436</v>
      </c>
      <c r="C85" s="7" t="s">
        <v>15</v>
      </c>
      <c r="D85" s="22"/>
      <c r="E85" s="22"/>
      <c r="F85" s="9">
        <v>10</v>
      </c>
      <c r="G85" s="9">
        <v>8</v>
      </c>
      <c r="H85" s="9">
        <v>12</v>
      </c>
      <c r="I85" s="9">
        <v>15</v>
      </c>
      <c r="J85" s="9">
        <v>11</v>
      </c>
      <c r="K85" s="9">
        <v>16</v>
      </c>
      <c r="L85" s="9">
        <v>11</v>
      </c>
      <c r="M85" s="9">
        <v>11</v>
      </c>
      <c r="N85" s="9">
        <v>10</v>
      </c>
      <c r="O85" s="9">
        <v>12</v>
      </c>
      <c r="P85" s="9">
        <v>10</v>
      </c>
      <c r="Q85" s="9">
        <v>16</v>
      </c>
      <c r="R85" s="9">
        <v>9</v>
      </c>
      <c r="S85" s="9">
        <v>10</v>
      </c>
      <c r="T85" s="9">
        <v>10</v>
      </c>
      <c r="U85" s="9">
        <v>14</v>
      </c>
      <c r="V85" s="9">
        <v>15</v>
      </c>
      <c r="W85" s="11">
        <v>11</v>
      </c>
      <c r="X85" s="11">
        <v>11</v>
      </c>
      <c r="Y85" s="11">
        <v>12</v>
      </c>
      <c r="Z85" s="11">
        <v>7</v>
      </c>
      <c r="AA85" s="11">
        <v>11</v>
      </c>
      <c r="AB85" s="9">
        <v>10</v>
      </c>
      <c r="AC85" s="9">
        <v>7</v>
      </c>
      <c r="AD85" s="9">
        <v>12</v>
      </c>
      <c r="AE85" s="39">
        <f t="shared" si="4"/>
        <v>281</v>
      </c>
      <c r="AF85" s="38">
        <v>81</v>
      </c>
      <c r="AG85" s="2">
        <f t="shared" si="5"/>
        <v>151</v>
      </c>
      <c r="AH85" s="2">
        <v>69</v>
      </c>
      <c r="AI85" s="2">
        <f t="shared" si="6"/>
        <v>130</v>
      </c>
      <c r="AJ85" s="2">
        <v>91</v>
      </c>
      <c r="AK85" s="2">
        <f t="shared" si="7"/>
        <v>21</v>
      </c>
      <c r="AL85" s="2">
        <f t="shared" si="7"/>
        <v>-22</v>
      </c>
    </row>
    <row r="86" spans="1:38" x14ac:dyDescent="0.2">
      <c r="A86" s="8" t="s">
        <v>96</v>
      </c>
      <c r="B86" s="33">
        <v>42</v>
      </c>
      <c r="C86" s="7" t="s">
        <v>15</v>
      </c>
      <c r="D86" s="22"/>
      <c r="E86" s="22"/>
      <c r="F86" s="9">
        <v>10</v>
      </c>
      <c r="G86" s="9">
        <v>7</v>
      </c>
      <c r="H86" s="9">
        <v>10</v>
      </c>
      <c r="I86" s="9">
        <v>12</v>
      </c>
      <c r="J86" s="9">
        <v>14</v>
      </c>
      <c r="K86" s="9">
        <v>14</v>
      </c>
      <c r="L86" s="9">
        <v>11</v>
      </c>
      <c r="M86" s="9">
        <v>13</v>
      </c>
      <c r="N86" s="9">
        <v>8</v>
      </c>
      <c r="O86" s="9">
        <v>12</v>
      </c>
      <c r="P86" s="9">
        <v>9</v>
      </c>
      <c r="Q86" s="9">
        <v>14</v>
      </c>
      <c r="R86" s="9">
        <v>8</v>
      </c>
      <c r="S86" s="9">
        <v>10</v>
      </c>
      <c r="T86" s="9">
        <v>11</v>
      </c>
      <c r="U86" s="9">
        <v>12</v>
      </c>
      <c r="V86" s="9">
        <v>15</v>
      </c>
      <c r="W86" s="11">
        <v>10</v>
      </c>
      <c r="X86" s="11">
        <v>10</v>
      </c>
      <c r="Y86" s="11">
        <v>12</v>
      </c>
      <c r="Z86" s="11">
        <v>3</v>
      </c>
      <c r="AA86" s="11">
        <v>15</v>
      </c>
      <c r="AB86" s="9">
        <v>14</v>
      </c>
      <c r="AC86" s="9">
        <v>11</v>
      </c>
      <c r="AD86" s="9">
        <v>12</v>
      </c>
      <c r="AE86" s="39">
        <f t="shared" si="4"/>
        <v>277</v>
      </c>
      <c r="AF86" s="38">
        <v>82</v>
      </c>
      <c r="AG86" s="2">
        <f t="shared" si="5"/>
        <v>142</v>
      </c>
      <c r="AH86" s="2">
        <v>80</v>
      </c>
      <c r="AI86" s="2">
        <f t="shared" si="6"/>
        <v>135</v>
      </c>
      <c r="AJ86" s="2">
        <v>89</v>
      </c>
      <c r="AK86" s="2">
        <f t="shared" si="7"/>
        <v>7</v>
      </c>
      <c r="AL86" s="2">
        <f t="shared" si="7"/>
        <v>-9</v>
      </c>
    </row>
    <row r="87" spans="1:38" x14ac:dyDescent="0.2">
      <c r="A87" s="8" t="s">
        <v>97</v>
      </c>
      <c r="B87" s="33">
        <v>15</v>
      </c>
      <c r="C87" s="7" t="s">
        <v>15</v>
      </c>
      <c r="D87" s="22"/>
      <c r="E87" s="22"/>
      <c r="F87" s="9">
        <v>5</v>
      </c>
      <c r="G87" s="9">
        <v>4</v>
      </c>
      <c r="H87" s="9">
        <v>7</v>
      </c>
      <c r="I87" s="9">
        <v>10</v>
      </c>
      <c r="J87" s="9">
        <v>14</v>
      </c>
      <c r="K87" s="9">
        <v>15</v>
      </c>
      <c r="L87" s="9">
        <v>10</v>
      </c>
      <c r="M87" s="9">
        <v>12</v>
      </c>
      <c r="N87" s="9">
        <v>7</v>
      </c>
      <c r="O87" s="9">
        <v>12</v>
      </c>
      <c r="P87" s="9">
        <v>9</v>
      </c>
      <c r="Q87" s="9">
        <v>15</v>
      </c>
      <c r="R87" s="9">
        <v>8</v>
      </c>
      <c r="S87" s="9">
        <v>10</v>
      </c>
      <c r="T87" s="9">
        <v>12</v>
      </c>
      <c r="U87" s="9">
        <v>13</v>
      </c>
      <c r="V87" s="9">
        <v>16</v>
      </c>
      <c r="W87" s="11">
        <v>11</v>
      </c>
      <c r="X87" s="11">
        <v>9</v>
      </c>
      <c r="Y87" s="11">
        <v>13</v>
      </c>
      <c r="Z87" s="11">
        <v>11</v>
      </c>
      <c r="AA87" s="11">
        <v>15</v>
      </c>
      <c r="AB87" s="9">
        <v>13</v>
      </c>
      <c r="AC87" s="9">
        <v>11</v>
      </c>
      <c r="AD87" s="9">
        <v>12</v>
      </c>
      <c r="AE87" s="39">
        <f t="shared" si="4"/>
        <v>274</v>
      </c>
      <c r="AF87" s="38">
        <v>83</v>
      </c>
      <c r="AG87" s="2">
        <f t="shared" si="5"/>
        <v>128</v>
      </c>
      <c r="AH87" s="2">
        <v>90</v>
      </c>
      <c r="AI87" s="2">
        <f t="shared" si="6"/>
        <v>146</v>
      </c>
      <c r="AJ87" s="2">
        <v>73</v>
      </c>
      <c r="AK87" s="2">
        <f t="shared" si="7"/>
        <v>-18</v>
      </c>
      <c r="AL87" s="2">
        <f t="shared" si="7"/>
        <v>17</v>
      </c>
    </row>
    <row r="88" spans="1:38" x14ac:dyDescent="0.2">
      <c r="A88" s="8" t="s">
        <v>98</v>
      </c>
      <c r="B88" s="33">
        <v>217</v>
      </c>
      <c r="C88" s="7" t="s">
        <v>15</v>
      </c>
      <c r="D88" s="22"/>
      <c r="E88" s="22"/>
      <c r="F88" s="9">
        <v>7</v>
      </c>
      <c r="G88" s="9">
        <v>7</v>
      </c>
      <c r="H88" s="9">
        <v>9</v>
      </c>
      <c r="I88" s="9">
        <v>13</v>
      </c>
      <c r="J88" s="9">
        <v>13</v>
      </c>
      <c r="K88" s="9">
        <v>12</v>
      </c>
      <c r="L88" s="9">
        <v>11</v>
      </c>
      <c r="M88" s="9">
        <v>12</v>
      </c>
      <c r="N88" s="9">
        <v>9</v>
      </c>
      <c r="O88" s="9">
        <v>11</v>
      </c>
      <c r="P88" s="9">
        <v>8</v>
      </c>
      <c r="Q88" s="9">
        <v>9</v>
      </c>
      <c r="R88" s="9">
        <v>8</v>
      </c>
      <c r="S88" s="9">
        <v>10</v>
      </c>
      <c r="T88" s="9">
        <v>12</v>
      </c>
      <c r="U88" s="9">
        <v>12</v>
      </c>
      <c r="V88" s="9">
        <v>13</v>
      </c>
      <c r="W88" s="11">
        <v>11</v>
      </c>
      <c r="X88" s="11">
        <v>10</v>
      </c>
      <c r="Y88" s="11">
        <v>12</v>
      </c>
      <c r="Z88" s="11">
        <v>11</v>
      </c>
      <c r="AA88" s="11">
        <v>16</v>
      </c>
      <c r="AB88" s="9">
        <v>14</v>
      </c>
      <c r="AC88" s="9">
        <v>12</v>
      </c>
      <c r="AD88" s="9">
        <v>12</v>
      </c>
      <c r="AE88" s="39">
        <f t="shared" si="4"/>
        <v>274</v>
      </c>
      <c r="AF88" s="38">
        <v>84</v>
      </c>
      <c r="AG88" s="2">
        <f t="shared" si="5"/>
        <v>129</v>
      </c>
      <c r="AH88" s="2">
        <v>89</v>
      </c>
      <c r="AI88" s="2">
        <f t="shared" si="6"/>
        <v>145</v>
      </c>
      <c r="AJ88" s="2">
        <v>79</v>
      </c>
      <c r="AK88" s="2">
        <f t="shared" si="7"/>
        <v>-16</v>
      </c>
      <c r="AL88" s="2">
        <f t="shared" si="7"/>
        <v>10</v>
      </c>
    </row>
    <row r="89" spans="1:38" x14ac:dyDescent="0.2">
      <c r="A89" s="8" t="s">
        <v>99</v>
      </c>
      <c r="B89" s="33">
        <v>141</v>
      </c>
      <c r="C89" s="7" t="s">
        <v>15</v>
      </c>
      <c r="D89" s="22"/>
      <c r="E89" s="22"/>
      <c r="F89" s="9">
        <v>7</v>
      </c>
      <c r="G89" s="9">
        <v>6</v>
      </c>
      <c r="H89" s="9">
        <v>9</v>
      </c>
      <c r="I89" s="9">
        <v>14</v>
      </c>
      <c r="J89" s="9">
        <v>17</v>
      </c>
      <c r="K89" s="9">
        <v>15</v>
      </c>
      <c r="L89" s="9">
        <v>10</v>
      </c>
      <c r="M89" s="9">
        <v>13</v>
      </c>
      <c r="N89" s="9">
        <v>7</v>
      </c>
      <c r="O89" s="9">
        <v>11</v>
      </c>
      <c r="P89" s="9">
        <v>9</v>
      </c>
      <c r="Q89" s="9">
        <v>13</v>
      </c>
      <c r="R89" s="9">
        <v>9</v>
      </c>
      <c r="S89" s="9">
        <v>11</v>
      </c>
      <c r="T89" s="9">
        <v>9</v>
      </c>
      <c r="U89" s="9">
        <v>9</v>
      </c>
      <c r="V89" s="9">
        <v>12</v>
      </c>
      <c r="W89" s="11">
        <v>9</v>
      </c>
      <c r="X89" s="11">
        <v>7</v>
      </c>
      <c r="Y89" s="11">
        <v>11</v>
      </c>
      <c r="Z89" s="11">
        <v>12</v>
      </c>
      <c r="AA89" s="11">
        <v>14</v>
      </c>
      <c r="AB89" s="9">
        <v>13</v>
      </c>
      <c r="AC89" s="9">
        <v>11</v>
      </c>
      <c r="AD89" s="9">
        <v>13</v>
      </c>
      <c r="AE89" s="39">
        <f t="shared" si="4"/>
        <v>271</v>
      </c>
      <c r="AF89" s="38">
        <v>85</v>
      </c>
      <c r="AG89" s="2">
        <f t="shared" si="5"/>
        <v>140</v>
      </c>
      <c r="AH89" s="2">
        <v>81</v>
      </c>
      <c r="AI89" s="2">
        <f t="shared" si="6"/>
        <v>131</v>
      </c>
      <c r="AJ89" s="2">
        <v>90</v>
      </c>
      <c r="AK89" s="2">
        <f t="shared" si="7"/>
        <v>9</v>
      </c>
      <c r="AL89" s="2">
        <f t="shared" si="7"/>
        <v>-9</v>
      </c>
    </row>
    <row r="90" spans="1:38" x14ac:dyDescent="0.2">
      <c r="A90" s="24" t="s">
        <v>100</v>
      </c>
      <c r="B90" s="33">
        <v>63</v>
      </c>
      <c r="C90" s="7" t="s">
        <v>15</v>
      </c>
      <c r="D90" s="22"/>
      <c r="E90" s="22"/>
      <c r="F90" s="9">
        <v>10</v>
      </c>
      <c r="G90" s="9">
        <v>7</v>
      </c>
      <c r="H90" s="9">
        <v>10</v>
      </c>
      <c r="I90" s="9">
        <v>16</v>
      </c>
      <c r="J90" s="9">
        <v>16</v>
      </c>
      <c r="K90" s="9">
        <v>14</v>
      </c>
      <c r="L90" s="9">
        <v>10</v>
      </c>
      <c r="M90" s="9">
        <v>14</v>
      </c>
      <c r="N90" s="9">
        <v>8</v>
      </c>
      <c r="O90" s="9">
        <v>9</v>
      </c>
      <c r="P90" s="9">
        <v>8</v>
      </c>
      <c r="Q90" s="9">
        <v>12</v>
      </c>
      <c r="R90" s="9">
        <v>5</v>
      </c>
      <c r="S90" s="9">
        <v>9</v>
      </c>
      <c r="T90" s="9">
        <v>11</v>
      </c>
      <c r="U90" s="9">
        <v>12</v>
      </c>
      <c r="V90" s="9">
        <v>12</v>
      </c>
      <c r="W90" s="11">
        <v>7</v>
      </c>
      <c r="X90" s="11">
        <v>9</v>
      </c>
      <c r="Y90" s="11">
        <v>13</v>
      </c>
      <c r="Z90" s="11">
        <v>9</v>
      </c>
      <c r="AA90" s="11">
        <v>13</v>
      </c>
      <c r="AB90" s="9">
        <v>10</v>
      </c>
      <c r="AC90" s="9">
        <v>11</v>
      </c>
      <c r="AD90" s="9">
        <v>9</v>
      </c>
      <c r="AE90" s="39">
        <f t="shared" si="4"/>
        <v>264</v>
      </c>
      <c r="AF90" s="38">
        <v>86</v>
      </c>
      <c r="AG90" s="2">
        <f t="shared" si="5"/>
        <v>139</v>
      </c>
      <c r="AH90" s="2">
        <v>83</v>
      </c>
      <c r="AI90" s="2">
        <f t="shared" si="6"/>
        <v>125</v>
      </c>
      <c r="AJ90" s="2">
        <v>100</v>
      </c>
      <c r="AK90" s="2">
        <f t="shared" si="7"/>
        <v>14</v>
      </c>
      <c r="AL90" s="2">
        <f t="shared" si="7"/>
        <v>-17</v>
      </c>
    </row>
    <row r="91" spans="1:38" x14ac:dyDescent="0.2">
      <c r="A91" s="8" t="s">
        <v>101</v>
      </c>
      <c r="B91" s="33">
        <v>113</v>
      </c>
      <c r="C91" s="7" t="s">
        <v>15</v>
      </c>
      <c r="D91" s="22"/>
      <c r="E91" s="22"/>
      <c r="F91" s="9">
        <v>7</v>
      </c>
      <c r="G91" s="9">
        <v>3</v>
      </c>
      <c r="H91" s="9">
        <v>8</v>
      </c>
      <c r="I91" s="9">
        <v>14</v>
      </c>
      <c r="J91" s="9">
        <v>15</v>
      </c>
      <c r="K91" s="9">
        <v>13</v>
      </c>
      <c r="L91" s="9">
        <v>9</v>
      </c>
      <c r="M91" s="9">
        <v>10</v>
      </c>
      <c r="N91" s="9">
        <v>7</v>
      </c>
      <c r="O91" s="9">
        <v>7</v>
      </c>
      <c r="P91" s="9">
        <v>10</v>
      </c>
      <c r="Q91" s="9">
        <v>12</v>
      </c>
      <c r="R91" s="9">
        <v>7</v>
      </c>
      <c r="S91" s="9">
        <v>7</v>
      </c>
      <c r="T91" s="9">
        <v>10</v>
      </c>
      <c r="U91" s="9">
        <v>12</v>
      </c>
      <c r="V91" s="9">
        <v>12</v>
      </c>
      <c r="W91" s="11">
        <v>10</v>
      </c>
      <c r="X91" s="11">
        <v>10</v>
      </c>
      <c r="Y91" s="11">
        <v>14</v>
      </c>
      <c r="Z91" s="11">
        <v>13</v>
      </c>
      <c r="AA91" s="11">
        <v>15</v>
      </c>
      <c r="AB91" s="9">
        <v>14</v>
      </c>
      <c r="AC91" s="9">
        <v>12</v>
      </c>
      <c r="AD91" s="9">
        <v>12</v>
      </c>
      <c r="AE91" s="39">
        <f t="shared" si="4"/>
        <v>263</v>
      </c>
      <c r="AF91" s="38">
        <v>87</v>
      </c>
      <c r="AG91" s="2">
        <f t="shared" si="5"/>
        <v>122</v>
      </c>
      <c r="AH91" s="2">
        <v>91</v>
      </c>
      <c r="AI91" s="2">
        <f t="shared" si="6"/>
        <v>141</v>
      </c>
      <c r="AJ91" s="2">
        <v>84</v>
      </c>
      <c r="AK91" s="2">
        <f t="shared" si="7"/>
        <v>-19</v>
      </c>
      <c r="AL91" s="2">
        <f t="shared" si="7"/>
        <v>7</v>
      </c>
    </row>
    <row r="92" spans="1:38" x14ac:dyDescent="0.2">
      <c r="A92" s="8" t="s">
        <v>102</v>
      </c>
      <c r="B92" s="33">
        <v>379</v>
      </c>
      <c r="C92" s="7" t="s">
        <v>15</v>
      </c>
      <c r="D92" s="22"/>
      <c r="E92" s="22"/>
      <c r="F92" s="9">
        <v>6</v>
      </c>
      <c r="G92" s="9">
        <v>2</v>
      </c>
      <c r="H92" s="9">
        <v>10</v>
      </c>
      <c r="I92" s="9">
        <v>11</v>
      </c>
      <c r="J92" s="9">
        <v>16</v>
      </c>
      <c r="K92" s="9">
        <v>14</v>
      </c>
      <c r="L92" s="9">
        <v>12</v>
      </c>
      <c r="M92" s="9">
        <v>14</v>
      </c>
      <c r="N92" s="9">
        <v>10</v>
      </c>
      <c r="O92" s="9">
        <v>10</v>
      </c>
      <c r="P92" s="9">
        <v>9</v>
      </c>
      <c r="Q92" s="9">
        <v>11</v>
      </c>
      <c r="R92" s="9">
        <v>9</v>
      </c>
      <c r="S92" s="9">
        <v>9</v>
      </c>
      <c r="T92" s="9">
        <v>7</v>
      </c>
      <c r="U92" s="9">
        <v>11</v>
      </c>
      <c r="V92" s="9">
        <v>10</v>
      </c>
      <c r="W92" s="11">
        <v>8</v>
      </c>
      <c r="X92" s="11">
        <v>9</v>
      </c>
      <c r="Y92" s="11">
        <v>12</v>
      </c>
      <c r="Z92" s="11">
        <v>9</v>
      </c>
      <c r="AA92" s="11">
        <v>16</v>
      </c>
      <c r="AB92" s="9">
        <v>14</v>
      </c>
      <c r="AC92" s="9">
        <v>11</v>
      </c>
      <c r="AD92" s="9">
        <v>13</v>
      </c>
      <c r="AE92" s="39">
        <f t="shared" si="4"/>
        <v>263</v>
      </c>
      <c r="AF92" s="38">
        <v>88</v>
      </c>
      <c r="AG92" s="2">
        <f t="shared" si="5"/>
        <v>134</v>
      </c>
      <c r="AH92" s="2">
        <v>85</v>
      </c>
      <c r="AI92" s="2">
        <f t="shared" si="6"/>
        <v>129</v>
      </c>
      <c r="AJ92" s="2">
        <v>93</v>
      </c>
      <c r="AK92" s="2">
        <f t="shared" si="7"/>
        <v>5</v>
      </c>
      <c r="AL92" s="2">
        <f t="shared" si="7"/>
        <v>-8</v>
      </c>
    </row>
    <row r="93" spans="1:38" x14ac:dyDescent="0.2">
      <c r="A93" s="8" t="s">
        <v>103</v>
      </c>
      <c r="B93" s="33">
        <v>178</v>
      </c>
      <c r="C93" s="7" t="s">
        <v>15</v>
      </c>
      <c r="D93" s="22"/>
      <c r="E93" s="22"/>
      <c r="F93" s="9">
        <v>3</v>
      </c>
      <c r="G93" s="9">
        <v>7</v>
      </c>
      <c r="H93" s="9">
        <v>8</v>
      </c>
      <c r="I93" s="9">
        <v>12</v>
      </c>
      <c r="J93" s="9">
        <v>15</v>
      </c>
      <c r="K93" s="9">
        <v>12</v>
      </c>
      <c r="L93" s="9">
        <v>8</v>
      </c>
      <c r="M93" s="9">
        <v>8</v>
      </c>
      <c r="N93" s="9">
        <v>8</v>
      </c>
      <c r="O93" s="9">
        <v>10</v>
      </c>
      <c r="P93" s="9">
        <v>9</v>
      </c>
      <c r="Q93" s="9">
        <v>13</v>
      </c>
      <c r="R93" s="9">
        <v>6</v>
      </c>
      <c r="S93" s="9">
        <v>7</v>
      </c>
      <c r="T93" s="9">
        <v>10</v>
      </c>
      <c r="U93" s="9">
        <v>12</v>
      </c>
      <c r="V93" s="9">
        <v>14</v>
      </c>
      <c r="W93" s="11">
        <v>11</v>
      </c>
      <c r="X93" s="11">
        <v>9</v>
      </c>
      <c r="Y93" s="11">
        <v>13</v>
      </c>
      <c r="Z93" s="11">
        <v>13</v>
      </c>
      <c r="AA93" s="11">
        <v>16</v>
      </c>
      <c r="AB93" s="9">
        <v>14</v>
      </c>
      <c r="AC93" s="9">
        <v>11</v>
      </c>
      <c r="AD93" s="9">
        <v>13</v>
      </c>
      <c r="AE93" s="39">
        <f t="shared" si="4"/>
        <v>262</v>
      </c>
      <c r="AF93" s="38">
        <v>89</v>
      </c>
      <c r="AG93" s="2">
        <f t="shared" si="5"/>
        <v>119</v>
      </c>
      <c r="AH93" s="2">
        <v>93</v>
      </c>
      <c r="AI93" s="2">
        <f t="shared" si="6"/>
        <v>143</v>
      </c>
      <c r="AJ93" s="2">
        <v>80</v>
      </c>
      <c r="AK93" s="2">
        <f t="shared" si="7"/>
        <v>-24</v>
      </c>
      <c r="AL93" s="2">
        <f t="shared" si="7"/>
        <v>13</v>
      </c>
    </row>
    <row r="94" spans="1:38" x14ac:dyDescent="0.2">
      <c r="A94" s="8" t="s">
        <v>104</v>
      </c>
      <c r="B94" s="33">
        <v>57</v>
      </c>
      <c r="C94" s="7" t="s">
        <v>15</v>
      </c>
      <c r="D94" s="22"/>
      <c r="E94" s="22"/>
      <c r="F94" s="9">
        <v>6</v>
      </c>
      <c r="G94" s="9">
        <v>6</v>
      </c>
      <c r="H94" s="9">
        <v>8</v>
      </c>
      <c r="I94" s="9">
        <v>12</v>
      </c>
      <c r="J94" s="9">
        <v>13</v>
      </c>
      <c r="K94" s="9">
        <v>14</v>
      </c>
      <c r="L94" s="9">
        <v>11</v>
      </c>
      <c r="M94" s="9">
        <v>12</v>
      </c>
      <c r="N94" s="9">
        <v>7</v>
      </c>
      <c r="O94" s="9">
        <v>11</v>
      </c>
      <c r="P94" s="9">
        <v>8</v>
      </c>
      <c r="Q94" s="9">
        <v>15</v>
      </c>
      <c r="R94" s="9">
        <v>7</v>
      </c>
      <c r="S94" s="9">
        <v>7</v>
      </c>
      <c r="T94" s="9">
        <v>10</v>
      </c>
      <c r="U94" s="9">
        <v>9</v>
      </c>
      <c r="V94" s="9">
        <v>13</v>
      </c>
      <c r="W94" s="11">
        <v>7</v>
      </c>
      <c r="X94" s="11">
        <v>8</v>
      </c>
      <c r="Y94" s="11">
        <v>11</v>
      </c>
      <c r="Z94" s="11">
        <v>10</v>
      </c>
      <c r="AA94" s="11">
        <v>14</v>
      </c>
      <c r="AB94" s="9">
        <v>15</v>
      </c>
      <c r="AC94" s="9">
        <v>12</v>
      </c>
      <c r="AD94" s="9">
        <v>10</v>
      </c>
      <c r="AE94" s="39">
        <f t="shared" si="4"/>
        <v>256</v>
      </c>
      <c r="AF94" s="38">
        <v>90</v>
      </c>
      <c r="AG94" s="2">
        <f t="shared" si="5"/>
        <v>130</v>
      </c>
      <c r="AH94" s="2">
        <v>88</v>
      </c>
      <c r="AI94" s="2">
        <f t="shared" si="6"/>
        <v>126</v>
      </c>
      <c r="AJ94" s="2">
        <v>98</v>
      </c>
      <c r="AK94" s="2">
        <f t="shared" si="7"/>
        <v>4</v>
      </c>
      <c r="AL94" s="2">
        <f t="shared" si="7"/>
        <v>-10</v>
      </c>
    </row>
    <row r="95" spans="1:38" x14ac:dyDescent="0.2">
      <c r="A95" s="8" t="s">
        <v>105</v>
      </c>
      <c r="B95" s="33">
        <v>332</v>
      </c>
      <c r="C95" s="7" t="s">
        <v>15</v>
      </c>
      <c r="D95" s="22"/>
      <c r="E95" s="22"/>
      <c r="F95" s="9">
        <v>4</v>
      </c>
      <c r="G95" s="9">
        <v>2</v>
      </c>
      <c r="H95" s="9">
        <v>9</v>
      </c>
      <c r="I95" s="9">
        <v>10</v>
      </c>
      <c r="J95" s="9">
        <v>8</v>
      </c>
      <c r="K95" s="9">
        <v>10</v>
      </c>
      <c r="L95" s="9">
        <v>9</v>
      </c>
      <c r="M95" s="9">
        <v>12</v>
      </c>
      <c r="N95" s="9">
        <v>8</v>
      </c>
      <c r="O95" s="9">
        <v>10</v>
      </c>
      <c r="P95" s="9">
        <v>9</v>
      </c>
      <c r="Q95" s="9">
        <v>10</v>
      </c>
      <c r="R95" s="9">
        <v>8</v>
      </c>
      <c r="S95" s="9">
        <v>11</v>
      </c>
      <c r="T95" s="9">
        <v>7</v>
      </c>
      <c r="U95" s="9">
        <v>11</v>
      </c>
      <c r="V95" s="9">
        <v>14</v>
      </c>
      <c r="W95" s="11">
        <v>10</v>
      </c>
      <c r="X95" s="11">
        <v>9</v>
      </c>
      <c r="Y95" s="11">
        <v>13</v>
      </c>
      <c r="Z95" s="11">
        <v>13</v>
      </c>
      <c r="AA95" s="11">
        <v>16</v>
      </c>
      <c r="AB95" s="9">
        <v>14</v>
      </c>
      <c r="AC95" s="9">
        <v>12</v>
      </c>
      <c r="AD95" s="22">
        <v>13</v>
      </c>
      <c r="AE95" s="39">
        <f t="shared" si="4"/>
        <v>252</v>
      </c>
      <c r="AF95" s="38">
        <v>91</v>
      </c>
      <c r="AG95" s="2">
        <f t="shared" si="5"/>
        <v>109</v>
      </c>
      <c r="AH95" s="2">
        <v>101</v>
      </c>
      <c r="AI95" s="2">
        <f t="shared" si="6"/>
        <v>143</v>
      </c>
      <c r="AJ95" s="2">
        <v>81</v>
      </c>
      <c r="AK95" s="2">
        <f t="shared" si="7"/>
        <v>-34</v>
      </c>
      <c r="AL95" s="2">
        <f t="shared" si="7"/>
        <v>20</v>
      </c>
    </row>
    <row r="96" spans="1:38" x14ac:dyDescent="0.2">
      <c r="A96" s="8" t="s">
        <v>106</v>
      </c>
      <c r="B96" s="33">
        <v>168</v>
      </c>
      <c r="C96" s="7" t="s">
        <v>15</v>
      </c>
      <c r="D96" s="22"/>
      <c r="E96" s="22"/>
      <c r="F96" s="9">
        <v>8</v>
      </c>
      <c r="G96" s="9">
        <v>8</v>
      </c>
      <c r="H96" s="9">
        <v>7</v>
      </c>
      <c r="I96" s="9">
        <v>8</v>
      </c>
      <c r="J96" s="9">
        <v>14</v>
      </c>
      <c r="K96" s="9">
        <v>15</v>
      </c>
      <c r="L96" s="9">
        <v>12</v>
      </c>
      <c r="M96" s="9">
        <v>14</v>
      </c>
      <c r="N96" s="9">
        <v>10</v>
      </c>
      <c r="O96" s="9">
        <v>9</v>
      </c>
      <c r="P96" s="9">
        <v>9</v>
      </c>
      <c r="Q96" s="9">
        <v>15</v>
      </c>
      <c r="R96" s="9">
        <v>7</v>
      </c>
      <c r="S96" s="9">
        <v>8</v>
      </c>
      <c r="T96" s="9">
        <v>9</v>
      </c>
      <c r="U96" s="9">
        <v>14</v>
      </c>
      <c r="V96" s="9">
        <v>16</v>
      </c>
      <c r="W96" s="11">
        <v>11</v>
      </c>
      <c r="X96" s="11">
        <v>3</v>
      </c>
      <c r="Y96" s="11">
        <v>10</v>
      </c>
      <c r="Z96" s="11">
        <v>3</v>
      </c>
      <c r="AA96" s="11">
        <v>6</v>
      </c>
      <c r="AB96" s="9">
        <v>14</v>
      </c>
      <c r="AC96" s="9">
        <v>12</v>
      </c>
      <c r="AD96" s="9">
        <v>8</v>
      </c>
      <c r="AE96" s="39">
        <f t="shared" si="4"/>
        <v>250</v>
      </c>
      <c r="AF96" s="38">
        <v>92</v>
      </c>
      <c r="AG96" s="2">
        <f t="shared" si="5"/>
        <v>136</v>
      </c>
      <c r="AH96" s="2">
        <v>84</v>
      </c>
      <c r="AI96" s="2">
        <f t="shared" si="6"/>
        <v>114</v>
      </c>
      <c r="AJ96" s="2">
        <v>109</v>
      </c>
      <c r="AK96" s="2">
        <f t="shared" si="7"/>
        <v>22</v>
      </c>
      <c r="AL96" s="2">
        <f t="shared" si="7"/>
        <v>-25</v>
      </c>
    </row>
    <row r="97" spans="1:38" x14ac:dyDescent="0.2">
      <c r="A97" s="8" t="s">
        <v>107</v>
      </c>
      <c r="B97" s="33">
        <v>428</v>
      </c>
      <c r="C97" s="7" t="s">
        <v>15</v>
      </c>
      <c r="D97" s="22"/>
      <c r="E97" s="22"/>
      <c r="F97" s="9">
        <v>9</v>
      </c>
      <c r="G97" s="9">
        <v>8</v>
      </c>
      <c r="H97" s="9">
        <v>12</v>
      </c>
      <c r="I97" s="9">
        <v>9</v>
      </c>
      <c r="J97" s="9">
        <v>9</v>
      </c>
      <c r="K97" s="9">
        <v>13</v>
      </c>
      <c r="L97" s="9">
        <v>1</v>
      </c>
      <c r="M97" s="9">
        <v>14</v>
      </c>
      <c r="N97" s="9">
        <v>8</v>
      </c>
      <c r="O97" s="9">
        <v>11</v>
      </c>
      <c r="P97" s="9">
        <v>10</v>
      </c>
      <c r="Q97" s="9">
        <v>10</v>
      </c>
      <c r="R97" s="9">
        <v>7</v>
      </c>
      <c r="S97" s="9">
        <v>10</v>
      </c>
      <c r="T97" s="9">
        <v>7</v>
      </c>
      <c r="U97" s="9">
        <v>14</v>
      </c>
      <c r="V97" s="9">
        <v>13</v>
      </c>
      <c r="W97" s="11">
        <v>10</v>
      </c>
      <c r="X97" s="11">
        <v>9</v>
      </c>
      <c r="Y97" s="11">
        <v>13</v>
      </c>
      <c r="Z97" s="11">
        <v>13</v>
      </c>
      <c r="AA97" s="11">
        <v>13</v>
      </c>
      <c r="AB97" s="9">
        <v>11</v>
      </c>
      <c r="AC97" s="9">
        <v>7</v>
      </c>
      <c r="AD97" s="22">
        <v>8</v>
      </c>
      <c r="AE97" s="39">
        <f t="shared" si="4"/>
        <v>249</v>
      </c>
      <c r="AF97" s="38">
        <v>93</v>
      </c>
      <c r="AG97" s="2">
        <f t="shared" si="5"/>
        <v>121</v>
      </c>
      <c r="AH97" s="2">
        <v>92</v>
      </c>
      <c r="AI97" s="2">
        <f t="shared" si="6"/>
        <v>128</v>
      </c>
      <c r="AJ97" s="2">
        <v>94</v>
      </c>
      <c r="AK97" s="2">
        <f t="shared" si="7"/>
        <v>-7</v>
      </c>
      <c r="AL97" s="2">
        <f t="shared" si="7"/>
        <v>-2</v>
      </c>
    </row>
    <row r="98" spans="1:38" x14ac:dyDescent="0.2">
      <c r="A98" s="8" t="s">
        <v>108</v>
      </c>
      <c r="B98" s="33">
        <v>307</v>
      </c>
      <c r="C98" s="7" t="s">
        <v>15</v>
      </c>
      <c r="D98" s="22"/>
      <c r="E98" s="22"/>
      <c r="F98" s="9">
        <v>4</v>
      </c>
      <c r="G98" s="9">
        <v>4</v>
      </c>
      <c r="H98" s="9">
        <v>10</v>
      </c>
      <c r="I98" s="9">
        <v>8</v>
      </c>
      <c r="J98" s="9">
        <v>13</v>
      </c>
      <c r="K98" s="9">
        <v>13</v>
      </c>
      <c r="L98" s="9">
        <v>10</v>
      </c>
      <c r="M98" s="9">
        <v>10</v>
      </c>
      <c r="N98" s="9">
        <v>9</v>
      </c>
      <c r="O98" s="9">
        <v>8</v>
      </c>
      <c r="P98" s="9">
        <v>7</v>
      </c>
      <c r="Q98" s="9">
        <v>13</v>
      </c>
      <c r="R98" s="9">
        <v>8</v>
      </c>
      <c r="S98" s="9">
        <v>8</v>
      </c>
      <c r="T98" s="9">
        <v>9</v>
      </c>
      <c r="U98" s="9">
        <v>10</v>
      </c>
      <c r="V98" s="9">
        <v>12</v>
      </c>
      <c r="W98" s="11">
        <v>11</v>
      </c>
      <c r="X98" s="11">
        <v>3</v>
      </c>
      <c r="Y98" s="11">
        <v>11</v>
      </c>
      <c r="Z98" s="11">
        <v>10</v>
      </c>
      <c r="AA98" s="11">
        <v>16</v>
      </c>
      <c r="AB98" s="9">
        <v>14</v>
      </c>
      <c r="AC98" s="9">
        <v>10</v>
      </c>
      <c r="AD98" s="9">
        <v>12</v>
      </c>
      <c r="AE98" s="39">
        <f t="shared" si="4"/>
        <v>243</v>
      </c>
      <c r="AF98" s="38">
        <v>94</v>
      </c>
      <c r="AG98" s="2">
        <f t="shared" si="5"/>
        <v>117</v>
      </c>
      <c r="AH98" s="2">
        <v>94</v>
      </c>
      <c r="AI98" s="2">
        <f t="shared" si="6"/>
        <v>126</v>
      </c>
      <c r="AJ98" s="2">
        <v>99</v>
      </c>
      <c r="AK98" s="2">
        <f t="shared" si="7"/>
        <v>-9</v>
      </c>
      <c r="AL98" s="2">
        <f t="shared" si="7"/>
        <v>-5</v>
      </c>
    </row>
    <row r="99" spans="1:38" x14ac:dyDescent="0.2">
      <c r="A99" s="8" t="s">
        <v>109</v>
      </c>
      <c r="B99" s="33">
        <v>188</v>
      </c>
      <c r="C99" s="7" t="s">
        <v>15</v>
      </c>
      <c r="D99" s="22"/>
      <c r="E99" s="22"/>
      <c r="F99" s="9">
        <v>5</v>
      </c>
      <c r="G99" s="9">
        <v>6</v>
      </c>
      <c r="H99" s="9">
        <v>7</v>
      </c>
      <c r="I99" s="9">
        <v>11</v>
      </c>
      <c r="J99" s="9">
        <v>12</v>
      </c>
      <c r="K99" s="9">
        <v>12</v>
      </c>
      <c r="L99" s="9">
        <v>8</v>
      </c>
      <c r="M99" s="9">
        <v>13</v>
      </c>
      <c r="N99" s="9">
        <v>6</v>
      </c>
      <c r="O99" s="9">
        <v>8</v>
      </c>
      <c r="P99" s="9">
        <v>8</v>
      </c>
      <c r="Q99" s="9">
        <v>8</v>
      </c>
      <c r="R99" s="9">
        <v>8</v>
      </c>
      <c r="S99" s="9">
        <v>8</v>
      </c>
      <c r="T99" s="9">
        <v>7</v>
      </c>
      <c r="U99" s="9">
        <v>10</v>
      </c>
      <c r="V99" s="9">
        <v>11</v>
      </c>
      <c r="W99" s="11">
        <v>11</v>
      </c>
      <c r="X99" s="11">
        <v>6</v>
      </c>
      <c r="Y99" s="11">
        <v>13</v>
      </c>
      <c r="Z99" s="11">
        <v>11</v>
      </c>
      <c r="AA99" s="11">
        <v>14</v>
      </c>
      <c r="AB99" s="9">
        <v>14</v>
      </c>
      <c r="AC99" s="9">
        <v>9</v>
      </c>
      <c r="AD99" s="22">
        <v>13</v>
      </c>
      <c r="AE99" s="39">
        <f t="shared" si="4"/>
        <v>239</v>
      </c>
      <c r="AF99" s="38">
        <v>95</v>
      </c>
      <c r="AG99" s="2">
        <f t="shared" si="5"/>
        <v>112</v>
      </c>
      <c r="AH99" s="2">
        <v>98</v>
      </c>
      <c r="AI99" s="2">
        <f t="shared" si="6"/>
        <v>127</v>
      </c>
      <c r="AJ99" s="2">
        <v>96</v>
      </c>
      <c r="AK99" s="2">
        <f t="shared" si="7"/>
        <v>-15</v>
      </c>
      <c r="AL99" s="2">
        <f t="shared" si="7"/>
        <v>2</v>
      </c>
    </row>
    <row r="100" spans="1:38" x14ac:dyDescent="0.2">
      <c r="A100" s="8" t="s">
        <v>110</v>
      </c>
      <c r="B100" s="33">
        <v>406</v>
      </c>
      <c r="C100" s="7" t="s">
        <v>15</v>
      </c>
      <c r="D100" s="22"/>
      <c r="E100" s="22"/>
      <c r="F100" s="9">
        <v>6</v>
      </c>
      <c r="G100" s="9">
        <v>2</v>
      </c>
      <c r="H100" s="9">
        <v>9</v>
      </c>
      <c r="I100" s="9">
        <v>13</v>
      </c>
      <c r="J100" s="9">
        <v>11</v>
      </c>
      <c r="K100" s="9">
        <v>9</v>
      </c>
      <c r="L100" s="9">
        <v>7</v>
      </c>
      <c r="M100" s="9">
        <v>11</v>
      </c>
      <c r="N100" s="9">
        <v>10</v>
      </c>
      <c r="O100" s="9">
        <v>7</v>
      </c>
      <c r="P100" s="9">
        <v>8</v>
      </c>
      <c r="Q100" s="9">
        <v>15</v>
      </c>
      <c r="R100" s="9">
        <v>6</v>
      </c>
      <c r="S100" s="9">
        <v>8</v>
      </c>
      <c r="T100" s="9">
        <v>9</v>
      </c>
      <c r="U100" s="9">
        <v>9</v>
      </c>
      <c r="V100" s="9">
        <v>13</v>
      </c>
      <c r="W100" s="11">
        <v>10</v>
      </c>
      <c r="X100" s="11">
        <v>9</v>
      </c>
      <c r="Y100" s="11">
        <v>11</v>
      </c>
      <c r="Z100" s="11">
        <v>9</v>
      </c>
      <c r="AA100" s="11">
        <v>14</v>
      </c>
      <c r="AB100" s="9">
        <v>12</v>
      </c>
      <c r="AC100" s="9">
        <v>10</v>
      </c>
      <c r="AD100" s="22">
        <v>10</v>
      </c>
      <c r="AE100" s="39">
        <f t="shared" si="4"/>
        <v>238</v>
      </c>
      <c r="AF100" s="38">
        <v>96</v>
      </c>
      <c r="AG100" s="2">
        <f t="shared" si="5"/>
        <v>114</v>
      </c>
      <c r="AH100" s="2">
        <v>96</v>
      </c>
      <c r="AI100" s="2">
        <f t="shared" si="6"/>
        <v>124</v>
      </c>
      <c r="AJ100" s="2">
        <v>103</v>
      </c>
      <c r="AK100" s="2">
        <f t="shared" si="7"/>
        <v>-10</v>
      </c>
      <c r="AL100" s="2">
        <f t="shared" si="7"/>
        <v>-7</v>
      </c>
    </row>
    <row r="101" spans="1:38" x14ac:dyDescent="0.2">
      <c r="A101" s="8" t="s">
        <v>111</v>
      </c>
      <c r="B101" s="33">
        <v>357</v>
      </c>
      <c r="C101" s="7" t="s">
        <v>15</v>
      </c>
      <c r="D101" s="22"/>
      <c r="E101" s="22"/>
      <c r="F101" s="9">
        <v>10</v>
      </c>
      <c r="G101" s="9"/>
      <c r="H101" s="9">
        <v>12</v>
      </c>
      <c r="I101" s="9">
        <v>16</v>
      </c>
      <c r="J101" s="9">
        <v>15</v>
      </c>
      <c r="K101" s="9"/>
      <c r="L101" s="9">
        <v>12</v>
      </c>
      <c r="M101" s="9">
        <v>14</v>
      </c>
      <c r="N101" s="9">
        <v>2</v>
      </c>
      <c r="O101" s="9">
        <v>11</v>
      </c>
      <c r="P101" s="9">
        <v>1</v>
      </c>
      <c r="Q101" s="9">
        <v>1</v>
      </c>
      <c r="R101" s="9">
        <v>5</v>
      </c>
      <c r="S101" s="9">
        <v>11</v>
      </c>
      <c r="T101" s="9">
        <v>12</v>
      </c>
      <c r="U101" s="9">
        <v>4</v>
      </c>
      <c r="V101" s="9">
        <v>13</v>
      </c>
      <c r="W101" s="11">
        <v>10</v>
      </c>
      <c r="X101" s="11">
        <v>10</v>
      </c>
      <c r="Y101" s="11">
        <v>13</v>
      </c>
      <c r="Z101" s="11">
        <v>13</v>
      </c>
      <c r="AA101" s="11">
        <v>16</v>
      </c>
      <c r="AB101" s="9">
        <v>11</v>
      </c>
      <c r="AC101" s="9">
        <v>12</v>
      </c>
      <c r="AD101" s="22">
        <v>13</v>
      </c>
      <c r="AE101" s="39">
        <f t="shared" si="4"/>
        <v>237</v>
      </c>
      <c r="AF101" s="38">
        <v>97</v>
      </c>
      <c r="AG101" s="2">
        <f t="shared" si="5"/>
        <v>99</v>
      </c>
      <c r="AH101" s="2">
        <v>108</v>
      </c>
      <c r="AI101" s="2">
        <f t="shared" si="6"/>
        <v>138</v>
      </c>
      <c r="AJ101" s="2">
        <v>86</v>
      </c>
      <c r="AK101" s="2">
        <f t="shared" si="7"/>
        <v>-39</v>
      </c>
      <c r="AL101" s="2">
        <f t="shared" si="7"/>
        <v>22</v>
      </c>
    </row>
    <row r="102" spans="1:38" x14ac:dyDescent="0.2">
      <c r="A102" s="8" t="s">
        <v>112</v>
      </c>
      <c r="B102" s="33">
        <v>226</v>
      </c>
      <c r="C102" s="7" t="s">
        <v>15</v>
      </c>
      <c r="D102" s="22"/>
      <c r="E102" s="22"/>
      <c r="F102" s="9">
        <v>5</v>
      </c>
      <c r="G102" s="9">
        <v>6</v>
      </c>
      <c r="H102" s="9">
        <v>9</v>
      </c>
      <c r="I102" s="9">
        <v>11</v>
      </c>
      <c r="J102" s="9">
        <v>11</v>
      </c>
      <c r="K102" s="9">
        <v>4</v>
      </c>
      <c r="L102" s="9">
        <v>11</v>
      </c>
      <c r="M102" s="9">
        <v>10</v>
      </c>
      <c r="N102" s="9">
        <v>5</v>
      </c>
      <c r="O102" s="9">
        <v>7</v>
      </c>
      <c r="P102" s="9">
        <v>4</v>
      </c>
      <c r="Q102" s="9">
        <v>10</v>
      </c>
      <c r="R102" s="9">
        <v>5</v>
      </c>
      <c r="S102" s="9">
        <v>6</v>
      </c>
      <c r="T102" s="9">
        <v>9</v>
      </c>
      <c r="U102" s="9">
        <v>10</v>
      </c>
      <c r="V102" s="9">
        <v>14</v>
      </c>
      <c r="W102" s="11">
        <v>10</v>
      </c>
      <c r="X102" s="11">
        <v>10</v>
      </c>
      <c r="Y102" s="11">
        <v>12</v>
      </c>
      <c r="Z102" s="11">
        <v>13</v>
      </c>
      <c r="AA102" s="11">
        <v>16</v>
      </c>
      <c r="AB102" s="9">
        <v>14</v>
      </c>
      <c r="AC102" s="9">
        <v>12</v>
      </c>
      <c r="AD102" s="22">
        <v>11</v>
      </c>
      <c r="AE102" s="39">
        <f t="shared" si="4"/>
        <v>235</v>
      </c>
      <c r="AF102" s="38">
        <v>98</v>
      </c>
      <c r="AG102" s="2">
        <f t="shared" si="5"/>
        <v>98</v>
      </c>
      <c r="AH102" s="2">
        <v>109</v>
      </c>
      <c r="AI102" s="2">
        <f t="shared" si="6"/>
        <v>137</v>
      </c>
      <c r="AJ102" s="2">
        <v>88</v>
      </c>
      <c r="AK102" s="2">
        <f t="shared" si="7"/>
        <v>-39</v>
      </c>
      <c r="AL102" s="2">
        <f t="shared" si="7"/>
        <v>21</v>
      </c>
    </row>
    <row r="103" spans="1:38" x14ac:dyDescent="0.2">
      <c r="A103" s="8" t="s">
        <v>113</v>
      </c>
      <c r="B103" s="33">
        <v>56</v>
      </c>
      <c r="C103" s="7" t="s">
        <v>15</v>
      </c>
      <c r="D103" s="22"/>
      <c r="E103" s="22"/>
      <c r="F103" s="9">
        <v>5</v>
      </c>
      <c r="G103" s="9">
        <v>5</v>
      </c>
      <c r="H103" s="9">
        <v>9</v>
      </c>
      <c r="I103" s="9">
        <v>10</v>
      </c>
      <c r="J103" s="9">
        <v>8</v>
      </c>
      <c r="K103" s="9">
        <v>13</v>
      </c>
      <c r="L103" s="9">
        <v>8</v>
      </c>
      <c r="M103" s="9">
        <v>10</v>
      </c>
      <c r="N103" s="9">
        <v>5</v>
      </c>
      <c r="O103" s="9">
        <v>8</v>
      </c>
      <c r="P103" s="9">
        <v>5</v>
      </c>
      <c r="Q103" s="9">
        <v>10</v>
      </c>
      <c r="R103" s="9">
        <v>9</v>
      </c>
      <c r="S103" s="9">
        <v>8</v>
      </c>
      <c r="T103" s="9">
        <v>10</v>
      </c>
      <c r="U103" s="9">
        <v>9</v>
      </c>
      <c r="V103" s="9">
        <v>12</v>
      </c>
      <c r="W103" s="11">
        <v>7</v>
      </c>
      <c r="X103" s="11">
        <v>10</v>
      </c>
      <c r="Y103" s="11">
        <v>14</v>
      </c>
      <c r="Z103" s="11">
        <v>10</v>
      </c>
      <c r="AA103" s="11">
        <v>14</v>
      </c>
      <c r="AB103" s="9">
        <v>13</v>
      </c>
      <c r="AC103" s="9">
        <v>11</v>
      </c>
      <c r="AD103" s="9">
        <v>9</v>
      </c>
      <c r="AE103" s="39">
        <f t="shared" si="4"/>
        <v>232</v>
      </c>
      <c r="AF103" s="38">
        <v>99</v>
      </c>
      <c r="AG103" s="2">
        <f t="shared" si="5"/>
        <v>105</v>
      </c>
      <c r="AH103" s="2">
        <v>103</v>
      </c>
      <c r="AI103" s="2">
        <f t="shared" si="6"/>
        <v>127</v>
      </c>
      <c r="AJ103" s="2">
        <v>95</v>
      </c>
      <c r="AK103" s="2">
        <f t="shared" si="7"/>
        <v>-22</v>
      </c>
      <c r="AL103" s="2">
        <f t="shared" si="7"/>
        <v>8</v>
      </c>
    </row>
    <row r="104" spans="1:38" x14ac:dyDescent="0.2">
      <c r="A104" s="8" t="s">
        <v>114</v>
      </c>
      <c r="B104" s="33">
        <v>255</v>
      </c>
      <c r="C104" s="7" t="s">
        <v>15</v>
      </c>
      <c r="D104" s="22"/>
      <c r="E104" s="22"/>
      <c r="F104" s="9">
        <v>7</v>
      </c>
      <c r="G104" s="9">
        <v>4</v>
      </c>
      <c r="H104" s="9">
        <v>4</v>
      </c>
      <c r="I104" s="9">
        <v>13</v>
      </c>
      <c r="J104" s="9">
        <v>13</v>
      </c>
      <c r="K104" s="9">
        <v>15</v>
      </c>
      <c r="L104" s="9">
        <v>8</v>
      </c>
      <c r="M104" s="9">
        <v>7</v>
      </c>
      <c r="N104" s="9">
        <v>5</v>
      </c>
      <c r="O104" s="9">
        <v>9</v>
      </c>
      <c r="P104" s="9">
        <v>8</v>
      </c>
      <c r="Q104" s="9">
        <v>6</v>
      </c>
      <c r="R104" s="9">
        <v>6</v>
      </c>
      <c r="S104" s="9">
        <v>7</v>
      </c>
      <c r="T104" s="9">
        <v>10</v>
      </c>
      <c r="U104" s="9">
        <v>6</v>
      </c>
      <c r="V104" s="9">
        <v>14</v>
      </c>
      <c r="W104" s="11">
        <v>11</v>
      </c>
      <c r="X104" s="11">
        <v>9</v>
      </c>
      <c r="Y104" s="11">
        <v>13</v>
      </c>
      <c r="Z104" s="11">
        <v>13</v>
      </c>
      <c r="AA104" s="11">
        <v>5</v>
      </c>
      <c r="AB104" s="9">
        <v>14</v>
      </c>
      <c r="AC104" s="9">
        <v>12</v>
      </c>
      <c r="AD104" s="22">
        <v>11</v>
      </c>
      <c r="AE104" s="39">
        <f t="shared" si="4"/>
        <v>230</v>
      </c>
      <c r="AF104" s="38">
        <v>100</v>
      </c>
      <c r="AG104" s="2">
        <f t="shared" si="5"/>
        <v>105</v>
      </c>
      <c r="AH104" s="2">
        <v>104</v>
      </c>
      <c r="AI104" s="2">
        <f t="shared" si="6"/>
        <v>125</v>
      </c>
      <c r="AJ104" s="2">
        <v>101</v>
      </c>
      <c r="AK104" s="2">
        <f t="shared" si="7"/>
        <v>-20</v>
      </c>
      <c r="AL104" s="2">
        <f t="shared" si="7"/>
        <v>3</v>
      </c>
    </row>
    <row r="105" spans="1:38" x14ac:dyDescent="0.2">
      <c r="A105" s="8" t="s">
        <v>115</v>
      </c>
      <c r="B105" s="33">
        <v>196</v>
      </c>
      <c r="C105" s="7" t="s">
        <v>15</v>
      </c>
      <c r="D105" s="22"/>
      <c r="E105" s="22"/>
      <c r="F105" s="9">
        <v>6</v>
      </c>
      <c r="G105" s="9">
        <v>8</v>
      </c>
      <c r="H105" s="9">
        <v>10</v>
      </c>
      <c r="I105" s="9">
        <v>15</v>
      </c>
      <c r="J105" s="9">
        <v>13</v>
      </c>
      <c r="K105" s="9">
        <v>15</v>
      </c>
      <c r="L105" s="9">
        <v>10</v>
      </c>
      <c r="M105" s="9">
        <v>10</v>
      </c>
      <c r="N105" s="9">
        <v>10</v>
      </c>
      <c r="O105" s="9">
        <v>4</v>
      </c>
      <c r="P105" s="9">
        <v>9</v>
      </c>
      <c r="Q105" s="9">
        <v>15</v>
      </c>
      <c r="R105" s="9">
        <v>7</v>
      </c>
      <c r="S105" s="9">
        <v>4</v>
      </c>
      <c r="T105" s="9">
        <v>4</v>
      </c>
      <c r="U105" s="9">
        <v>11</v>
      </c>
      <c r="V105" s="9">
        <v>12</v>
      </c>
      <c r="W105" s="11">
        <v>4</v>
      </c>
      <c r="X105" s="11">
        <v>5</v>
      </c>
      <c r="Y105" s="11">
        <v>14</v>
      </c>
      <c r="Z105" s="11">
        <v>9</v>
      </c>
      <c r="AA105" s="11">
        <v>8</v>
      </c>
      <c r="AB105" s="9">
        <v>13</v>
      </c>
      <c r="AC105" s="9">
        <v>7</v>
      </c>
      <c r="AD105" s="22">
        <v>6</v>
      </c>
      <c r="AE105" s="39">
        <f t="shared" si="4"/>
        <v>229</v>
      </c>
      <c r="AF105" s="38">
        <v>101</v>
      </c>
      <c r="AG105" s="2">
        <f t="shared" si="5"/>
        <v>132</v>
      </c>
      <c r="AH105" s="2">
        <v>86</v>
      </c>
      <c r="AI105" s="2">
        <f t="shared" si="6"/>
        <v>97</v>
      </c>
      <c r="AJ105" s="2">
        <v>118</v>
      </c>
      <c r="AK105" s="2">
        <f t="shared" si="7"/>
        <v>35</v>
      </c>
      <c r="AL105" s="2">
        <f t="shared" si="7"/>
        <v>-32</v>
      </c>
    </row>
    <row r="106" spans="1:38" x14ac:dyDescent="0.2">
      <c r="A106" s="8" t="s">
        <v>116</v>
      </c>
      <c r="B106" s="33">
        <v>55</v>
      </c>
      <c r="C106" s="7" t="s">
        <v>15</v>
      </c>
      <c r="D106" s="22"/>
      <c r="E106" s="22"/>
      <c r="F106" s="9">
        <v>7</v>
      </c>
      <c r="G106" s="9">
        <v>6</v>
      </c>
      <c r="H106" s="9">
        <v>9</v>
      </c>
      <c r="I106" s="9">
        <v>13</v>
      </c>
      <c r="J106" s="9">
        <v>15</v>
      </c>
      <c r="K106" s="9">
        <v>14</v>
      </c>
      <c r="L106" s="9">
        <v>8</v>
      </c>
      <c r="M106" s="9">
        <v>7</v>
      </c>
      <c r="N106" s="9">
        <v>4</v>
      </c>
      <c r="O106" s="9">
        <v>9</v>
      </c>
      <c r="P106" s="9">
        <v>5</v>
      </c>
      <c r="Q106" s="9">
        <v>9</v>
      </c>
      <c r="R106" s="9">
        <v>5</v>
      </c>
      <c r="S106" s="9">
        <v>4</v>
      </c>
      <c r="T106" s="9">
        <v>6</v>
      </c>
      <c r="U106" s="9">
        <v>8</v>
      </c>
      <c r="V106" s="9">
        <v>10</v>
      </c>
      <c r="W106" s="11">
        <v>8</v>
      </c>
      <c r="X106" s="11">
        <v>10</v>
      </c>
      <c r="Y106" s="11">
        <v>11</v>
      </c>
      <c r="Z106" s="11">
        <v>9</v>
      </c>
      <c r="AA106" s="11">
        <v>14</v>
      </c>
      <c r="AB106" s="9">
        <v>15</v>
      </c>
      <c r="AC106" s="9">
        <v>9</v>
      </c>
      <c r="AD106" s="22">
        <v>13</v>
      </c>
      <c r="AE106" s="39">
        <f t="shared" si="4"/>
        <v>228</v>
      </c>
      <c r="AF106" s="38">
        <v>102</v>
      </c>
      <c r="AG106" s="2">
        <f t="shared" si="5"/>
        <v>111</v>
      </c>
      <c r="AH106" s="2">
        <v>100</v>
      </c>
      <c r="AI106" s="2">
        <f t="shared" si="6"/>
        <v>117</v>
      </c>
      <c r="AJ106" s="2">
        <v>107</v>
      </c>
      <c r="AK106" s="2">
        <f t="shared" si="7"/>
        <v>-6</v>
      </c>
      <c r="AL106" s="2">
        <f t="shared" si="7"/>
        <v>-7</v>
      </c>
    </row>
    <row r="107" spans="1:38" x14ac:dyDescent="0.2">
      <c r="A107" s="8" t="s">
        <v>117</v>
      </c>
      <c r="B107" s="33">
        <v>181</v>
      </c>
      <c r="C107" s="28" t="s">
        <v>15</v>
      </c>
      <c r="D107" s="22"/>
      <c r="E107" s="22"/>
      <c r="F107" s="9">
        <v>4</v>
      </c>
      <c r="G107" s="9">
        <v>4</v>
      </c>
      <c r="H107" s="9">
        <v>8</v>
      </c>
      <c r="I107" s="9">
        <v>12</v>
      </c>
      <c r="J107" s="9">
        <v>16</v>
      </c>
      <c r="K107" s="9">
        <v>11</v>
      </c>
      <c r="L107" s="9">
        <v>6</v>
      </c>
      <c r="M107" s="9">
        <v>11</v>
      </c>
      <c r="N107" s="9">
        <v>9</v>
      </c>
      <c r="O107" s="9">
        <v>8</v>
      </c>
      <c r="P107" s="9">
        <v>5</v>
      </c>
      <c r="Q107" s="9">
        <v>13</v>
      </c>
      <c r="R107" s="9">
        <v>6</v>
      </c>
      <c r="S107" s="9">
        <v>7</v>
      </c>
      <c r="T107" s="9">
        <v>9</v>
      </c>
      <c r="U107" s="9">
        <v>10</v>
      </c>
      <c r="V107" s="9">
        <v>10</v>
      </c>
      <c r="W107" s="11">
        <v>9</v>
      </c>
      <c r="X107" s="11">
        <v>9</v>
      </c>
      <c r="Y107" s="11">
        <v>11</v>
      </c>
      <c r="Z107" s="11">
        <v>7</v>
      </c>
      <c r="AA107" s="11">
        <v>11</v>
      </c>
      <c r="AB107" s="9">
        <v>10</v>
      </c>
      <c r="AC107" s="9">
        <v>10</v>
      </c>
      <c r="AD107" s="22">
        <v>11</v>
      </c>
      <c r="AE107" s="39">
        <f t="shared" si="4"/>
        <v>227</v>
      </c>
      <c r="AF107" s="38">
        <v>103</v>
      </c>
      <c r="AG107" s="2">
        <f t="shared" si="5"/>
        <v>113</v>
      </c>
      <c r="AH107" s="2">
        <v>97</v>
      </c>
      <c r="AI107" s="2">
        <f t="shared" si="6"/>
        <v>114</v>
      </c>
      <c r="AJ107" s="2">
        <v>110</v>
      </c>
      <c r="AK107" s="2">
        <f t="shared" si="7"/>
        <v>-1</v>
      </c>
      <c r="AL107" s="2">
        <f t="shared" si="7"/>
        <v>-13</v>
      </c>
    </row>
    <row r="108" spans="1:38" x14ac:dyDescent="0.2">
      <c r="A108" s="8" t="s">
        <v>118</v>
      </c>
      <c r="B108" s="33">
        <v>376</v>
      </c>
      <c r="C108" s="28" t="s">
        <v>15</v>
      </c>
      <c r="D108" s="22"/>
      <c r="E108" s="22"/>
      <c r="F108" s="9">
        <v>10</v>
      </c>
      <c r="G108" s="9"/>
      <c r="H108" s="9">
        <v>7</v>
      </c>
      <c r="I108" s="9">
        <v>15</v>
      </c>
      <c r="J108" s="9">
        <v>13</v>
      </c>
      <c r="K108" s="9">
        <v>8</v>
      </c>
      <c r="L108" s="9">
        <v>12</v>
      </c>
      <c r="M108" s="9">
        <v>14</v>
      </c>
      <c r="N108" s="9">
        <v>6</v>
      </c>
      <c r="O108" s="9">
        <v>7</v>
      </c>
      <c r="P108" s="9"/>
      <c r="Q108" s="9"/>
      <c r="R108" s="9">
        <v>6</v>
      </c>
      <c r="S108" s="9">
        <v>11</v>
      </c>
      <c r="T108" s="9">
        <v>9</v>
      </c>
      <c r="U108" s="9">
        <v>10</v>
      </c>
      <c r="V108" s="9">
        <v>15</v>
      </c>
      <c r="W108" s="11">
        <v>10</v>
      </c>
      <c r="X108" s="11">
        <v>10</v>
      </c>
      <c r="Y108" s="11">
        <v>12</v>
      </c>
      <c r="Z108" s="11">
        <v>8</v>
      </c>
      <c r="AA108" s="11">
        <v>13</v>
      </c>
      <c r="AB108" s="9">
        <v>10</v>
      </c>
      <c r="AC108" s="9">
        <v>8</v>
      </c>
      <c r="AD108" s="9">
        <v>13</v>
      </c>
      <c r="AE108" s="39">
        <f t="shared" si="4"/>
        <v>227</v>
      </c>
      <c r="AF108" s="38">
        <v>104</v>
      </c>
      <c r="AG108" s="2">
        <f t="shared" si="5"/>
        <v>98</v>
      </c>
      <c r="AH108" s="2">
        <v>110</v>
      </c>
      <c r="AI108" s="2">
        <f t="shared" si="6"/>
        <v>129</v>
      </c>
      <c r="AJ108" s="2">
        <v>92</v>
      </c>
      <c r="AK108" s="2">
        <f t="shared" si="7"/>
        <v>-31</v>
      </c>
      <c r="AL108" s="2">
        <f t="shared" si="7"/>
        <v>18</v>
      </c>
    </row>
    <row r="109" spans="1:38" x14ac:dyDescent="0.2">
      <c r="A109" s="8" t="s">
        <v>119</v>
      </c>
      <c r="B109" s="33">
        <v>75</v>
      </c>
      <c r="C109" s="28" t="s">
        <v>15</v>
      </c>
      <c r="D109" s="22"/>
      <c r="E109" s="22"/>
      <c r="F109" s="9">
        <v>2</v>
      </c>
      <c r="G109" s="9"/>
      <c r="H109" s="9">
        <v>2</v>
      </c>
      <c r="I109" s="9">
        <v>7</v>
      </c>
      <c r="J109" s="9">
        <v>9</v>
      </c>
      <c r="K109" s="9">
        <v>9</v>
      </c>
      <c r="L109" s="9">
        <v>6</v>
      </c>
      <c r="M109" s="9">
        <v>9</v>
      </c>
      <c r="N109" s="9">
        <v>6</v>
      </c>
      <c r="O109" s="9">
        <v>9</v>
      </c>
      <c r="P109" s="9">
        <v>3</v>
      </c>
      <c r="Q109" s="9">
        <v>12</v>
      </c>
      <c r="R109" s="9">
        <v>7</v>
      </c>
      <c r="S109" s="9">
        <v>9</v>
      </c>
      <c r="T109" s="9">
        <v>11</v>
      </c>
      <c r="U109" s="9">
        <v>12</v>
      </c>
      <c r="V109" s="9">
        <v>16</v>
      </c>
      <c r="W109" s="11">
        <v>11</v>
      </c>
      <c r="X109" s="11">
        <v>10</v>
      </c>
      <c r="Y109" s="11">
        <v>12</v>
      </c>
      <c r="Z109" s="11">
        <v>12</v>
      </c>
      <c r="AA109" s="11">
        <v>16</v>
      </c>
      <c r="AB109" s="9">
        <v>12</v>
      </c>
      <c r="AC109" s="9">
        <v>11</v>
      </c>
      <c r="AD109" s="9">
        <v>13</v>
      </c>
      <c r="AE109" s="39">
        <f t="shared" si="4"/>
        <v>226</v>
      </c>
      <c r="AF109" s="38">
        <v>105</v>
      </c>
      <c r="AG109" s="2">
        <f t="shared" si="5"/>
        <v>81</v>
      </c>
      <c r="AH109" s="2">
        <v>123</v>
      </c>
      <c r="AI109" s="2">
        <f t="shared" si="6"/>
        <v>145</v>
      </c>
      <c r="AJ109" s="2">
        <v>78</v>
      </c>
      <c r="AK109" s="2">
        <f t="shared" si="7"/>
        <v>-64</v>
      </c>
      <c r="AL109" s="2">
        <f t="shared" si="7"/>
        <v>45</v>
      </c>
    </row>
    <row r="110" spans="1:38" x14ac:dyDescent="0.2">
      <c r="A110" s="8" t="s">
        <v>120</v>
      </c>
      <c r="B110" s="33">
        <v>377</v>
      </c>
      <c r="C110" s="28" t="s">
        <v>15</v>
      </c>
      <c r="D110" s="22"/>
      <c r="E110" s="22"/>
      <c r="F110" s="9">
        <v>8</v>
      </c>
      <c r="G110" s="9">
        <v>4</v>
      </c>
      <c r="H110" s="9">
        <v>11</v>
      </c>
      <c r="I110" s="9">
        <v>11</v>
      </c>
      <c r="J110" s="9">
        <v>11</v>
      </c>
      <c r="K110" s="9">
        <v>9</v>
      </c>
      <c r="L110" s="9">
        <v>7</v>
      </c>
      <c r="M110" s="9">
        <v>10</v>
      </c>
      <c r="N110" s="9">
        <v>4</v>
      </c>
      <c r="O110" s="9">
        <v>8</v>
      </c>
      <c r="P110" s="9">
        <v>3</v>
      </c>
      <c r="Q110" s="9">
        <v>7</v>
      </c>
      <c r="R110" s="9">
        <v>5</v>
      </c>
      <c r="S110" s="9">
        <v>6</v>
      </c>
      <c r="T110" s="9">
        <v>8</v>
      </c>
      <c r="U110" s="9">
        <v>11</v>
      </c>
      <c r="V110" s="9">
        <v>11</v>
      </c>
      <c r="W110" s="11">
        <v>11</v>
      </c>
      <c r="X110" s="11">
        <v>9</v>
      </c>
      <c r="Y110" s="11">
        <v>13</v>
      </c>
      <c r="Z110" s="11">
        <v>12</v>
      </c>
      <c r="AA110" s="11">
        <v>10</v>
      </c>
      <c r="AB110" s="9">
        <v>11</v>
      </c>
      <c r="AC110" s="9">
        <v>10</v>
      </c>
      <c r="AD110" s="9">
        <v>13</v>
      </c>
      <c r="AE110" s="39">
        <f t="shared" si="4"/>
        <v>223</v>
      </c>
      <c r="AF110" s="38">
        <v>106</v>
      </c>
      <c r="AG110" s="2">
        <f t="shared" si="5"/>
        <v>98</v>
      </c>
      <c r="AH110" s="2">
        <v>111</v>
      </c>
      <c r="AI110" s="2">
        <f t="shared" si="6"/>
        <v>125</v>
      </c>
      <c r="AJ110" s="2">
        <v>102</v>
      </c>
      <c r="AK110" s="2">
        <f t="shared" si="7"/>
        <v>-27</v>
      </c>
      <c r="AL110" s="2">
        <f t="shared" si="7"/>
        <v>9</v>
      </c>
    </row>
    <row r="111" spans="1:38" x14ac:dyDescent="0.2">
      <c r="A111" s="8" t="s">
        <v>121</v>
      </c>
      <c r="B111" s="33">
        <v>222</v>
      </c>
      <c r="C111" s="28" t="s">
        <v>15</v>
      </c>
      <c r="D111" s="22"/>
      <c r="E111" s="22"/>
      <c r="F111" s="9">
        <v>3</v>
      </c>
      <c r="G111" s="9">
        <v>7</v>
      </c>
      <c r="H111" s="9">
        <v>3</v>
      </c>
      <c r="I111" s="9">
        <v>10</v>
      </c>
      <c r="J111" s="9">
        <v>8</v>
      </c>
      <c r="K111" s="9">
        <v>10</v>
      </c>
      <c r="L111" s="9">
        <v>11</v>
      </c>
      <c r="M111" s="9">
        <v>10</v>
      </c>
      <c r="N111" s="9">
        <v>6</v>
      </c>
      <c r="O111" s="9">
        <v>8</v>
      </c>
      <c r="P111" s="9">
        <v>8</v>
      </c>
      <c r="Q111" s="9">
        <v>9</v>
      </c>
      <c r="R111" s="9">
        <v>8</v>
      </c>
      <c r="S111" s="9">
        <v>8</v>
      </c>
      <c r="T111" s="9">
        <v>9</v>
      </c>
      <c r="U111" s="9">
        <v>12</v>
      </c>
      <c r="V111" s="9">
        <v>13</v>
      </c>
      <c r="W111" s="11">
        <v>11</v>
      </c>
      <c r="X111" s="11">
        <v>7</v>
      </c>
      <c r="Y111" s="11">
        <v>8</v>
      </c>
      <c r="Z111" s="11">
        <v>12</v>
      </c>
      <c r="AA111" s="11">
        <v>8</v>
      </c>
      <c r="AB111" s="9">
        <v>11</v>
      </c>
      <c r="AC111" s="9">
        <v>8</v>
      </c>
      <c r="AD111" s="9">
        <v>13</v>
      </c>
      <c r="AE111" s="39">
        <f t="shared" si="4"/>
        <v>221</v>
      </c>
      <c r="AF111" s="38">
        <v>107</v>
      </c>
      <c r="AG111" s="2">
        <f t="shared" si="5"/>
        <v>101</v>
      </c>
      <c r="AH111" s="2">
        <v>106</v>
      </c>
      <c r="AI111" s="2">
        <f t="shared" si="6"/>
        <v>120</v>
      </c>
      <c r="AJ111" s="2">
        <v>106</v>
      </c>
      <c r="AK111" s="2">
        <f t="shared" si="7"/>
        <v>-19</v>
      </c>
      <c r="AL111" s="2">
        <f t="shared" si="7"/>
        <v>0</v>
      </c>
    </row>
    <row r="112" spans="1:38" x14ac:dyDescent="0.2">
      <c r="A112" s="8" t="s">
        <v>122</v>
      </c>
      <c r="B112" s="33">
        <v>272</v>
      </c>
      <c r="C112" s="28" t="s">
        <v>15</v>
      </c>
      <c r="D112" s="22"/>
      <c r="E112" s="22"/>
      <c r="F112" s="9">
        <v>6</v>
      </c>
      <c r="G112" s="9">
        <v>6</v>
      </c>
      <c r="H112" s="9">
        <v>10</v>
      </c>
      <c r="I112" s="9">
        <v>10</v>
      </c>
      <c r="J112" s="9">
        <v>13</v>
      </c>
      <c r="K112" s="9">
        <v>9</v>
      </c>
      <c r="L112" s="9">
        <v>7</v>
      </c>
      <c r="M112" s="9">
        <v>10</v>
      </c>
      <c r="N112" s="9">
        <v>8</v>
      </c>
      <c r="O112" s="9">
        <v>4</v>
      </c>
      <c r="P112" s="9">
        <v>6</v>
      </c>
      <c r="Q112" s="9">
        <v>10</v>
      </c>
      <c r="R112" s="9">
        <v>5</v>
      </c>
      <c r="S112" s="9">
        <v>4</v>
      </c>
      <c r="T112" s="9">
        <v>9</v>
      </c>
      <c r="U112" s="9">
        <v>7</v>
      </c>
      <c r="V112" s="9">
        <v>12</v>
      </c>
      <c r="W112" s="11">
        <v>8</v>
      </c>
      <c r="X112" s="11">
        <v>9</v>
      </c>
      <c r="Y112" s="11">
        <v>12</v>
      </c>
      <c r="Z112" s="11">
        <v>6</v>
      </c>
      <c r="AA112" s="11">
        <v>12</v>
      </c>
      <c r="AB112" s="9">
        <v>15</v>
      </c>
      <c r="AC112" s="9">
        <v>10</v>
      </c>
      <c r="AD112" s="9">
        <v>11</v>
      </c>
      <c r="AE112" s="39">
        <f t="shared" si="4"/>
        <v>219</v>
      </c>
      <c r="AF112" s="38">
        <v>108</v>
      </c>
      <c r="AG112" s="2">
        <f t="shared" si="5"/>
        <v>104</v>
      </c>
      <c r="AH112" s="2">
        <v>105</v>
      </c>
      <c r="AI112" s="2">
        <f t="shared" si="6"/>
        <v>115</v>
      </c>
      <c r="AJ112" s="2">
        <v>108</v>
      </c>
      <c r="AK112" s="2">
        <f t="shared" si="7"/>
        <v>-11</v>
      </c>
      <c r="AL112" s="2">
        <f t="shared" si="7"/>
        <v>-3</v>
      </c>
    </row>
    <row r="113" spans="1:38" x14ac:dyDescent="0.2">
      <c r="A113" s="8" t="s">
        <v>123</v>
      </c>
      <c r="B113" s="33">
        <v>339</v>
      </c>
      <c r="C113" s="28" t="s">
        <v>15</v>
      </c>
      <c r="D113" s="22"/>
      <c r="E113" s="22"/>
      <c r="F113" s="9"/>
      <c r="G113" s="9">
        <v>4</v>
      </c>
      <c r="H113" s="9">
        <v>5</v>
      </c>
      <c r="I113" s="9">
        <v>9</v>
      </c>
      <c r="J113" s="9">
        <v>13</v>
      </c>
      <c r="K113" s="9">
        <v>7</v>
      </c>
      <c r="L113" s="9">
        <v>6</v>
      </c>
      <c r="M113" s="9">
        <v>10</v>
      </c>
      <c r="N113" s="9">
        <v>7</v>
      </c>
      <c r="O113" s="9">
        <v>9</v>
      </c>
      <c r="P113" s="9">
        <v>7</v>
      </c>
      <c r="Q113" s="9">
        <v>9</v>
      </c>
      <c r="R113" s="9">
        <v>6</v>
      </c>
      <c r="S113" s="9">
        <v>6</v>
      </c>
      <c r="T113" s="9">
        <v>8</v>
      </c>
      <c r="U113" s="9">
        <v>12</v>
      </c>
      <c r="V113" s="9">
        <v>10</v>
      </c>
      <c r="W113" s="11">
        <v>10</v>
      </c>
      <c r="X113" s="11">
        <v>7</v>
      </c>
      <c r="Y113" s="11">
        <v>11</v>
      </c>
      <c r="Z113" s="11">
        <v>11</v>
      </c>
      <c r="AA113" s="11">
        <v>12</v>
      </c>
      <c r="AB113" s="9">
        <v>12</v>
      </c>
      <c r="AC113" s="9">
        <v>10</v>
      </c>
      <c r="AD113" s="9">
        <v>12</v>
      </c>
      <c r="AE113" s="39">
        <f t="shared" si="4"/>
        <v>213</v>
      </c>
      <c r="AF113" s="38">
        <v>109</v>
      </c>
      <c r="AG113" s="2">
        <f t="shared" si="5"/>
        <v>92</v>
      </c>
      <c r="AH113" s="2">
        <v>114</v>
      </c>
      <c r="AI113" s="2">
        <f t="shared" si="6"/>
        <v>121</v>
      </c>
      <c r="AJ113" s="2">
        <v>105</v>
      </c>
      <c r="AK113" s="2">
        <f t="shared" si="7"/>
        <v>-29</v>
      </c>
      <c r="AL113" s="2">
        <f t="shared" si="7"/>
        <v>9</v>
      </c>
    </row>
    <row r="114" spans="1:38" x14ac:dyDescent="0.2">
      <c r="A114" s="8" t="s">
        <v>124</v>
      </c>
      <c r="B114" s="33">
        <v>199</v>
      </c>
      <c r="C114" s="28" t="s">
        <v>15</v>
      </c>
      <c r="D114" s="22"/>
      <c r="E114" s="22"/>
      <c r="F114" s="9">
        <v>3</v>
      </c>
      <c r="G114" s="9">
        <v>4</v>
      </c>
      <c r="H114" s="9">
        <v>7</v>
      </c>
      <c r="I114" s="9">
        <v>9</v>
      </c>
      <c r="J114" s="9">
        <v>11</v>
      </c>
      <c r="K114" s="9">
        <v>8</v>
      </c>
      <c r="L114" s="9">
        <v>8</v>
      </c>
      <c r="M114" s="9">
        <v>11</v>
      </c>
      <c r="N114" s="9">
        <v>7</v>
      </c>
      <c r="O114" s="9">
        <v>8</v>
      </c>
      <c r="P114" s="9">
        <v>6</v>
      </c>
      <c r="Q114" s="9">
        <v>11</v>
      </c>
      <c r="R114" s="9">
        <v>7</v>
      </c>
      <c r="S114" s="9">
        <v>7</v>
      </c>
      <c r="T114" s="9">
        <v>8</v>
      </c>
      <c r="U114" s="9">
        <v>10</v>
      </c>
      <c r="V114" s="9">
        <v>8</v>
      </c>
      <c r="W114" s="11">
        <v>8</v>
      </c>
      <c r="X114" s="11">
        <v>7</v>
      </c>
      <c r="Y114" s="11">
        <v>8</v>
      </c>
      <c r="Z114" s="11">
        <v>7</v>
      </c>
      <c r="AA114" s="11">
        <v>10</v>
      </c>
      <c r="AB114" s="9">
        <v>10</v>
      </c>
      <c r="AC114" s="9">
        <v>10</v>
      </c>
      <c r="AD114" s="22">
        <v>11</v>
      </c>
      <c r="AE114" s="39">
        <f t="shared" si="4"/>
        <v>204</v>
      </c>
      <c r="AF114" s="38">
        <v>110</v>
      </c>
      <c r="AG114" s="2">
        <f t="shared" si="5"/>
        <v>100</v>
      </c>
      <c r="AH114" s="2">
        <v>107</v>
      </c>
      <c r="AI114" s="2">
        <f t="shared" si="6"/>
        <v>104</v>
      </c>
      <c r="AJ114" s="2">
        <v>115</v>
      </c>
      <c r="AK114" s="2">
        <f t="shared" si="7"/>
        <v>-4</v>
      </c>
      <c r="AL114" s="2">
        <f t="shared" si="7"/>
        <v>-8</v>
      </c>
    </row>
    <row r="115" spans="1:38" x14ac:dyDescent="0.2">
      <c r="A115" s="8" t="s">
        <v>126</v>
      </c>
      <c r="B115" s="33">
        <v>44</v>
      </c>
      <c r="C115" s="28" t="s">
        <v>15</v>
      </c>
      <c r="D115" s="22"/>
      <c r="E115" s="22"/>
      <c r="F115" s="9">
        <v>4</v>
      </c>
      <c r="G115" s="9">
        <v>1</v>
      </c>
      <c r="H115" s="9">
        <v>3</v>
      </c>
      <c r="I115" s="9">
        <v>5</v>
      </c>
      <c r="J115" s="9">
        <v>11</v>
      </c>
      <c r="K115" s="9">
        <v>9</v>
      </c>
      <c r="L115" s="9">
        <v>9</v>
      </c>
      <c r="M115" s="9">
        <v>8</v>
      </c>
      <c r="N115" s="9">
        <v>4</v>
      </c>
      <c r="O115" s="9">
        <v>7</v>
      </c>
      <c r="P115" s="9">
        <v>5</v>
      </c>
      <c r="Q115" s="9">
        <v>14</v>
      </c>
      <c r="R115" s="9">
        <v>8</v>
      </c>
      <c r="S115" s="9">
        <v>7</v>
      </c>
      <c r="T115" s="9">
        <v>7</v>
      </c>
      <c r="U115" s="9">
        <v>11</v>
      </c>
      <c r="V115" s="9">
        <v>13</v>
      </c>
      <c r="W115" s="11">
        <v>7</v>
      </c>
      <c r="X115" s="11">
        <v>9</v>
      </c>
      <c r="Y115" s="11">
        <v>11</v>
      </c>
      <c r="Z115" s="11">
        <v>9</v>
      </c>
      <c r="AA115" s="11">
        <v>13</v>
      </c>
      <c r="AB115" s="9">
        <v>10</v>
      </c>
      <c r="AC115" s="9">
        <v>7</v>
      </c>
      <c r="AD115" s="9">
        <v>9</v>
      </c>
      <c r="AE115" s="39">
        <f t="shared" si="4"/>
        <v>201</v>
      </c>
      <c r="AF115" s="38">
        <v>111</v>
      </c>
      <c r="AG115" s="2">
        <f t="shared" si="5"/>
        <v>88</v>
      </c>
      <c r="AH115" s="2">
        <v>117</v>
      </c>
      <c r="AI115" s="2">
        <f t="shared" si="6"/>
        <v>113</v>
      </c>
      <c r="AJ115" s="2">
        <v>111</v>
      </c>
      <c r="AK115" s="2">
        <f t="shared" si="7"/>
        <v>-25</v>
      </c>
      <c r="AL115" s="2">
        <f t="shared" si="7"/>
        <v>6</v>
      </c>
    </row>
    <row r="116" spans="1:38" x14ac:dyDescent="0.2">
      <c r="A116" s="8" t="s">
        <v>125</v>
      </c>
      <c r="B116" s="33">
        <v>268</v>
      </c>
      <c r="C116" s="28" t="s">
        <v>15</v>
      </c>
      <c r="D116" s="22"/>
      <c r="E116" s="22"/>
      <c r="F116" s="9">
        <v>7</v>
      </c>
      <c r="G116" s="9">
        <v>7</v>
      </c>
      <c r="H116" s="9">
        <v>9</v>
      </c>
      <c r="I116" s="9">
        <v>12</v>
      </c>
      <c r="J116" s="9">
        <v>13</v>
      </c>
      <c r="K116" s="9">
        <v>9</v>
      </c>
      <c r="L116" s="9">
        <v>7</v>
      </c>
      <c r="M116" s="9">
        <v>11</v>
      </c>
      <c r="N116" s="9">
        <v>5</v>
      </c>
      <c r="O116" s="9">
        <v>7</v>
      </c>
      <c r="P116" s="9">
        <v>6</v>
      </c>
      <c r="Q116" s="9">
        <v>11</v>
      </c>
      <c r="R116" s="9">
        <v>8</v>
      </c>
      <c r="S116" s="9">
        <v>3</v>
      </c>
      <c r="T116" s="9">
        <v>7</v>
      </c>
      <c r="U116" s="9">
        <v>8</v>
      </c>
      <c r="V116" s="9">
        <v>9</v>
      </c>
      <c r="W116" s="11">
        <v>9</v>
      </c>
      <c r="X116" s="11">
        <v>7</v>
      </c>
      <c r="Y116" s="11">
        <v>4</v>
      </c>
      <c r="Z116" s="11">
        <v>7</v>
      </c>
      <c r="AA116" s="11">
        <v>8</v>
      </c>
      <c r="AB116" s="9">
        <v>11</v>
      </c>
      <c r="AC116" s="9">
        <v>9</v>
      </c>
      <c r="AD116" s="22">
        <v>7</v>
      </c>
      <c r="AE116" s="39">
        <f t="shared" si="4"/>
        <v>201</v>
      </c>
      <c r="AF116" s="38">
        <v>112</v>
      </c>
      <c r="AG116" s="2">
        <f t="shared" si="5"/>
        <v>112</v>
      </c>
      <c r="AH116" s="2">
        <v>99</v>
      </c>
      <c r="AI116" s="2">
        <f t="shared" si="6"/>
        <v>89</v>
      </c>
      <c r="AJ116" s="2">
        <v>122</v>
      </c>
      <c r="AK116" s="2">
        <f t="shared" si="7"/>
        <v>23</v>
      </c>
      <c r="AL116" s="2">
        <f t="shared" si="7"/>
        <v>-23</v>
      </c>
    </row>
    <row r="117" spans="1:38" x14ac:dyDescent="0.2">
      <c r="A117" s="8" t="s">
        <v>127</v>
      </c>
      <c r="B117" s="33">
        <v>149</v>
      </c>
      <c r="C117" s="28" t="s">
        <v>15</v>
      </c>
      <c r="D117" s="22"/>
      <c r="E117" s="22"/>
      <c r="F117" s="9">
        <v>3</v>
      </c>
      <c r="G117" s="9">
        <v>5</v>
      </c>
      <c r="H117" s="9">
        <v>4</v>
      </c>
      <c r="I117" s="9">
        <v>5</v>
      </c>
      <c r="J117" s="9">
        <v>9</v>
      </c>
      <c r="K117" s="9">
        <v>7</v>
      </c>
      <c r="L117" s="9">
        <v>10</v>
      </c>
      <c r="M117" s="9">
        <v>8</v>
      </c>
      <c r="N117" s="9">
        <v>9</v>
      </c>
      <c r="O117" s="9">
        <v>6</v>
      </c>
      <c r="P117" s="9">
        <v>9</v>
      </c>
      <c r="Q117" s="9">
        <v>14</v>
      </c>
      <c r="R117" s="9">
        <v>8</v>
      </c>
      <c r="S117" s="9">
        <v>9</v>
      </c>
      <c r="T117" s="9">
        <v>4</v>
      </c>
      <c r="U117" s="9">
        <v>9</v>
      </c>
      <c r="V117" s="9">
        <v>12</v>
      </c>
      <c r="W117" s="11">
        <v>6</v>
      </c>
      <c r="X117" s="11">
        <v>4</v>
      </c>
      <c r="Y117" s="11">
        <v>11</v>
      </c>
      <c r="Z117" s="11">
        <v>8</v>
      </c>
      <c r="AA117" s="11">
        <v>7</v>
      </c>
      <c r="AB117" s="9">
        <v>13</v>
      </c>
      <c r="AC117" s="9">
        <v>10</v>
      </c>
      <c r="AD117" s="9">
        <v>7</v>
      </c>
      <c r="AE117" s="39">
        <f t="shared" si="4"/>
        <v>197</v>
      </c>
      <c r="AF117" s="38">
        <v>113</v>
      </c>
      <c r="AG117" s="2">
        <f t="shared" si="5"/>
        <v>97</v>
      </c>
      <c r="AH117" s="2">
        <v>112</v>
      </c>
      <c r="AI117" s="2">
        <f t="shared" si="6"/>
        <v>100</v>
      </c>
      <c r="AJ117" s="2">
        <v>116</v>
      </c>
      <c r="AK117" s="2">
        <f t="shared" si="7"/>
        <v>-3</v>
      </c>
      <c r="AL117" s="2">
        <f t="shared" si="7"/>
        <v>-4</v>
      </c>
    </row>
    <row r="118" spans="1:38" x14ac:dyDescent="0.2">
      <c r="A118" s="8" t="s">
        <v>128</v>
      </c>
      <c r="B118" s="33">
        <v>97</v>
      </c>
      <c r="C118" s="28" t="s">
        <v>15</v>
      </c>
      <c r="D118" s="22"/>
      <c r="E118" s="22"/>
      <c r="F118" s="9">
        <v>6</v>
      </c>
      <c r="G118" s="9">
        <v>6</v>
      </c>
      <c r="H118" s="9">
        <v>9</v>
      </c>
      <c r="I118" s="9">
        <v>11</v>
      </c>
      <c r="J118" s="9">
        <v>13</v>
      </c>
      <c r="K118" s="9">
        <v>10</v>
      </c>
      <c r="L118" s="9">
        <v>7</v>
      </c>
      <c r="M118" s="9">
        <v>9</v>
      </c>
      <c r="N118" s="9">
        <v>5</v>
      </c>
      <c r="O118" s="9">
        <v>8</v>
      </c>
      <c r="P118" s="9">
        <v>3</v>
      </c>
      <c r="Q118" s="9">
        <v>14</v>
      </c>
      <c r="R118" s="9">
        <v>6</v>
      </c>
      <c r="S118" s="9">
        <v>4</v>
      </c>
      <c r="T118" s="9">
        <v>8</v>
      </c>
      <c r="U118" s="9">
        <v>11</v>
      </c>
      <c r="V118" s="9">
        <v>3</v>
      </c>
      <c r="W118" s="11">
        <v>8</v>
      </c>
      <c r="X118" s="11">
        <v>8</v>
      </c>
      <c r="Y118" s="11">
        <v>9</v>
      </c>
      <c r="Z118" s="11">
        <v>11</v>
      </c>
      <c r="AA118" s="11">
        <v>5</v>
      </c>
      <c r="AB118" s="9">
        <v>9</v>
      </c>
      <c r="AC118" s="9">
        <v>3</v>
      </c>
      <c r="AD118" s="9">
        <v>5</v>
      </c>
      <c r="AE118" s="39">
        <f t="shared" si="4"/>
        <v>191</v>
      </c>
      <c r="AF118" s="38">
        <v>114</v>
      </c>
      <c r="AG118" s="2">
        <f t="shared" si="5"/>
        <v>107</v>
      </c>
      <c r="AH118" s="2">
        <v>102</v>
      </c>
      <c r="AI118" s="2">
        <f t="shared" si="6"/>
        <v>84</v>
      </c>
      <c r="AJ118" s="2">
        <v>124</v>
      </c>
      <c r="AK118" s="2">
        <f t="shared" si="7"/>
        <v>23</v>
      </c>
      <c r="AL118" s="2">
        <f t="shared" si="7"/>
        <v>-22</v>
      </c>
    </row>
    <row r="119" spans="1:38" x14ac:dyDescent="0.2">
      <c r="A119" s="8" t="s">
        <v>129</v>
      </c>
      <c r="B119" s="33">
        <v>29</v>
      </c>
      <c r="C119" s="28" t="s">
        <v>15</v>
      </c>
      <c r="D119" s="22"/>
      <c r="E119" s="22"/>
      <c r="F119" s="9">
        <v>8</v>
      </c>
      <c r="G119" s="9">
        <v>5</v>
      </c>
      <c r="H119" s="9">
        <v>8</v>
      </c>
      <c r="I119" s="9">
        <v>8</v>
      </c>
      <c r="J119" s="9">
        <v>17</v>
      </c>
      <c r="K119" s="9">
        <v>11</v>
      </c>
      <c r="L119" s="9">
        <v>11</v>
      </c>
      <c r="M119" s="9">
        <v>10</v>
      </c>
      <c r="N119" s="9">
        <v>5</v>
      </c>
      <c r="O119" s="9">
        <v>9</v>
      </c>
      <c r="P119" s="9">
        <v>8</v>
      </c>
      <c r="Q119" s="9">
        <v>9</v>
      </c>
      <c r="R119" s="9">
        <v>5</v>
      </c>
      <c r="S119" s="9">
        <v>7</v>
      </c>
      <c r="T119" s="9">
        <v>8</v>
      </c>
      <c r="U119" s="9">
        <v>6</v>
      </c>
      <c r="V119" s="9">
        <v>6</v>
      </c>
      <c r="W119" s="11">
        <v>5</v>
      </c>
      <c r="X119" s="11">
        <v>1</v>
      </c>
      <c r="Y119" s="11">
        <v>3</v>
      </c>
      <c r="Z119" s="11">
        <v>3</v>
      </c>
      <c r="AA119" s="11">
        <v>12</v>
      </c>
      <c r="AB119" s="9">
        <v>5</v>
      </c>
      <c r="AC119" s="9">
        <v>9</v>
      </c>
      <c r="AD119" s="9">
        <v>5</v>
      </c>
      <c r="AE119" s="39">
        <f t="shared" si="4"/>
        <v>184</v>
      </c>
      <c r="AF119" s="38">
        <v>115</v>
      </c>
      <c r="AG119" s="2">
        <f t="shared" si="5"/>
        <v>114</v>
      </c>
      <c r="AH119" s="2">
        <v>95</v>
      </c>
      <c r="AI119" s="2">
        <f t="shared" si="6"/>
        <v>70</v>
      </c>
      <c r="AJ119" s="2">
        <v>135</v>
      </c>
      <c r="AK119" s="2">
        <f t="shared" si="7"/>
        <v>44</v>
      </c>
      <c r="AL119" s="2">
        <f t="shared" si="7"/>
        <v>-40</v>
      </c>
    </row>
    <row r="120" spans="1:38" x14ac:dyDescent="0.2">
      <c r="A120" s="8" t="s">
        <v>130</v>
      </c>
      <c r="B120" s="33">
        <v>426</v>
      </c>
      <c r="C120" s="28" t="s">
        <v>15</v>
      </c>
      <c r="D120" s="22"/>
      <c r="E120" s="22"/>
      <c r="F120" s="9">
        <v>1</v>
      </c>
      <c r="G120" s="9">
        <v>4</v>
      </c>
      <c r="H120" s="9">
        <v>4</v>
      </c>
      <c r="I120" s="9">
        <v>8</v>
      </c>
      <c r="J120" s="9">
        <v>7</v>
      </c>
      <c r="K120" s="9">
        <v>9</v>
      </c>
      <c r="L120" s="9">
        <v>6</v>
      </c>
      <c r="M120" s="9">
        <v>6</v>
      </c>
      <c r="N120" s="9">
        <v>5</v>
      </c>
      <c r="O120" s="9">
        <v>9</v>
      </c>
      <c r="P120" s="9">
        <v>3</v>
      </c>
      <c r="Q120" s="9">
        <v>7</v>
      </c>
      <c r="R120" s="9">
        <v>4</v>
      </c>
      <c r="S120" s="9">
        <v>6</v>
      </c>
      <c r="T120" s="9">
        <v>7</v>
      </c>
      <c r="U120" s="9">
        <v>11</v>
      </c>
      <c r="V120" s="9">
        <v>10</v>
      </c>
      <c r="W120" s="11">
        <v>10</v>
      </c>
      <c r="X120" s="11">
        <v>10</v>
      </c>
      <c r="Y120" s="11">
        <v>9</v>
      </c>
      <c r="Z120" s="11">
        <v>6</v>
      </c>
      <c r="AA120" s="11">
        <v>13</v>
      </c>
      <c r="AB120" s="9">
        <v>11</v>
      </c>
      <c r="AC120" s="9">
        <v>10</v>
      </c>
      <c r="AD120" s="9">
        <v>6</v>
      </c>
      <c r="AE120" s="39">
        <f t="shared" si="4"/>
        <v>182</v>
      </c>
      <c r="AF120" s="38">
        <v>116</v>
      </c>
      <c r="AG120" s="2">
        <f t="shared" si="5"/>
        <v>73</v>
      </c>
      <c r="AH120" s="2">
        <v>126</v>
      </c>
      <c r="AI120" s="2">
        <f t="shared" si="6"/>
        <v>109</v>
      </c>
      <c r="AJ120" s="2">
        <v>113</v>
      </c>
      <c r="AK120" s="2">
        <f t="shared" si="7"/>
        <v>-36</v>
      </c>
      <c r="AL120" s="2">
        <f t="shared" si="7"/>
        <v>13</v>
      </c>
    </row>
    <row r="121" spans="1:38" x14ac:dyDescent="0.2">
      <c r="A121" s="8" t="s">
        <v>131</v>
      </c>
      <c r="B121" s="33">
        <v>431</v>
      </c>
      <c r="C121" s="28" t="s">
        <v>15</v>
      </c>
      <c r="D121" s="22"/>
      <c r="E121" s="22"/>
      <c r="F121" s="9">
        <v>7</v>
      </c>
      <c r="G121" s="9">
        <v>6</v>
      </c>
      <c r="H121" s="9">
        <v>3</v>
      </c>
      <c r="I121" s="9">
        <v>9</v>
      </c>
      <c r="J121" s="9">
        <v>10</v>
      </c>
      <c r="K121" s="9">
        <v>6</v>
      </c>
      <c r="L121" s="9">
        <v>11</v>
      </c>
      <c r="M121" s="9">
        <v>7</v>
      </c>
      <c r="N121" s="9">
        <v>2</v>
      </c>
      <c r="O121" s="9">
        <v>5</v>
      </c>
      <c r="P121" s="9">
        <v>9</v>
      </c>
      <c r="Q121" s="9">
        <v>6</v>
      </c>
      <c r="R121" s="9">
        <v>6</v>
      </c>
      <c r="S121" s="9">
        <v>5</v>
      </c>
      <c r="T121" s="9">
        <v>1</v>
      </c>
      <c r="U121" s="9">
        <v>8</v>
      </c>
      <c r="V121" s="9">
        <v>10</v>
      </c>
      <c r="W121" s="11">
        <v>10</v>
      </c>
      <c r="X121" s="11">
        <v>10</v>
      </c>
      <c r="Y121" s="11">
        <v>11</v>
      </c>
      <c r="Z121" s="11">
        <v>7</v>
      </c>
      <c r="AA121" s="11">
        <v>8</v>
      </c>
      <c r="AB121" s="9">
        <v>6</v>
      </c>
      <c r="AC121" s="9">
        <v>11</v>
      </c>
      <c r="AD121" s="9">
        <v>6</v>
      </c>
      <c r="AE121" s="39">
        <f t="shared" si="4"/>
        <v>180</v>
      </c>
      <c r="AF121" s="38">
        <v>117</v>
      </c>
      <c r="AG121" s="2">
        <f t="shared" si="5"/>
        <v>87</v>
      </c>
      <c r="AH121" s="2">
        <v>119</v>
      </c>
      <c r="AI121" s="2">
        <f t="shared" si="6"/>
        <v>93</v>
      </c>
      <c r="AJ121" s="2">
        <v>119</v>
      </c>
      <c r="AK121" s="2">
        <f t="shared" si="7"/>
        <v>-6</v>
      </c>
      <c r="AL121" s="2">
        <f t="shared" si="7"/>
        <v>0</v>
      </c>
    </row>
    <row r="122" spans="1:38" x14ac:dyDescent="0.2">
      <c r="A122" s="8" t="s">
        <v>132</v>
      </c>
      <c r="B122" s="33">
        <v>240</v>
      </c>
      <c r="C122" s="28" t="s">
        <v>15</v>
      </c>
      <c r="D122" s="22"/>
      <c r="E122" s="22"/>
      <c r="F122" s="9">
        <v>1</v>
      </c>
      <c r="G122" s="9"/>
      <c r="H122" s="9"/>
      <c r="I122" s="9">
        <v>4</v>
      </c>
      <c r="J122" s="9">
        <v>3</v>
      </c>
      <c r="K122" s="9">
        <v>1</v>
      </c>
      <c r="L122" s="9">
        <v>1</v>
      </c>
      <c r="M122" s="9">
        <v>7</v>
      </c>
      <c r="N122" s="9">
        <v>5</v>
      </c>
      <c r="O122" s="9">
        <v>7</v>
      </c>
      <c r="P122" s="9">
        <v>6</v>
      </c>
      <c r="Q122" s="9">
        <v>10</v>
      </c>
      <c r="R122" s="9">
        <v>6</v>
      </c>
      <c r="S122" s="9">
        <v>7</v>
      </c>
      <c r="T122" s="9">
        <v>11</v>
      </c>
      <c r="U122" s="9">
        <v>12</v>
      </c>
      <c r="V122" s="9">
        <v>10</v>
      </c>
      <c r="W122" s="11">
        <v>10</v>
      </c>
      <c r="X122" s="11">
        <v>8</v>
      </c>
      <c r="Y122" s="11">
        <v>12</v>
      </c>
      <c r="Z122" s="11">
        <v>12</v>
      </c>
      <c r="AA122" s="11">
        <v>11</v>
      </c>
      <c r="AB122" s="9">
        <v>12</v>
      </c>
      <c r="AC122" s="9">
        <v>9</v>
      </c>
      <c r="AD122" s="22">
        <v>13</v>
      </c>
      <c r="AE122" s="39">
        <f t="shared" si="4"/>
        <v>178</v>
      </c>
      <c r="AF122" s="38">
        <v>118</v>
      </c>
      <c r="AG122" s="2">
        <f t="shared" si="5"/>
        <v>51</v>
      </c>
      <c r="AH122" s="2">
        <v>142</v>
      </c>
      <c r="AI122" s="2">
        <f t="shared" si="6"/>
        <v>127</v>
      </c>
      <c r="AJ122" s="2">
        <v>97</v>
      </c>
      <c r="AK122" s="2">
        <f t="shared" si="7"/>
        <v>-76</v>
      </c>
      <c r="AL122" s="2">
        <f t="shared" si="7"/>
        <v>45</v>
      </c>
    </row>
    <row r="123" spans="1:38" x14ac:dyDescent="0.2">
      <c r="A123" s="8" t="s">
        <v>134</v>
      </c>
      <c r="B123" s="33">
        <v>48</v>
      </c>
      <c r="C123" s="28" t="s">
        <v>15</v>
      </c>
      <c r="D123" s="22"/>
      <c r="E123" s="22"/>
      <c r="F123" s="9">
        <v>3</v>
      </c>
      <c r="G123" s="9">
        <v>3</v>
      </c>
      <c r="H123" s="9">
        <v>9</v>
      </c>
      <c r="I123" s="9">
        <v>8</v>
      </c>
      <c r="J123" s="9">
        <v>6</v>
      </c>
      <c r="K123" s="9">
        <v>11</v>
      </c>
      <c r="L123" s="9">
        <v>4</v>
      </c>
      <c r="M123" s="9">
        <v>7</v>
      </c>
      <c r="N123" s="9">
        <v>7</v>
      </c>
      <c r="O123" s="9">
        <v>9</v>
      </c>
      <c r="P123" s="9">
        <v>8</v>
      </c>
      <c r="Q123" s="9">
        <v>14</v>
      </c>
      <c r="R123" s="9">
        <v>5</v>
      </c>
      <c r="S123" s="9">
        <v>7</v>
      </c>
      <c r="T123" s="9">
        <v>7</v>
      </c>
      <c r="U123" s="9">
        <v>4</v>
      </c>
      <c r="V123" s="9">
        <v>6</v>
      </c>
      <c r="W123" s="11">
        <v>10</v>
      </c>
      <c r="X123" s="11">
        <v>4</v>
      </c>
      <c r="Y123" s="11">
        <v>7</v>
      </c>
      <c r="Z123" s="11">
        <v>7</v>
      </c>
      <c r="AA123" s="11">
        <v>9</v>
      </c>
      <c r="AB123" s="9">
        <v>5</v>
      </c>
      <c r="AC123" s="9">
        <v>6</v>
      </c>
      <c r="AD123" s="22">
        <v>9</v>
      </c>
      <c r="AE123" s="39">
        <f t="shared" si="4"/>
        <v>175</v>
      </c>
      <c r="AF123" s="38">
        <v>119</v>
      </c>
      <c r="AG123" s="2">
        <f t="shared" si="5"/>
        <v>94</v>
      </c>
      <c r="AH123" s="2">
        <v>113</v>
      </c>
      <c r="AI123" s="2">
        <f t="shared" si="6"/>
        <v>81</v>
      </c>
      <c r="AJ123" s="2">
        <v>125</v>
      </c>
      <c r="AK123" s="2">
        <f t="shared" si="7"/>
        <v>13</v>
      </c>
      <c r="AL123" s="2">
        <f t="shared" si="7"/>
        <v>-12</v>
      </c>
    </row>
    <row r="124" spans="1:38" x14ac:dyDescent="0.2">
      <c r="A124" s="8" t="s">
        <v>133</v>
      </c>
      <c r="B124" s="33">
        <v>101</v>
      </c>
      <c r="C124" s="28" t="s">
        <v>15</v>
      </c>
      <c r="D124" s="22"/>
      <c r="E124" s="22"/>
      <c r="F124" s="9">
        <v>3</v>
      </c>
      <c r="G124" s="9">
        <v>2</v>
      </c>
      <c r="H124" s="9">
        <v>3</v>
      </c>
      <c r="I124" s="9">
        <v>9</v>
      </c>
      <c r="J124" s="9">
        <v>13</v>
      </c>
      <c r="K124" s="9">
        <v>9</v>
      </c>
      <c r="L124" s="9">
        <v>8</v>
      </c>
      <c r="M124" s="9">
        <v>6</v>
      </c>
      <c r="N124" s="9">
        <v>7</v>
      </c>
      <c r="O124" s="9">
        <v>5</v>
      </c>
      <c r="P124" s="9">
        <v>5</v>
      </c>
      <c r="Q124" s="9">
        <v>10</v>
      </c>
      <c r="R124" s="9">
        <v>3</v>
      </c>
      <c r="S124" s="9">
        <v>2</v>
      </c>
      <c r="T124" s="9">
        <v>7</v>
      </c>
      <c r="U124" s="9">
        <v>9</v>
      </c>
      <c r="V124" s="9">
        <v>8</v>
      </c>
      <c r="W124" s="11">
        <v>7</v>
      </c>
      <c r="X124" s="11">
        <v>5</v>
      </c>
      <c r="Y124" s="11">
        <v>9</v>
      </c>
      <c r="Z124" s="11">
        <v>10</v>
      </c>
      <c r="AA124" s="11">
        <v>12</v>
      </c>
      <c r="AB124" s="9">
        <v>8</v>
      </c>
      <c r="AC124" s="9">
        <v>7</v>
      </c>
      <c r="AD124" s="9">
        <v>8</v>
      </c>
      <c r="AE124" s="39">
        <f t="shared" si="4"/>
        <v>175</v>
      </c>
      <c r="AF124" s="38">
        <v>120</v>
      </c>
      <c r="AG124" s="2">
        <f t="shared" si="5"/>
        <v>83</v>
      </c>
      <c r="AH124" s="2">
        <v>122</v>
      </c>
      <c r="AI124" s="2">
        <f t="shared" si="6"/>
        <v>92</v>
      </c>
      <c r="AJ124" s="2">
        <v>120</v>
      </c>
      <c r="AK124" s="2">
        <f t="shared" si="7"/>
        <v>-9</v>
      </c>
      <c r="AL124" s="2">
        <f t="shared" si="7"/>
        <v>2</v>
      </c>
    </row>
    <row r="125" spans="1:38" x14ac:dyDescent="0.2">
      <c r="A125" s="8" t="s">
        <v>135</v>
      </c>
      <c r="B125" s="33">
        <v>19</v>
      </c>
      <c r="C125" s="28" t="s">
        <v>15</v>
      </c>
      <c r="D125" s="22"/>
      <c r="E125" s="22"/>
      <c r="F125" s="9">
        <v>1</v>
      </c>
      <c r="G125" s="9">
        <v>3</v>
      </c>
      <c r="H125" s="9">
        <v>5</v>
      </c>
      <c r="I125" s="9">
        <v>8</v>
      </c>
      <c r="J125" s="9">
        <v>8</v>
      </c>
      <c r="K125" s="9">
        <v>7</v>
      </c>
      <c r="L125" s="9">
        <v>8</v>
      </c>
      <c r="M125" s="9">
        <v>6</v>
      </c>
      <c r="N125" s="9">
        <v>7</v>
      </c>
      <c r="O125" s="9">
        <v>6</v>
      </c>
      <c r="P125" s="9">
        <v>4</v>
      </c>
      <c r="Q125" s="9">
        <v>3</v>
      </c>
      <c r="R125" s="9">
        <v>5</v>
      </c>
      <c r="S125" s="9">
        <v>4</v>
      </c>
      <c r="T125" s="9">
        <v>9</v>
      </c>
      <c r="U125" s="9">
        <v>8</v>
      </c>
      <c r="V125" s="9">
        <v>14</v>
      </c>
      <c r="W125" s="11">
        <v>10</v>
      </c>
      <c r="X125" s="11">
        <v>5</v>
      </c>
      <c r="Y125" s="11">
        <v>3</v>
      </c>
      <c r="Z125" s="11">
        <v>9</v>
      </c>
      <c r="AA125" s="11">
        <v>8</v>
      </c>
      <c r="AB125" s="9">
        <v>10</v>
      </c>
      <c r="AC125" s="9">
        <v>10</v>
      </c>
      <c r="AD125" s="9">
        <v>9</v>
      </c>
      <c r="AE125" s="39">
        <f t="shared" si="4"/>
        <v>170</v>
      </c>
      <c r="AF125" s="38">
        <v>121</v>
      </c>
      <c r="AG125" s="2">
        <f t="shared" si="5"/>
        <v>71</v>
      </c>
      <c r="AH125" s="2">
        <v>127</v>
      </c>
      <c r="AI125" s="2">
        <f t="shared" si="6"/>
        <v>99</v>
      </c>
      <c r="AJ125" s="2">
        <v>117</v>
      </c>
      <c r="AK125" s="2">
        <f t="shared" si="7"/>
        <v>-28</v>
      </c>
      <c r="AL125" s="2">
        <f t="shared" si="7"/>
        <v>10</v>
      </c>
    </row>
    <row r="126" spans="1:38" x14ac:dyDescent="0.2">
      <c r="A126" s="8" t="s">
        <v>136</v>
      </c>
      <c r="B126" s="33">
        <v>169</v>
      </c>
      <c r="C126" s="28" t="s">
        <v>15</v>
      </c>
      <c r="D126" s="22"/>
      <c r="E126" s="22"/>
      <c r="F126" s="9">
        <v>5</v>
      </c>
      <c r="G126" s="9">
        <v>1</v>
      </c>
      <c r="H126" s="9">
        <v>4</v>
      </c>
      <c r="I126" s="9">
        <v>6</v>
      </c>
      <c r="J126" s="9">
        <v>6</v>
      </c>
      <c r="K126" s="9">
        <v>7</v>
      </c>
      <c r="L126" s="9">
        <v>5</v>
      </c>
      <c r="M126" s="9">
        <v>11</v>
      </c>
      <c r="N126" s="9">
        <v>8</v>
      </c>
      <c r="O126" s="9">
        <v>8</v>
      </c>
      <c r="P126" s="9">
        <v>8</v>
      </c>
      <c r="Q126" s="9">
        <v>11</v>
      </c>
      <c r="R126" s="9">
        <v>7</v>
      </c>
      <c r="S126" s="9">
        <v>6</v>
      </c>
      <c r="T126" s="9">
        <v>8</v>
      </c>
      <c r="U126" s="9">
        <v>5</v>
      </c>
      <c r="V126" s="9">
        <v>12</v>
      </c>
      <c r="W126" s="11">
        <v>5</v>
      </c>
      <c r="X126" s="11">
        <v>4</v>
      </c>
      <c r="Y126" s="11">
        <v>5</v>
      </c>
      <c r="Z126" s="11">
        <v>4</v>
      </c>
      <c r="AA126" s="11">
        <v>5</v>
      </c>
      <c r="AB126" s="9">
        <v>12</v>
      </c>
      <c r="AC126" s="9">
        <v>6</v>
      </c>
      <c r="AD126" s="9">
        <v>9</v>
      </c>
      <c r="AE126" s="39">
        <f t="shared" si="4"/>
        <v>168</v>
      </c>
      <c r="AF126" s="38">
        <v>122</v>
      </c>
      <c r="AG126" s="2">
        <f t="shared" si="5"/>
        <v>87</v>
      </c>
      <c r="AH126" s="2">
        <v>118</v>
      </c>
      <c r="AI126" s="2">
        <f t="shared" si="6"/>
        <v>81</v>
      </c>
      <c r="AJ126" s="2">
        <v>126</v>
      </c>
      <c r="AK126" s="2">
        <f t="shared" si="7"/>
        <v>6</v>
      </c>
      <c r="AL126" s="2">
        <f t="shared" si="7"/>
        <v>-8</v>
      </c>
    </row>
    <row r="127" spans="1:38" x14ac:dyDescent="0.2">
      <c r="A127" s="8" t="s">
        <v>137</v>
      </c>
      <c r="B127" s="33">
        <v>360</v>
      </c>
      <c r="C127" s="28" t="s">
        <v>15</v>
      </c>
      <c r="D127" s="22"/>
      <c r="E127" s="22"/>
      <c r="F127" s="9">
        <v>5</v>
      </c>
      <c r="G127" s="9"/>
      <c r="H127" s="9">
        <v>3</v>
      </c>
      <c r="I127" s="9">
        <v>8</v>
      </c>
      <c r="J127" s="9">
        <v>6</v>
      </c>
      <c r="K127" s="9"/>
      <c r="L127" s="9">
        <v>10</v>
      </c>
      <c r="M127" s="9">
        <v>8</v>
      </c>
      <c r="N127" s="9">
        <v>1</v>
      </c>
      <c r="O127" s="9">
        <v>4</v>
      </c>
      <c r="P127" s="9"/>
      <c r="Q127" s="9"/>
      <c r="R127" s="9">
        <v>3</v>
      </c>
      <c r="S127" s="9"/>
      <c r="T127" s="9">
        <v>9</v>
      </c>
      <c r="U127" s="9">
        <v>8</v>
      </c>
      <c r="V127" s="9">
        <v>11</v>
      </c>
      <c r="W127" s="11">
        <v>8</v>
      </c>
      <c r="X127" s="11">
        <v>8</v>
      </c>
      <c r="Y127" s="11">
        <v>10</v>
      </c>
      <c r="Z127" s="11">
        <v>12</v>
      </c>
      <c r="AA127" s="11">
        <v>13</v>
      </c>
      <c r="AB127" s="9">
        <v>11</v>
      </c>
      <c r="AC127" s="9">
        <v>7</v>
      </c>
      <c r="AD127" s="22">
        <v>13</v>
      </c>
      <c r="AE127" s="39">
        <f t="shared" si="4"/>
        <v>158</v>
      </c>
      <c r="AF127" s="38">
        <v>123</v>
      </c>
      <c r="AG127" s="2">
        <f t="shared" si="5"/>
        <v>48</v>
      </c>
      <c r="AH127" s="2">
        <v>144</v>
      </c>
      <c r="AI127" s="2">
        <f t="shared" si="6"/>
        <v>110</v>
      </c>
      <c r="AJ127" s="2">
        <v>112</v>
      </c>
      <c r="AK127" s="2">
        <f t="shared" si="7"/>
        <v>-62</v>
      </c>
      <c r="AL127" s="2">
        <f t="shared" si="7"/>
        <v>32</v>
      </c>
    </row>
    <row r="128" spans="1:38" x14ac:dyDescent="0.2">
      <c r="A128" s="8" t="s">
        <v>138</v>
      </c>
      <c r="B128" s="33">
        <v>72</v>
      </c>
      <c r="C128" s="28" t="s">
        <v>15</v>
      </c>
      <c r="D128" s="22"/>
      <c r="E128" s="22"/>
      <c r="F128" s="9"/>
      <c r="G128" s="9">
        <v>1</v>
      </c>
      <c r="H128" s="9">
        <v>3</v>
      </c>
      <c r="I128" s="9">
        <v>3</v>
      </c>
      <c r="J128" s="9">
        <v>3</v>
      </c>
      <c r="K128" s="9">
        <v>6</v>
      </c>
      <c r="L128" s="9">
        <v>6</v>
      </c>
      <c r="M128" s="9">
        <v>5</v>
      </c>
      <c r="N128" s="9">
        <v>1</v>
      </c>
      <c r="O128" s="9">
        <v>7</v>
      </c>
      <c r="P128" s="9">
        <v>2</v>
      </c>
      <c r="Q128" s="9">
        <v>6</v>
      </c>
      <c r="R128" s="9">
        <v>3</v>
      </c>
      <c r="S128" s="9">
        <v>4</v>
      </c>
      <c r="T128" s="9">
        <v>7</v>
      </c>
      <c r="U128" s="9">
        <v>9</v>
      </c>
      <c r="V128" s="9">
        <v>11</v>
      </c>
      <c r="W128" s="11">
        <v>6</v>
      </c>
      <c r="X128" s="11">
        <v>9</v>
      </c>
      <c r="Y128" s="11">
        <v>11</v>
      </c>
      <c r="Z128" s="11">
        <v>7</v>
      </c>
      <c r="AA128" s="11">
        <v>10</v>
      </c>
      <c r="AB128" s="9">
        <v>14</v>
      </c>
      <c r="AC128" s="9">
        <v>11</v>
      </c>
      <c r="AD128" s="22">
        <v>8</v>
      </c>
      <c r="AE128" s="39">
        <f t="shared" si="4"/>
        <v>153</v>
      </c>
      <c r="AF128" s="38">
        <v>124</v>
      </c>
      <c r="AG128" s="2">
        <f t="shared" si="5"/>
        <v>46</v>
      </c>
      <c r="AH128" s="2">
        <v>147</v>
      </c>
      <c r="AI128" s="2">
        <f t="shared" si="6"/>
        <v>107</v>
      </c>
      <c r="AJ128" s="2">
        <v>114</v>
      </c>
      <c r="AK128" s="2">
        <f t="shared" si="7"/>
        <v>-61</v>
      </c>
      <c r="AL128" s="2">
        <f t="shared" si="7"/>
        <v>33</v>
      </c>
    </row>
    <row r="129" spans="1:38" x14ac:dyDescent="0.2">
      <c r="A129" s="8" t="s">
        <v>139</v>
      </c>
      <c r="B129" s="33">
        <v>111</v>
      </c>
      <c r="C129" s="28" t="s">
        <v>15</v>
      </c>
      <c r="D129" s="22"/>
      <c r="E129" s="22"/>
      <c r="F129" s="9">
        <v>4</v>
      </c>
      <c r="G129" s="9">
        <v>3</v>
      </c>
      <c r="H129" s="9">
        <v>3</v>
      </c>
      <c r="I129" s="9">
        <v>8</v>
      </c>
      <c r="J129" s="9">
        <v>8</v>
      </c>
      <c r="K129" s="9">
        <v>8</v>
      </c>
      <c r="L129" s="9">
        <v>4</v>
      </c>
      <c r="M129" s="9">
        <v>7</v>
      </c>
      <c r="N129" s="9">
        <v>6</v>
      </c>
      <c r="O129" s="9">
        <v>2</v>
      </c>
      <c r="P129" s="9">
        <v>8</v>
      </c>
      <c r="Q129" s="9">
        <v>9</v>
      </c>
      <c r="R129" s="9">
        <v>4</v>
      </c>
      <c r="S129" s="9">
        <v>5</v>
      </c>
      <c r="T129" s="9">
        <v>3</v>
      </c>
      <c r="U129" s="9">
        <v>5</v>
      </c>
      <c r="V129" s="9">
        <v>12</v>
      </c>
      <c r="W129" s="11">
        <v>8</v>
      </c>
      <c r="X129" s="11">
        <v>7</v>
      </c>
      <c r="Y129" s="11">
        <v>8</v>
      </c>
      <c r="Z129" s="11">
        <v>6</v>
      </c>
      <c r="AA129" s="11">
        <v>7</v>
      </c>
      <c r="AB129" s="9">
        <v>7</v>
      </c>
      <c r="AC129" s="9">
        <v>5</v>
      </c>
      <c r="AD129" s="22">
        <v>4</v>
      </c>
      <c r="AE129" s="39">
        <f t="shared" si="4"/>
        <v>151</v>
      </c>
      <c r="AF129" s="38">
        <v>125</v>
      </c>
      <c r="AG129" s="2">
        <f t="shared" si="5"/>
        <v>74</v>
      </c>
      <c r="AH129" s="2">
        <v>124</v>
      </c>
      <c r="AI129" s="2">
        <f t="shared" si="6"/>
        <v>77</v>
      </c>
      <c r="AJ129" s="2">
        <v>129</v>
      </c>
      <c r="AK129" s="2">
        <f t="shared" si="7"/>
        <v>-3</v>
      </c>
      <c r="AL129" s="2">
        <f t="shared" si="7"/>
        <v>-5</v>
      </c>
    </row>
    <row r="130" spans="1:38" x14ac:dyDescent="0.2">
      <c r="A130" s="8" t="s">
        <v>140</v>
      </c>
      <c r="B130" s="33">
        <v>62</v>
      </c>
      <c r="C130" s="28" t="s">
        <v>15</v>
      </c>
      <c r="D130" s="22"/>
      <c r="E130" s="22"/>
      <c r="F130" s="9">
        <v>4</v>
      </c>
      <c r="G130" s="9">
        <v>2</v>
      </c>
      <c r="H130" s="9">
        <v>2</v>
      </c>
      <c r="I130" s="9">
        <v>2</v>
      </c>
      <c r="J130" s="9">
        <v>7</v>
      </c>
      <c r="K130" s="9">
        <v>12</v>
      </c>
      <c r="L130" s="9">
        <v>1</v>
      </c>
      <c r="M130" s="9">
        <v>3</v>
      </c>
      <c r="N130" s="9">
        <v>4</v>
      </c>
      <c r="O130" s="9">
        <v>5</v>
      </c>
      <c r="P130" s="9">
        <v>7</v>
      </c>
      <c r="Q130" s="9">
        <v>7</v>
      </c>
      <c r="R130" s="9">
        <v>1</v>
      </c>
      <c r="S130" s="9">
        <v>3</v>
      </c>
      <c r="T130" s="9">
        <v>5</v>
      </c>
      <c r="U130" s="9">
        <v>5</v>
      </c>
      <c r="V130" s="9">
        <v>9</v>
      </c>
      <c r="W130" s="11">
        <v>8</v>
      </c>
      <c r="X130" s="11">
        <v>7</v>
      </c>
      <c r="Y130" s="11">
        <v>7</v>
      </c>
      <c r="Z130" s="11">
        <v>8</v>
      </c>
      <c r="AA130" s="11">
        <v>10</v>
      </c>
      <c r="AB130" s="9">
        <v>11</v>
      </c>
      <c r="AC130" s="9">
        <v>8</v>
      </c>
      <c r="AD130" s="9">
        <v>9</v>
      </c>
      <c r="AE130" s="39">
        <f t="shared" si="4"/>
        <v>147</v>
      </c>
      <c r="AF130" s="38">
        <v>126</v>
      </c>
      <c r="AG130" s="2">
        <f t="shared" si="5"/>
        <v>57</v>
      </c>
      <c r="AH130" s="2">
        <v>136</v>
      </c>
      <c r="AI130" s="2">
        <f t="shared" si="6"/>
        <v>90</v>
      </c>
      <c r="AJ130" s="2">
        <v>121</v>
      </c>
      <c r="AK130" s="2">
        <f t="shared" si="7"/>
        <v>-33</v>
      </c>
      <c r="AL130" s="2">
        <f t="shared" si="7"/>
        <v>15</v>
      </c>
    </row>
    <row r="131" spans="1:38" x14ac:dyDescent="0.2">
      <c r="A131" s="8" t="s">
        <v>141</v>
      </c>
      <c r="B131" s="33">
        <v>271</v>
      </c>
      <c r="C131" s="28" t="s">
        <v>15</v>
      </c>
      <c r="D131" s="22"/>
      <c r="E131" s="22"/>
      <c r="F131" s="9">
        <v>3</v>
      </c>
      <c r="G131" s="9">
        <v>3</v>
      </c>
      <c r="H131" s="9">
        <v>2</v>
      </c>
      <c r="I131" s="9">
        <v>5</v>
      </c>
      <c r="J131" s="9">
        <v>9</v>
      </c>
      <c r="K131" s="9">
        <v>7</v>
      </c>
      <c r="L131" s="9">
        <v>5</v>
      </c>
      <c r="M131" s="9">
        <v>10</v>
      </c>
      <c r="N131" s="9">
        <v>7</v>
      </c>
      <c r="O131" s="9">
        <v>2</v>
      </c>
      <c r="P131" s="9">
        <v>3</v>
      </c>
      <c r="Q131" s="9">
        <v>9</v>
      </c>
      <c r="R131" s="9"/>
      <c r="S131" s="9">
        <v>4</v>
      </c>
      <c r="T131" s="9">
        <v>1</v>
      </c>
      <c r="U131" s="9">
        <v>3</v>
      </c>
      <c r="V131" s="9">
        <v>9</v>
      </c>
      <c r="W131" s="11">
        <v>7</v>
      </c>
      <c r="X131" s="11">
        <v>5</v>
      </c>
      <c r="Y131" s="11">
        <v>8</v>
      </c>
      <c r="Z131" s="11">
        <v>9</v>
      </c>
      <c r="AA131" s="11">
        <v>11</v>
      </c>
      <c r="AB131" s="9">
        <v>9</v>
      </c>
      <c r="AC131" s="9">
        <v>6</v>
      </c>
      <c r="AD131" s="22">
        <v>7</v>
      </c>
      <c r="AE131" s="39">
        <f t="shared" ref="AE131:AE194" si="8">SUM(D131:AD131)</f>
        <v>144</v>
      </c>
      <c r="AF131" s="38">
        <v>127</v>
      </c>
      <c r="AG131" s="2">
        <f t="shared" si="5"/>
        <v>65</v>
      </c>
      <c r="AH131" s="2">
        <v>130</v>
      </c>
      <c r="AI131" s="2">
        <f t="shared" si="6"/>
        <v>79</v>
      </c>
      <c r="AJ131" s="2">
        <v>127</v>
      </c>
      <c r="AK131" s="2">
        <f t="shared" si="7"/>
        <v>-14</v>
      </c>
      <c r="AL131" s="2">
        <f t="shared" si="7"/>
        <v>3</v>
      </c>
    </row>
    <row r="132" spans="1:38" x14ac:dyDescent="0.2">
      <c r="A132" s="8" t="s">
        <v>142</v>
      </c>
      <c r="B132" s="33">
        <v>100</v>
      </c>
      <c r="C132" s="28" t="s">
        <v>15</v>
      </c>
      <c r="D132" s="22"/>
      <c r="E132" s="22"/>
      <c r="F132" s="9">
        <v>3</v>
      </c>
      <c r="G132" s="9">
        <v>1</v>
      </c>
      <c r="H132" s="9">
        <v>7</v>
      </c>
      <c r="I132" s="9">
        <v>7</v>
      </c>
      <c r="J132" s="9">
        <v>13</v>
      </c>
      <c r="K132" s="9">
        <v>6</v>
      </c>
      <c r="L132" s="9">
        <v>8</v>
      </c>
      <c r="M132" s="9">
        <v>5</v>
      </c>
      <c r="N132" s="9">
        <v>8</v>
      </c>
      <c r="O132" s="9">
        <v>6</v>
      </c>
      <c r="P132" s="9">
        <v>7</v>
      </c>
      <c r="Q132" s="9">
        <v>7</v>
      </c>
      <c r="R132" s="9">
        <v>5</v>
      </c>
      <c r="S132" s="9">
        <v>3</v>
      </c>
      <c r="T132" s="9">
        <v>4</v>
      </c>
      <c r="U132" s="9">
        <v>7</v>
      </c>
      <c r="V132" s="9">
        <v>6</v>
      </c>
      <c r="W132" s="11">
        <v>3</v>
      </c>
      <c r="X132" s="11">
        <v>5</v>
      </c>
      <c r="Y132" s="11">
        <v>8</v>
      </c>
      <c r="Z132" s="11">
        <v>3</v>
      </c>
      <c r="AA132" s="11">
        <v>6</v>
      </c>
      <c r="AB132" s="9">
        <v>5</v>
      </c>
      <c r="AC132" s="9">
        <v>4</v>
      </c>
      <c r="AD132" s="22">
        <v>5</v>
      </c>
      <c r="AE132" s="39">
        <f t="shared" si="8"/>
        <v>142</v>
      </c>
      <c r="AF132" s="38">
        <v>128</v>
      </c>
      <c r="AG132" s="2">
        <f t="shared" si="5"/>
        <v>83</v>
      </c>
      <c r="AH132" s="2">
        <v>121</v>
      </c>
      <c r="AI132" s="2">
        <f t="shared" si="6"/>
        <v>59</v>
      </c>
      <c r="AJ132" s="2">
        <v>143</v>
      </c>
      <c r="AK132" s="2">
        <f t="shared" si="7"/>
        <v>24</v>
      </c>
      <c r="AL132" s="2">
        <f t="shared" si="7"/>
        <v>-22</v>
      </c>
    </row>
    <row r="133" spans="1:38" x14ac:dyDescent="0.2">
      <c r="A133" s="8" t="s">
        <v>143</v>
      </c>
      <c r="B133" s="33">
        <v>316</v>
      </c>
      <c r="C133" s="28" t="s">
        <v>15</v>
      </c>
      <c r="D133" s="22"/>
      <c r="E133" s="22"/>
      <c r="F133" s="9">
        <v>1</v>
      </c>
      <c r="G133" s="9">
        <v>8</v>
      </c>
      <c r="H133" s="9">
        <v>2</v>
      </c>
      <c r="I133" s="9">
        <v>8</v>
      </c>
      <c r="J133" s="9">
        <v>11</v>
      </c>
      <c r="K133" s="9">
        <v>16</v>
      </c>
      <c r="L133" s="9">
        <v>5</v>
      </c>
      <c r="M133" s="9">
        <v>3</v>
      </c>
      <c r="N133" s="9">
        <v>9</v>
      </c>
      <c r="O133" s="9">
        <v>4</v>
      </c>
      <c r="P133" s="9">
        <v>6</v>
      </c>
      <c r="Q133" s="9">
        <v>15</v>
      </c>
      <c r="R133" s="9">
        <v>1</v>
      </c>
      <c r="S133" s="9">
        <v>4</v>
      </c>
      <c r="T133" s="9">
        <v>1</v>
      </c>
      <c r="U133" s="9">
        <v>8</v>
      </c>
      <c r="V133" s="9">
        <v>5</v>
      </c>
      <c r="W133" s="11">
        <v>4</v>
      </c>
      <c r="X133" s="11">
        <v>1</v>
      </c>
      <c r="Y133" s="11">
        <v>2</v>
      </c>
      <c r="Z133" s="11">
        <v>3</v>
      </c>
      <c r="AA133" s="11">
        <v>4</v>
      </c>
      <c r="AB133" s="9">
        <v>9</v>
      </c>
      <c r="AC133" s="9">
        <v>4</v>
      </c>
      <c r="AD133" s="9">
        <v>7</v>
      </c>
      <c r="AE133" s="39">
        <f t="shared" si="8"/>
        <v>141</v>
      </c>
      <c r="AF133" s="38">
        <v>129</v>
      </c>
      <c r="AG133" s="2">
        <f t="shared" ref="AG133:AG196" si="9">SUM(D133:R133)</f>
        <v>89</v>
      </c>
      <c r="AH133" s="2">
        <v>116</v>
      </c>
      <c r="AI133" s="2">
        <f t="shared" ref="AI133:AI196" si="10">SUM(S133:AD133)</f>
        <v>52</v>
      </c>
      <c r="AJ133" s="2">
        <v>151</v>
      </c>
      <c r="AK133" s="2">
        <f t="shared" ref="AK133:AL196" si="11">AG133-AI133</f>
        <v>37</v>
      </c>
      <c r="AL133" s="2">
        <f t="shared" si="11"/>
        <v>-35</v>
      </c>
    </row>
    <row r="134" spans="1:38" x14ac:dyDescent="0.2">
      <c r="A134" s="8" t="s">
        <v>144</v>
      </c>
      <c r="B134" s="33">
        <v>39</v>
      </c>
      <c r="C134" s="28" t="s">
        <v>15</v>
      </c>
      <c r="D134" s="22"/>
      <c r="E134" s="22"/>
      <c r="F134" s="9">
        <v>4</v>
      </c>
      <c r="G134" s="9">
        <v>4</v>
      </c>
      <c r="H134" s="9">
        <v>4</v>
      </c>
      <c r="I134" s="9">
        <v>6</v>
      </c>
      <c r="J134" s="9">
        <v>3</v>
      </c>
      <c r="K134" s="9">
        <v>13</v>
      </c>
      <c r="L134" s="9">
        <v>6</v>
      </c>
      <c r="M134" s="9">
        <v>3</v>
      </c>
      <c r="N134" s="9">
        <v>2</v>
      </c>
      <c r="O134" s="9">
        <v>10</v>
      </c>
      <c r="P134" s="9">
        <v>2</v>
      </c>
      <c r="Q134" s="9">
        <v>8</v>
      </c>
      <c r="R134" s="9">
        <v>3</v>
      </c>
      <c r="S134" s="9">
        <v>2</v>
      </c>
      <c r="T134" s="9">
        <v>4</v>
      </c>
      <c r="U134" s="9">
        <v>10</v>
      </c>
      <c r="V134" s="9">
        <v>5</v>
      </c>
      <c r="W134" s="11">
        <v>5</v>
      </c>
      <c r="X134" s="11">
        <v>4</v>
      </c>
      <c r="Y134" s="11">
        <v>6</v>
      </c>
      <c r="Z134" s="11">
        <v>4</v>
      </c>
      <c r="AA134" s="11">
        <v>8</v>
      </c>
      <c r="AB134" s="9">
        <v>10</v>
      </c>
      <c r="AC134" s="9">
        <v>6</v>
      </c>
      <c r="AD134" s="9">
        <v>7</v>
      </c>
      <c r="AE134" s="39">
        <f t="shared" si="8"/>
        <v>139</v>
      </c>
      <c r="AF134" s="38">
        <v>130</v>
      </c>
      <c r="AG134" s="2">
        <f t="shared" si="9"/>
        <v>68</v>
      </c>
      <c r="AH134" s="2">
        <v>128</v>
      </c>
      <c r="AI134" s="2">
        <f t="shared" si="10"/>
        <v>71</v>
      </c>
      <c r="AJ134" s="2">
        <v>132</v>
      </c>
      <c r="AK134" s="2">
        <f t="shared" si="11"/>
        <v>-3</v>
      </c>
      <c r="AL134" s="2">
        <f t="shared" si="11"/>
        <v>-4</v>
      </c>
    </row>
    <row r="135" spans="1:38" x14ac:dyDescent="0.2">
      <c r="A135" s="8" t="s">
        <v>145</v>
      </c>
      <c r="B135" s="33">
        <v>33</v>
      </c>
      <c r="C135" s="28" t="s">
        <v>15</v>
      </c>
      <c r="D135" s="22"/>
      <c r="E135" s="22"/>
      <c r="F135" s="9">
        <v>4</v>
      </c>
      <c r="G135" s="9">
        <v>5</v>
      </c>
      <c r="H135" s="9">
        <v>6</v>
      </c>
      <c r="I135" s="9">
        <v>8</v>
      </c>
      <c r="J135" s="9">
        <v>9</v>
      </c>
      <c r="K135" s="9">
        <v>13</v>
      </c>
      <c r="L135" s="9">
        <v>7</v>
      </c>
      <c r="M135" s="9">
        <v>6</v>
      </c>
      <c r="N135" s="9">
        <v>5</v>
      </c>
      <c r="O135" s="9">
        <v>5</v>
      </c>
      <c r="P135" s="9">
        <v>5</v>
      </c>
      <c r="Q135" s="9">
        <v>12</v>
      </c>
      <c r="R135" s="9">
        <v>1</v>
      </c>
      <c r="S135" s="9">
        <v>4</v>
      </c>
      <c r="T135" s="9">
        <v>3</v>
      </c>
      <c r="U135" s="9">
        <v>2</v>
      </c>
      <c r="V135" s="9">
        <v>2</v>
      </c>
      <c r="W135" s="11">
        <v>5</v>
      </c>
      <c r="X135" s="11">
        <v>5</v>
      </c>
      <c r="Y135" s="11">
        <v>6</v>
      </c>
      <c r="Z135" s="11">
        <v>4</v>
      </c>
      <c r="AA135" s="11">
        <v>4</v>
      </c>
      <c r="AB135" s="9">
        <v>7</v>
      </c>
      <c r="AC135" s="9">
        <v>3</v>
      </c>
      <c r="AD135" s="9">
        <v>6</v>
      </c>
      <c r="AE135" s="39">
        <f t="shared" si="8"/>
        <v>137</v>
      </c>
      <c r="AF135" s="38">
        <v>131</v>
      </c>
      <c r="AG135" s="2">
        <f t="shared" si="9"/>
        <v>86</v>
      </c>
      <c r="AH135" s="2">
        <v>120</v>
      </c>
      <c r="AI135" s="2">
        <f t="shared" si="10"/>
        <v>51</v>
      </c>
      <c r="AJ135" s="2">
        <v>152</v>
      </c>
      <c r="AK135" s="2">
        <f t="shared" si="11"/>
        <v>35</v>
      </c>
      <c r="AL135" s="2">
        <f t="shared" si="11"/>
        <v>-32</v>
      </c>
    </row>
    <row r="136" spans="1:38" x14ac:dyDescent="0.2">
      <c r="A136" s="8" t="s">
        <v>146</v>
      </c>
      <c r="B136" s="33">
        <v>256</v>
      </c>
      <c r="C136" s="28" t="s">
        <v>15</v>
      </c>
      <c r="D136" s="22"/>
      <c r="E136" s="22"/>
      <c r="F136" s="9">
        <v>4</v>
      </c>
      <c r="G136" s="9">
        <v>3</v>
      </c>
      <c r="H136" s="9">
        <v>9</v>
      </c>
      <c r="I136" s="9">
        <v>12</v>
      </c>
      <c r="J136" s="9">
        <v>3</v>
      </c>
      <c r="K136" s="9">
        <v>6</v>
      </c>
      <c r="L136" s="9">
        <v>8</v>
      </c>
      <c r="M136" s="9">
        <v>4</v>
      </c>
      <c r="N136" s="9">
        <v>2</v>
      </c>
      <c r="O136" s="9">
        <v>3</v>
      </c>
      <c r="P136" s="9">
        <v>5</v>
      </c>
      <c r="Q136" s="9">
        <v>1</v>
      </c>
      <c r="R136" s="9">
        <v>4</v>
      </c>
      <c r="S136" s="9">
        <v>7</v>
      </c>
      <c r="T136" s="9">
        <v>4</v>
      </c>
      <c r="U136" s="9">
        <v>4</v>
      </c>
      <c r="V136" s="9">
        <v>9</v>
      </c>
      <c r="W136" s="11">
        <v>6</v>
      </c>
      <c r="X136" s="11">
        <v>6</v>
      </c>
      <c r="Y136" s="11">
        <v>6</v>
      </c>
      <c r="Z136" s="11">
        <v>9</v>
      </c>
      <c r="AA136" s="11">
        <v>6</v>
      </c>
      <c r="AB136" s="9">
        <v>1</v>
      </c>
      <c r="AC136" s="9">
        <v>6</v>
      </c>
      <c r="AD136" s="9">
        <v>4</v>
      </c>
      <c r="AE136" s="39">
        <f t="shared" si="8"/>
        <v>132</v>
      </c>
      <c r="AF136" s="38">
        <v>132</v>
      </c>
      <c r="AG136" s="2">
        <f t="shared" si="9"/>
        <v>64</v>
      </c>
      <c r="AH136" s="2">
        <v>131</v>
      </c>
      <c r="AI136" s="2">
        <f t="shared" si="10"/>
        <v>68</v>
      </c>
      <c r="AJ136" s="2">
        <v>138</v>
      </c>
      <c r="AK136" s="2">
        <f t="shared" si="11"/>
        <v>-4</v>
      </c>
      <c r="AL136" s="2">
        <f t="shared" si="11"/>
        <v>-7</v>
      </c>
    </row>
    <row r="137" spans="1:38" x14ac:dyDescent="0.2">
      <c r="A137" s="8" t="s">
        <v>147</v>
      </c>
      <c r="B137" s="33">
        <v>419</v>
      </c>
      <c r="C137" s="28" t="s">
        <v>15</v>
      </c>
      <c r="D137" s="22"/>
      <c r="E137" s="22"/>
      <c r="F137" s="9"/>
      <c r="G137" s="9"/>
      <c r="H137" s="9"/>
      <c r="I137" s="9"/>
      <c r="J137" s="9"/>
      <c r="K137" s="9"/>
      <c r="L137" s="9"/>
      <c r="M137" s="9">
        <v>1</v>
      </c>
      <c r="N137" s="9">
        <v>1</v>
      </c>
      <c r="O137" s="9">
        <v>1</v>
      </c>
      <c r="P137" s="9">
        <v>2</v>
      </c>
      <c r="Q137" s="9">
        <v>3</v>
      </c>
      <c r="R137" s="9">
        <v>1</v>
      </c>
      <c r="S137" s="9">
        <v>3</v>
      </c>
      <c r="T137" s="9">
        <v>9</v>
      </c>
      <c r="U137" s="9">
        <v>8</v>
      </c>
      <c r="V137" s="9">
        <v>8</v>
      </c>
      <c r="W137" s="11">
        <v>10</v>
      </c>
      <c r="X137" s="11">
        <v>9</v>
      </c>
      <c r="Y137" s="11">
        <v>13</v>
      </c>
      <c r="Z137" s="11">
        <v>13</v>
      </c>
      <c r="AA137" s="11">
        <v>12</v>
      </c>
      <c r="AB137" s="9">
        <v>14</v>
      </c>
      <c r="AC137" s="9">
        <v>11</v>
      </c>
      <c r="AD137" s="22">
        <v>13</v>
      </c>
      <c r="AE137" s="39">
        <f t="shared" si="8"/>
        <v>132</v>
      </c>
      <c r="AF137" s="38">
        <v>133</v>
      </c>
      <c r="AG137" s="2">
        <f t="shared" si="9"/>
        <v>9</v>
      </c>
      <c r="AH137" s="2">
        <v>187</v>
      </c>
      <c r="AI137" s="2">
        <f t="shared" si="10"/>
        <v>123</v>
      </c>
      <c r="AJ137" s="2">
        <v>104</v>
      </c>
      <c r="AK137" s="2">
        <f t="shared" si="11"/>
        <v>-114</v>
      </c>
      <c r="AL137" s="2">
        <f t="shared" si="11"/>
        <v>83</v>
      </c>
    </row>
    <row r="138" spans="1:38" x14ac:dyDescent="0.2">
      <c r="A138" s="8" t="s">
        <v>148</v>
      </c>
      <c r="B138" s="33">
        <v>400</v>
      </c>
      <c r="C138" s="28" t="s">
        <v>15</v>
      </c>
      <c r="D138" s="22"/>
      <c r="E138" s="22"/>
      <c r="F138" s="9">
        <v>4</v>
      </c>
      <c r="G138" s="9">
        <v>1</v>
      </c>
      <c r="H138" s="9">
        <v>8</v>
      </c>
      <c r="I138" s="9">
        <v>6</v>
      </c>
      <c r="J138" s="9">
        <v>9</v>
      </c>
      <c r="K138" s="9">
        <v>2</v>
      </c>
      <c r="L138" s="9">
        <v>7</v>
      </c>
      <c r="M138" s="9">
        <v>5</v>
      </c>
      <c r="N138" s="9">
        <v>3</v>
      </c>
      <c r="O138" s="9">
        <v>7</v>
      </c>
      <c r="P138" s="9">
        <v>2</v>
      </c>
      <c r="Q138" s="9">
        <v>1</v>
      </c>
      <c r="R138" s="9">
        <v>5</v>
      </c>
      <c r="S138" s="9">
        <v>2</v>
      </c>
      <c r="T138" s="9">
        <v>8</v>
      </c>
      <c r="U138" s="9">
        <v>1</v>
      </c>
      <c r="V138" s="9">
        <v>9</v>
      </c>
      <c r="W138" s="11">
        <v>8</v>
      </c>
      <c r="X138" s="11">
        <v>2</v>
      </c>
      <c r="Y138" s="11">
        <v>8</v>
      </c>
      <c r="Z138" s="11">
        <v>9</v>
      </c>
      <c r="AA138" s="11">
        <v>11</v>
      </c>
      <c r="AB138" s="9">
        <v>6</v>
      </c>
      <c r="AC138" s="9">
        <v>3</v>
      </c>
      <c r="AD138" s="9">
        <v>3</v>
      </c>
      <c r="AE138" s="39">
        <f t="shared" si="8"/>
        <v>130</v>
      </c>
      <c r="AF138" s="38">
        <v>134</v>
      </c>
      <c r="AG138" s="2">
        <f t="shared" si="9"/>
        <v>60</v>
      </c>
      <c r="AH138" s="2">
        <v>134</v>
      </c>
      <c r="AI138" s="2">
        <f t="shared" si="10"/>
        <v>70</v>
      </c>
      <c r="AJ138" s="2">
        <v>136</v>
      </c>
      <c r="AK138" s="2">
        <f t="shared" si="11"/>
        <v>-10</v>
      </c>
      <c r="AL138" s="2">
        <f t="shared" si="11"/>
        <v>-2</v>
      </c>
    </row>
    <row r="139" spans="1:38" x14ac:dyDescent="0.2">
      <c r="A139" s="8" t="s">
        <v>149</v>
      </c>
      <c r="B139" s="33">
        <v>313</v>
      </c>
      <c r="C139" s="28" t="s">
        <v>15</v>
      </c>
      <c r="D139" s="22"/>
      <c r="E139" s="22"/>
      <c r="F139" s="9">
        <v>7</v>
      </c>
      <c r="G139" s="9"/>
      <c r="H139" s="9">
        <v>5</v>
      </c>
      <c r="I139" s="9">
        <v>16</v>
      </c>
      <c r="J139" s="9">
        <v>2</v>
      </c>
      <c r="K139" s="9">
        <v>5</v>
      </c>
      <c r="L139" s="9">
        <v>6</v>
      </c>
      <c r="M139" s="9">
        <v>9</v>
      </c>
      <c r="N139" s="9">
        <v>2</v>
      </c>
      <c r="O139" s="9">
        <v>8</v>
      </c>
      <c r="P139" s="9"/>
      <c r="Q139" s="9"/>
      <c r="R139" s="9">
        <v>3</v>
      </c>
      <c r="S139" s="9">
        <v>1</v>
      </c>
      <c r="T139" s="9">
        <v>4</v>
      </c>
      <c r="U139" s="9">
        <v>4</v>
      </c>
      <c r="V139" s="9">
        <v>8</v>
      </c>
      <c r="W139" s="11">
        <v>7</v>
      </c>
      <c r="X139" s="11">
        <v>1</v>
      </c>
      <c r="Y139" s="11">
        <v>3</v>
      </c>
      <c r="Z139" s="11">
        <v>6</v>
      </c>
      <c r="AA139" s="11">
        <v>13</v>
      </c>
      <c r="AB139" s="9">
        <v>3</v>
      </c>
      <c r="AC139" s="9">
        <v>2</v>
      </c>
      <c r="AD139" s="22">
        <v>13</v>
      </c>
      <c r="AE139" s="39">
        <f t="shared" si="8"/>
        <v>128</v>
      </c>
      <c r="AF139" s="38">
        <v>135</v>
      </c>
      <c r="AG139" s="2">
        <f t="shared" si="9"/>
        <v>63</v>
      </c>
      <c r="AH139" s="2">
        <v>132</v>
      </c>
      <c r="AI139" s="2">
        <f t="shared" si="10"/>
        <v>65</v>
      </c>
      <c r="AJ139" s="2">
        <v>139</v>
      </c>
      <c r="AK139" s="2">
        <f t="shared" si="11"/>
        <v>-2</v>
      </c>
      <c r="AL139" s="2">
        <f t="shared" si="11"/>
        <v>-7</v>
      </c>
    </row>
    <row r="140" spans="1:38" x14ac:dyDescent="0.2">
      <c r="A140" s="8" t="s">
        <v>150</v>
      </c>
      <c r="B140" s="33">
        <v>183</v>
      </c>
      <c r="C140" s="28" t="s">
        <v>15</v>
      </c>
      <c r="D140" s="22"/>
      <c r="E140" s="22"/>
      <c r="F140" s="9">
        <v>2</v>
      </c>
      <c r="G140" s="9">
        <v>1</v>
      </c>
      <c r="H140" s="9">
        <v>4</v>
      </c>
      <c r="I140" s="9">
        <v>7</v>
      </c>
      <c r="J140" s="9">
        <v>6</v>
      </c>
      <c r="K140" s="9">
        <v>10</v>
      </c>
      <c r="L140" s="9">
        <v>4</v>
      </c>
      <c r="M140" s="9">
        <v>5</v>
      </c>
      <c r="N140" s="9">
        <v>5</v>
      </c>
      <c r="O140" s="9">
        <v>1</v>
      </c>
      <c r="P140" s="9">
        <v>9</v>
      </c>
      <c r="Q140" s="9">
        <v>16</v>
      </c>
      <c r="R140" s="9">
        <v>4</v>
      </c>
      <c r="S140" s="9">
        <v>4</v>
      </c>
      <c r="T140" s="9">
        <v>3</v>
      </c>
      <c r="U140" s="9">
        <v>4</v>
      </c>
      <c r="V140" s="9">
        <v>7</v>
      </c>
      <c r="W140" s="11">
        <v>5</v>
      </c>
      <c r="X140" s="11">
        <v>3</v>
      </c>
      <c r="Y140" s="11">
        <v>2</v>
      </c>
      <c r="Z140" s="11">
        <v>4</v>
      </c>
      <c r="AA140" s="11">
        <v>2</v>
      </c>
      <c r="AB140" s="9">
        <v>10</v>
      </c>
      <c r="AC140" s="9">
        <v>5</v>
      </c>
      <c r="AD140" s="9">
        <v>3</v>
      </c>
      <c r="AE140" s="39">
        <f t="shared" si="8"/>
        <v>126</v>
      </c>
      <c r="AF140" s="38">
        <v>136</v>
      </c>
      <c r="AG140" s="2">
        <f t="shared" si="9"/>
        <v>74</v>
      </c>
      <c r="AH140" s="2">
        <v>125</v>
      </c>
      <c r="AI140" s="2">
        <f t="shared" si="10"/>
        <v>52</v>
      </c>
      <c r="AJ140" s="2">
        <v>150</v>
      </c>
      <c r="AK140" s="2">
        <f t="shared" si="11"/>
        <v>22</v>
      </c>
      <c r="AL140" s="2">
        <f t="shared" si="11"/>
        <v>-25</v>
      </c>
    </row>
    <row r="141" spans="1:38" x14ac:dyDescent="0.2">
      <c r="A141" s="8" t="s">
        <v>151</v>
      </c>
      <c r="B141" s="33">
        <v>252</v>
      </c>
      <c r="C141" s="28" t="s">
        <v>15</v>
      </c>
      <c r="D141" s="22"/>
      <c r="E141" s="22"/>
      <c r="F141" s="9">
        <v>4</v>
      </c>
      <c r="G141" s="9"/>
      <c r="H141" s="9">
        <v>9</v>
      </c>
      <c r="I141" s="9">
        <v>10</v>
      </c>
      <c r="J141" s="9">
        <v>8</v>
      </c>
      <c r="K141" s="9">
        <v>2</v>
      </c>
      <c r="L141" s="9">
        <v>5</v>
      </c>
      <c r="M141" s="9">
        <v>7</v>
      </c>
      <c r="N141" s="9">
        <v>1</v>
      </c>
      <c r="O141" s="9">
        <v>2</v>
      </c>
      <c r="P141" s="9">
        <v>4</v>
      </c>
      <c r="Q141" s="9">
        <v>3</v>
      </c>
      <c r="R141" s="9">
        <v>3</v>
      </c>
      <c r="S141" s="9">
        <v>4</v>
      </c>
      <c r="T141" s="9">
        <v>5</v>
      </c>
      <c r="U141" s="9">
        <v>1</v>
      </c>
      <c r="V141" s="9">
        <v>9</v>
      </c>
      <c r="W141" s="11">
        <v>6</v>
      </c>
      <c r="X141" s="11">
        <v>2</v>
      </c>
      <c r="Y141" s="11">
        <v>9</v>
      </c>
      <c r="Z141" s="11">
        <v>10</v>
      </c>
      <c r="AA141" s="11">
        <v>4</v>
      </c>
      <c r="AB141" s="9">
        <v>7</v>
      </c>
      <c r="AC141" s="9">
        <v>6</v>
      </c>
      <c r="AD141" s="22">
        <v>5</v>
      </c>
      <c r="AE141" s="39">
        <f t="shared" si="8"/>
        <v>126</v>
      </c>
      <c r="AF141" s="38">
        <v>137</v>
      </c>
      <c r="AG141" s="2">
        <f t="shared" si="9"/>
        <v>58</v>
      </c>
      <c r="AH141" s="2">
        <v>135</v>
      </c>
      <c r="AI141" s="2">
        <f t="shared" si="10"/>
        <v>68</v>
      </c>
      <c r="AJ141" s="2">
        <v>137</v>
      </c>
      <c r="AK141" s="2">
        <f t="shared" si="11"/>
        <v>-10</v>
      </c>
      <c r="AL141" s="2">
        <f t="shared" si="11"/>
        <v>-2</v>
      </c>
    </row>
    <row r="142" spans="1:38" x14ac:dyDescent="0.2">
      <c r="A142" s="8" t="s">
        <v>152</v>
      </c>
      <c r="B142" s="33">
        <v>396</v>
      </c>
      <c r="C142" s="28" t="s">
        <v>15</v>
      </c>
      <c r="D142" s="22"/>
      <c r="E142" s="22"/>
      <c r="F142" s="9"/>
      <c r="G142" s="9">
        <v>1</v>
      </c>
      <c r="H142" s="9">
        <v>1</v>
      </c>
      <c r="I142" s="9">
        <v>3</v>
      </c>
      <c r="J142" s="9">
        <v>7</v>
      </c>
      <c r="K142" s="9">
        <v>5</v>
      </c>
      <c r="L142" s="9">
        <v>7</v>
      </c>
      <c r="M142" s="9">
        <v>8</v>
      </c>
      <c r="N142" s="9">
        <v>4</v>
      </c>
      <c r="O142" s="9">
        <v>5</v>
      </c>
      <c r="P142" s="9">
        <v>3</v>
      </c>
      <c r="Q142" s="9">
        <v>5</v>
      </c>
      <c r="R142" s="9">
        <v>3</v>
      </c>
      <c r="S142" s="9">
        <v>1</v>
      </c>
      <c r="T142" s="9">
        <v>3</v>
      </c>
      <c r="U142" s="9">
        <v>7</v>
      </c>
      <c r="V142" s="9">
        <v>5</v>
      </c>
      <c r="W142" s="11">
        <v>5</v>
      </c>
      <c r="X142" s="11">
        <v>7</v>
      </c>
      <c r="Y142" s="11">
        <v>6</v>
      </c>
      <c r="Z142" s="11">
        <v>4</v>
      </c>
      <c r="AA142" s="11">
        <v>10</v>
      </c>
      <c r="AB142" s="9">
        <v>9</v>
      </c>
      <c r="AC142" s="9">
        <v>8</v>
      </c>
      <c r="AD142" s="9">
        <v>9</v>
      </c>
      <c r="AE142" s="39">
        <f t="shared" si="8"/>
        <v>126</v>
      </c>
      <c r="AF142" s="38">
        <v>138</v>
      </c>
      <c r="AG142" s="2">
        <f t="shared" si="9"/>
        <v>52</v>
      </c>
      <c r="AH142" s="2">
        <v>140</v>
      </c>
      <c r="AI142" s="2">
        <f t="shared" si="10"/>
        <v>74</v>
      </c>
      <c r="AJ142" s="2">
        <v>131</v>
      </c>
      <c r="AK142" s="2">
        <f t="shared" si="11"/>
        <v>-22</v>
      </c>
      <c r="AL142" s="2">
        <f t="shared" si="11"/>
        <v>9</v>
      </c>
    </row>
    <row r="143" spans="1:38" x14ac:dyDescent="0.2">
      <c r="A143" s="8" t="s">
        <v>153</v>
      </c>
      <c r="B143" s="33">
        <v>102</v>
      </c>
      <c r="C143" s="28" t="s">
        <v>15</v>
      </c>
      <c r="D143" s="22"/>
      <c r="E143" s="22"/>
      <c r="F143" s="9">
        <v>3</v>
      </c>
      <c r="G143" s="9">
        <v>2</v>
      </c>
      <c r="H143" s="9">
        <v>4</v>
      </c>
      <c r="I143" s="9">
        <v>8</v>
      </c>
      <c r="J143" s="9">
        <v>9</v>
      </c>
      <c r="K143" s="9">
        <v>6</v>
      </c>
      <c r="L143" s="9">
        <v>2</v>
      </c>
      <c r="M143" s="9">
        <v>5</v>
      </c>
      <c r="N143" s="9">
        <v>3</v>
      </c>
      <c r="O143" s="9">
        <v>5</v>
      </c>
      <c r="P143" s="9">
        <v>8</v>
      </c>
      <c r="Q143" s="9">
        <v>8</v>
      </c>
      <c r="R143" s="9">
        <v>3</v>
      </c>
      <c r="S143" s="9">
        <v>2</v>
      </c>
      <c r="T143" s="9">
        <v>4</v>
      </c>
      <c r="U143" s="9">
        <v>3</v>
      </c>
      <c r="V143" s="9">
        <v>6</v>
      </c>
      <c r="W143" s="11">
        <v>5</v>
      </c>
      <c r="X143" s="11">
        <v>4</v>
      </c>
      <c r="Y143" s="11">
        <v>1</v>
      </c>
      <c r="Z143" s="11">
        <v>11</v>
      </c>
      <c r="AA143" s="11">
        <v>7</v>
      </c>
      <c r="AB143" s="9">
        <v>7</v>
      </c>
      <c r="AC143" s="9">
        <v>5</v>
      </c>
      <c r="AD143" s="22">
        <v>4</v>
      </c>
      <c r="AE143" s="39">
        <f t="shared" si="8"/>
        <v>125</v>
      </c>
      <c r="AF143" s="38">
        <v>139</v>
      </c>
      <c r="AG143" s="2">
        <f t="shared" si="9"/>
        <v>66</v>
      </c>
      <c r="AH143" s="2">
        <v>129</v>
      </c>
      <c r="AI143" s="2">
        <f t="shared" si="10"/>
        <v>59</v>
      </c>
      <c r="AJ143" s="2">
        <v>144</v>
      </c>
      <c r="AK143" s="2">
        <f t="shared" si="11"/>
        <v>7</v>
      </c>
      <c r="AL143" s="2">
        <f t="shared" si="11"/>
        <v>-15</v>
      </c>
    </row>
    <row r="144" spans="1:38" x14ac:dyDescent="0.2">
      <c r="A144" s="8" t="s">
        <v>154</v>
      </c>
      <c r="B144" s="33">
        <v>122</v>
      </c>
      <c r="C144" s="28" t="s">
        <v>15</v>
      </c>
      <c r="D144" s="22"/>
      <c r="E144" s="22"/>
      <c r="F144" s="9">
        <v>1</v>
      </c>
      <c r="G144" s="9"/>
      <c r="H144" s="9"/>
      <c r="I144" s="9">
        <v>12</v>
      </c>
      <c r="J144" s="9">
        <v>6</v>
      </c>
      <c r="K144" s="9">
        <v>8</v>
      </c>
      <c r="L144" s="9">
        <v>6</v>
      </c>
      <c r="M144" s="9">
        <v>9</v>
      </c>
      <c r="N144" s="9">
        <v>1</v>
      </c>
      <c r="O144" s="9">
        <v>8</v>
      </c>
      <c r="P144" s="9"/>
      <c r="Q144" s="9">
        <v>4</v>
      </c>
      <c r="R144" s="9">
        <v>6</v>
      </c>
      <c r="S144" s="9">
        <v>6</v>
      </c>
      <c r="T144" s="9">
        <v>4</v>
      </c>
      <c r="U144" s="9">
        <v>6</v>
      </c>
      <c r="V144" s="9">
        <v>6</v>
      </c>
      <c r="W144" s="11">
        <v>7</v>
      </c>
      <c r="X144" s="11">
        <v>4</v>
      </c>
      <c r="Y144" s="11"/>
      <c r="Z144" s="11">
        <v>4</v>
      </c>
      <c r="AA144" s="11">
        <v>4</v>
      </c>
      <c r="AB144" s="9">
        <v>3</v>
      </c>
      <c r="AC144" s="9">
        <v>6</v>
      </c>
      <c r="AD144" s="22">
        <v>10</v>
      </c>
      <c r="AE144" s="39">
        <f t="shared" si="8"/>
        <v>121</v>
      </c>
      <c r="AF144" s="38">
        <v>140</v>
      </c>
      <c r="AG144" s="2">
        <f t="shared" si="9"/>
        <v>61</v>
      </c>
      <c r="AH144" s="2">
        <v>133</v>
      </c>
      <c r="AI144" s="2">
        <f t="shared" si="10"/>
        <v>60</v>
      </c>
      <c r="AJ144" s="2">
        <v>142</v>
      </c>
      <c r="AK144" s="2">
        <f t="shared" si="11"/>
        <v>1</v>
      </c>
      <c r="AL144" s="2">
        <f t="shared" si="11"/>
        <v>-9</v>
      </c>
    </row>
    <row r="145" spans="1:38" x14ac:dyDescent="0.2">
      <c r="A145" s="8" t="s">
        <v>155</v>
      </c>
      <c r="B145" s="33">
        <v>391</v>
      </c>
      <c r="C145" s="28" t="s">
        <v>15</v>
      </c>
      <c r="D145" s="22"/>
      <c r="E145" s="22"/>
      <c r="F145" s="9"/>
      <c r="G145" s="9"/>
      <c r="H145" s="9"/>
      <c r="I145" s="9">
        <v>4</v>
      </c>
      <c r="J145" s="9">
        <v>6</v>
      </c>
      <c r="K145" s="9">
        <v>9</v>
      </c>
      <c r="L145" s="9">
        <v>7</v>
      </c>
      <c r="M145" s="9">
        <v>3</v>
      </c>
      <c r="N145" s="9">
        <v>1</v>
      </c>
      <c r="O145" s="9">
        <v>5</v>
      </c>
      <c r="P145" s="9">
        <v>3</v>
      </c>
      <c r="Q145" s="9">
        <v>6</v>
      </c>
      <c r="R145" s="9">
        <v>4</v>
      </c>
      <c r="S145" s="9">
        <v>4</v>
      </c>
      <c r="T145" s="9">
        <v>5</v>
      </c>
      <c r="U145" s="9">
        <v>8</v>
      </c>
      <c r="V145" s="9">
        <v>10</v>
      </c>
      <c r="W145" s="11">
        <v>4</v>
      </c>
      <c r="X145" s="11">
        <v>3</v>
      </c>
      <c r="Y145" s="11">
        <v>5</v>
      </c>
      <c r="Z145" s="11">
        <v>9</v>
      </c>
      <c r="AA145" s="11">
        <v>8</v>
      </c>
      <c r="AB145" s="9">
        <v>4</v>
      </c>
      <c r="AC145" s="9">
        <v>6</v>
      </c>
      <c r="AD145" s="22">
        <v>5</v>
      </c>
      <c r="AE145" s="39">
        <f t="shared" si="8"/>
        <v>119</v>
      </c>
      <c r="AF145" s="38">
        <v>141</v>
      </c>
      <c r="AG145" s="2">
        <f t="shared" si="9"/>
        <v>48</v>
      </c>
      <c r="AH145" s="2">
        <v>146</v>
      </c>
      <c r="AI145" s="2">
        <f t="shared" si="10"/>
        <v>71</v>
      </c>
      <c r="AJ145" s="2">
        <v>133</v>
      </c>
      <c r="AK145" s="2">
        <f t="shared" si="11"/>
        <v>-23</v>
      </c>
      <c r="AL145" s="2">
        <f t="shared" si="11"/>
        <v>13</v>
      </c>
    </row>
    <row r="146" spans="1:38" x14ac:dyDescent="0.2">
      <c r="A146" s="8" t="s">
        <v>156</v>
      </c>
      <c r="B146" s="33">
        <v>448</v>
      </c>
      <c r="C146" s="28" t="s">
        <v>15</v>
      </c>
      <c r="D146" s="22"/>
      <c r="E146" s="22"/>
      <c r="F146" s="9">
        <v>3</v>
      </c>
      <c r="G146" s="9">
        <v>8</v>
      </c>
      <c r="H146" s="9">
        <v>7</v>
      </c>
      <c r="I146" s="9">
        <v>8</v>
      </c>
      <c r="J146" s="9">
        <v>8</v>
      </c>
      <c r="K146" s="9">
        <v>10</v>
      </c>
      <c r="L146" s="9">
        <v>5</v>
      </c>
      <c r="M146" s="9">
        <v>7</v>
      </c>
      <c r="N146" s="9">
        <v>7</v>
      </c>
      <c r="O146" s="9">
        <v>8</v>
      </c>
      <c r="P146" s="9">
        <v>6</v>
      </c>
      <c r="Q146" s="9">
        <v>11</v>
      </c>
      <c r="R146" s="9">
        <v>3</v>
      </c>
      <c r="S146" s="9">
        <v>2</v>
      </c>
      <c r="T146" s="9">
        <v>2</v>
      </c>
      <c r="U146" s="9">
        <v>2</v>
      </c>
      <c r="V146" s="9">
        <v>4</v>
      </c>
      <c r="W146" s="11">
        <v>1</v>
      </c>
      <c r="X146" s="11">
        <v>2</v>
      </c>
      <c r="Y146" s="11">
        <v>2</v>
      </c>
      <c r="Z146" s="11"/>
      <c r="AA146" s="11">
        <v>2</v>
      </c>
      <c r="AB146" s="9">
        <v>1</v>
      </c>
      <c r="AC146" s="9">
        <v>1</v>
      </c>
      <c r="AD146" s="9"/>
      <c r="AE146" s="39">
        <f t="shared" si="8"/>
        <v>110</v>
      </c>
      <c r="AF146" s="38">
        <v>142</v>
      </c>
      <c r="AG146" s="2">
        <f t="shared" si="9"/>
        <v>91</v>
      </c>
      <c r="AH146" s="2">
        <v>115</v>
      </c>
      <c r="AI146" s="2">
        <f t="shared" si="10"/>
        <v>19</v>
      </c>
      <c r="AJ146" s="2">
        <v>184</v>
      </c>
      <c r="AK146" s="2">
        <f t="shared" si="11"/>
        <v>72</v>
      </c>
      <c r="AL146" s="2">
        <f t="shared" si="11"/>
        <v>-69</v>
      </c>
    </row>
    <row r="147" spans="1:38" x14ac:dyDescent="0.2">
      <c r="A147" s="8" t="s">
        <v>157</v>
      </c>
      <c r="B147" s="33">
        <v>390</v>
      </c>
      <c r="C147" s="28" t="s">
        <v>15</v>
      </c>
      <c r="D147" s="22"/>
      <c r="E147" s="22"/>
      <c r="F147" s="9">
        <v>1</v>
      </c>
      <c r="G147" s="9">
        <v>4</v>
      </c>
      <c r="H147" s="9">
        <v>4</v>
      </c>
      <c r="I147" s="9">
        <v>7</v>
      </c>
      <c r="J147" s="9">
        <v>3</v>
      </c>
      <c r="K147" s="9">
        <v>7</v>
      </c>
      <c r="L147" s="9">
        <v>6</v>
      </c>
      <c r="M147" s="9">
        <v>5</v>
      </c>
      <c r="N147" s="9">
        <v>1</v>
      </c>
      <c r="O147" s="9">
        <v>3</v>
      </c>
      <c r="P147" s="9">
        <v>1</v>
      </c>
      <c r="Q147" s="9">
        <v>4</v>
      </c>
      <c r="R147" s="9">
        <v>2</v>
      </c>
      <c r="S147" s="9">
        <v>2</v>
      </c>
      <c r="T147" s="9">
        <v>5</v>
      </c>
      <c r="U147" s="9">
        <v>3</v>
      </c>
      <c r="V147" s="9">
        <v>6</v>
      </c>
      <c r="W147" s="11">
        <v>2</v>
      </c>
      <c r="X147" s="11">
        <v>2</v>
      </c>
      <c r="Y147" s="11">
        <v>5</v>
      </c>
      <c r="Z147" s="11">
        <v>8</v>
      </c>
      <c r="AA147" s="11">
        <v>11</v>
      </c>
      <c r="AB147" s="9">
        <v>7</v>
      </c>
      <c r="AC147" s="9">
        <v>6</v>
      </c>
      <c r="AD147" s="9">
        <v>4</v>
      </c>
      <c r="AE147" s="39">
        <f t="shared" si="8"/>
        <v>109</v>
      </c>
      <c r="AF147" s="38">
        <v>143</v>
      </c>
      <c r="AG147" s="2">
        <f t="shared" si="9"/>
        <v>48</v>
      </c>
      <c r="AH147" s="2">
        <v>145</v>
      </c>
      <c r="AI147" s="2">
        <f t="shared" si="10"/>
        <v>61</v>
      </c>
      <c r="AJ147" s="2">
        <v>141</v>
      </c>
      <c r="AK147" s="2">
        <f t="shared" si="11"/>
        <v>-13</v>
      </c>
      <c r="AL147" s="2">
        <f t="shared" si="11"/>
        <v>4</v>
      </c>
    </row>
    <row r="148" spans="1:38" x14ac:dyDescent="0.2">
      <c r="A148" s="8" t="s">
        <v>158</v>
      </c>
      <c r="B148" s="33">
        <v>4</v>
      </c>
      <c r="C148" s="28" t="s">
        <v>15</v>
      </c>
      <c r="D148" s="22"/>
      <c r="E148" s="22"/>
      <c r="F148" s="9">
        <v>1</v>
      </c>
      <c r="G148" s="9">
        <v>1</v>
      </c>
      <c r="H148" s="9">
        <v>7</v>
      </c>
      <c r="I148" s="9">
        <v>4</v>
      </c>
      <c r="J148" s="9">
        <v>5</v>
      </c>
      <c r="K148" s="9">
        <v>4</v>
      </c>
      <c r="L148" s="9">
        <v>1</v>
      </c>
      <c r="M148" s="9">
        <v>5</v>
      </c>
      <c r="N148" s="9">
        <v>4</v>
      </c>
      <c r="O148" s="9">
        <v>4</v>
      </c>
      <c r="P148" s="9">
        <v>4</v>
      </c>
      <c r="Q148" s="9">
        <v>9</v>
      </c>
      <c r="R148" s="9">
        <v>2</v>
      </c>
      <c r="S148" s="9">
        <v>2</v>
      </c>
      <c r="T148" s="9">
        <v>3</v>
      </c>
      <c r="U148" s="9">
        <v>6</v>
      </c>
      <c r="V148" s="9">
        <v>5</v>
      </c>
      <c r="W148" s="11">
        <v>5</v>
      </c>
      <c r="X148" s="11">
        <v>4</v>
      </c>
      <c r="Y148" s="11">
        <v>4</v>
      </c>
      <c r="Z148" s="11">
        <v>5</v>
      </c>
      <c r="AA148" s="11">
        <v>6</v>
      </c>
      <c r="AB148" s="9">
        <v>5</v>
      </c>
      <c r="AC148" s="9">
        <v>9</v>
      </c>
      <c r="AD148" s="9">
        <v>3</v>
      </c>
      <c r="AE148" s="39">
        <f t="shared" si="8"/>
        <v>108</v>
      </c>
      <c r="AF148" s="38">
        <v>144</v>
      </c>
      <c r="AG148" s="2">
        <f t="shared" si="9"/>
        <v>51</v>
      </c>
      <c r="AH148" s="2">
        <v>141</v>
      </c>
      <c r="AI148" s="2">
        <f t="shared" si="10"/>
        <v>57</v>
      </c>
      <c r="AJ148" s="2">
        <v>146</v>
      </c>
      <c r="AK148" s="2">
        <f t="shared" si="11"/>
        <v>-6</v>
      </c>
      <c r="AL148" s="2">
        <f t="shared" si="11"/>
        <v>-5</v>
      </c>
    </row>
    <row r="149" spans="1:38" x14ac:dyDescent="0.2">
      <c r="A149" s="8" t="s">
        <v>159</v>
      </c>
      <c r="B149" s="33">
        <v>116</v>
      </c>
      <c r="C149" s="28" t="s">
        <v>15</v>
      </c>
      <c r="D149" s="22"/>
      <c r="E149" s="22"/>
      <c r="F149" s="9">
        <v>1</v>
      </c>
      <c r="G149" s="9">
        <v>1</v>
      </c>
      <c r="H149" s="9">
        <v>3</v>
      </c>
      <c r="I149" s="9">
        <v>8</v>
      </c>
      <c r="J149" s="9">
        <v>9</v>
      </c>
      <c r="K149" s="9">
        <v>2</v>
      </c>
      <c r="L149" s="9">
        <v>4</v>
      </c>
      <c r="M149" s="9">
        <v>5</v>
      </c>
      <c r="N149" s="9">
        <v>2</v>
      </c>
      <c r="O149" s="9">
        <v>3</v>
      </c>
      <c r="P149" s="9">
        <v>2</v>
      </c>
      <c r="Q149" s="9">
        <v>3</v>
      </c>
      <c r="R149" s="9">
        <v>3</v>
      </c>
      <c r="S149" s="9">
        <v>4</v>
      </c>
      <c r="T149" s="9">
        <v>4</v>
      </c>
      <c r="U149" s="9">
        <v>3</v>
      </c>
      <c r="V149" s="9">
        <v>8</v>
      </c>
      <c r="W149" s="11">
        <v>3</v>
      </c>
      <c r="X149" s="11">
        <v>4</v>
      </c>
      <c r="Y149" s="11">
        <v>8</v>
      </c>
      <c r="Z149" s="11">
        <v>3</v>
      </c>
      <c r="AA149" s="11">
        <v>7</v>
      </c>
      <c r="AB149" s="9">
        <v>8</v>
      </c>
      <c r="AC149" s="9">
        <v>5</v>
      </c>
      <c r="AD149" s="9">
        <v>5</v>
      </c>
      <c r="AE149" s="39">
        <f t="shared" si="8"/>
        <v>108</v>
      </c>
      <c r="AF149" s="38">
        <v>145</v>
      </c>
      <c r="AG149" s="2">
        <f t="shared" si="9"/>
        <v>46</v>
      </c>
      <c r="AH149" s="2">
        <v>148</v>
      </c>
      <c r="AI149" s="2">
        <f t="shared" si="10"/>
        <v>62</v>
      </c>
      <c r="AJ149" s="2">
        <v>140</v>
      </c>
      <c r="AK149" s="2">
        <f t="shared" si="11"/>
        <v>-16</v>
      </c>
      <c r="AL149" s="2">
        <f t="shared" si="11"/>
        <v>8</v>
      </c>
    </row>
    <row r="150" spans="1:38" x14ac:dyDescent="0.2">
      <c r="A150" s="8" t="s">
        <v>160</v>
      </c>
      <c r="B150" s="33">
        <v>190</v>
      </c>
      <c r="C150" s="28" t="s">
        <v>15</v>
      </c>
      <c r="D150" s="22"/>
      <c r="E150" s="22"/>
      <c r="F150" s="9">
        <v>5</v>
      </c>
      <c r="G150" s="9">
        <v>2</v>
      </c>
      <c r="H150" s="9">
        <v>6</v>
      </c>
      <c r="I150" s="9">
        <v>8</v>
      </c>
      <c r="J150" s="9">
        <v>4</v>
      </c>
      <c r="K150" s="9">
        <v>7</v>
      </c>
      <c r="L150" s="9">
        <v>5</v>
      </c>
      <c r="M150" s="9">
        <v>5</v>
      </c>
      <c r="N150" s="9">
        <v>1</v>
      </c>
      <c r="O150" s="9">
        <v>2</v>
      </c>
      <c r="P150" s="9">
        <v>3</v>
      </c>
      <c r="Q150" s="9">
        <v>1</v>
      </c>
      <c r="R150" s="9">
        <v>5</v>
      </c>
      <c r="S150" s="9">
        <v>4</v>
      </c>
      <c r="T150" s="9">
        <v>4</v>
      </c>
      <c r="U150" s="9">
        <v>2</v>
      </c>
      <c r="V150" s="9">
        <v>9</v>
      </c>
      <c r="W150" s="11">
        <v>3</v>
      </c>
      <c r="X150" s="11">
        <v>1</v>
      </c>
      <c r="Y150" s="11">
        <v>4</v>
      </c>
      <c r="Z150" s="11">
        <v>4</v>
      </c>
      <c r="AA150" s="11">
        <v>4</v>
      </c>
      <c r="AB150" s="9">
        <v>4</v>
      </c>
      <c r="AC150" s="9">
        <v>7</v>
      </c>
      <c r="AD150" s="9">
        <v>5</v>
      </c>
      <c r="AE150" s="39">
        <f t="shared" si="8"/>
        <v>105</v>
      </c>
      <c r="AF150" s="38">
        <v>146</v>
      </c>
      <c r="AG150" s="2">
        <f t="shared" si="9"/>
        <v>54</v>
      </c>
      <c r="AH150" s="2">
        <v>138</v>
      </c>
      <c r="AI150" s="2">
        <f t="shared" si="10"/>
        <v>51</v>
      </c>
      <c r="AJ150" s="2">
        <v>154</v>
      </c>
      <c r="AK150" s="2">
        <f t="shared" si="11"/>
        <v>3</v>
      </c>
      <c r="AL150" s="2">
        <f t="shared" si="11"/>
        <v>-16</v>
      </c>
    </row>
    <row r="151" spans="1:38" x14ac:dyDescent="0.2">
      <c r="A151" s="8" t="s">
        <v>161</v>
      </c>
      <c r="B151" s="33">
        <v>274</v>
      </c>
      <c r="C151" s="28" t="s">
        <v>15</v>
      </c>
      <c r="D151" s="22"/>
      <c r="E151" s="22"/>
      <c r="F151" s="9">
        <v>2</v>
      </c>
      <c r="G151" s="9">
        <v>1</v>
      </c>
      <c r="H151" s="9">
        <v>2</v>
      </c>
      <c r="I151" s="9">
        <v>4</v>
      </c>
      <c r="J151" s="9">
        <v>4</v>
      </c>
      <c r="K151" s="9">
        <v>6</v>
      </c>
      <c r="L151" s="9">
        <v>3</v>
      </c>
      <c r="M151" s="9">
        <v>3</v>
      </c>
      <c r="N151" s="9">
        <v>4</v>
      </c>
      <c r="O151" s="9">
        <v>6</v>
      </c>
      <c r="P151" s="9">
        <v>4</v>
      </c>
      <c r="Q151" s="9">
        <v>1</v>
      </c>
      <c r="R151" s="9">
        <v>3</v>
      </c>
      <c r="S151" s="9">
        <v>2</v>
      </c>
      <c r="T151" s="9">
        <v>3</v>
      </c>
      <c r="U151" s="9">
        <v>2</v>
      </c>
      <c r="V151" s="9">
        <v>5</v>
      </c>
      <c r="W151" s="11">
        <v>6</v>
      </c>
      <c r="X151" s="11">
        <v>1</v>
      </c>
      <c r="Y151" s="11">
        <v>4</v>
      </c>
      <c r="Z151" s="11">
        <v>5</v>
      </c>
      <c r="AA151" s="11">
        <v>4</v>
      </c>
      <c r="AB151" s="9">
        <v>7</v>
      </c>
      <c r="AC151" s="9">
        <v>7</v>
      </c>
      <c r="AD151" s="22">
        <v>7</v>
      </c>
      <c r="AE151" s="39">
        <f t="shared" si="8"/>
        <v>96</v>
      </c>
      <c r="AF151" s="38">
        <v>147</v>
      </c>
      <c r="AG151" s="2">
        <f t="shared" si="9"/>
        <v>43</v>
      </c>
      <c r="AH151" s="2">
        <v>150</v>
      </c>
      <c r="AI151" s="2">
        <f t="shared" si="10"/>
        <v>53</v>
      </c>
      <c r="AJ151" s="2">
        <v>149</v>
      </c>
      <c r="AK151" s="2">
        <f t="shared" si="11"/>
        <v>-10</v>
      </c>
      <c r="AL151" s="2">
        <f t="shared" si="11"/>
        <v>1</v>
      </c>
    </row>
    <row r="152" spans="1:38" x14ac:dyDescent="0.2">
      <c r="A152" s="8" t="s">
        <v>163</v>
      </c>
      <c r="B152" s="33">
        <v>92</v>
      </c>
      <c r="C152" s="28" t="s">
        <v>15</v>
      </c>
      <c r="D152" s="22"/>
      <c r="E152" s="22"/>
      <c r="F152" s="9"/>
      <c r="G152" s="9"/>
      <c r="H152" s="9"/>
      <c r="I152" s="9"/>
      <c r="J152" s="9">
        <v>1</v>
      </c>
      <c r="K152" s="9"/>
      <c r="L152" s="9"/>
      <c r="M152" s="9">
        <v>2</v>
      </c>
      <c r="N152" s="9"/>
      <c r="O152" s="9">
        <v>4</v>
      </c>
      <c r="P152" s="9">
        <v>2</v>
      </c>
      <c r="Q152" s="9">
        <v>4</v>
      </c>
      <c r="R152" s="9">
        <v>3</v>
      </c>
      <c r="S152" s="9">
        <v>1</v>
      </c>
      <c r="T152" s="9">
        <v>1</v>
      </c>
      <c r="U152" s="9">
        <v>5</v>
      </c>
      <c r="V152" s="9">
        <v>7</v>
      </c>
      <c r="W152" s="11">
        <v>5</v>
      </c>
      <c r="X152" s="11">
        <v>3</v>
      </c>
      <c r="Y152" s="11">
        <v>5</v>
      </c>
      <c r="Z152" s="11">
        <v>10</v>
      </c>
      <c r="AA152" s="11">
        <v>8</v>
      </c>
      <c r="AB152" s="9">
        <v>12</v>
      </c>
      <c r="AC152" s="9">
        <v>10</v>
      </c>
      <c r="AD152" s="22">
        <v>11</v>
      </c>
      <c r="AE152" s="39">
        <f t="shared" si="8"/>
        <v>94</v>
      </c>
      <c r="AF152" s="38">
        <v>148</v>
      </c>
      <c r="AG152" s="2">
        <f t="shared" si="9"/>
        <v>16</v>
      </c>
      <c r="AH152" s="2">
        <v>174</v>
      </c>
      <c r="AI152" s="2">
        <f t="shared" si="10"/>
        <v>78</v>
      </c>
      <c r="AJ152" s="2">
        <v>128</v>
      </c>
      <c r="AK152" s="2">
        <f t="shared" si="11"/>
        <v>-62</v>
      </c>
      <c r="AL152" s="2">
        <f t="shared" si="11"/>
        <v>46</v>
      </c>
    </row>
    <row r="153" spans="1:38" x14ac:dyDescent="0.2">
      <c r="A153" s="8" t="s">
        <v>164</v>
      </c>
      <c r="B153" s="33">
        <v>238</v>
      </c>
      <c r="C153" s="28" t="s">
        <v>15</v>
      </c>
      <c r="D153" s="22"/>
      <c r="E153" s="22"/>
      <c r="F153" s="9"/>
      <c r="G153" s="9">
        <v>1</v>
      </c>
      <c r="H153" s="9"/>
      <c r="I153" s="9"/>
      <c r="J153" s="9">
        <v>1</v>
      </c>
      <c r="K153" s="9"/>
      <c r="L153" s="9"/>
      <c r="M153" s="9"/>
      <c r="N153" s="9">
        <v>1</v>
      </c>
      <c r="O153" s="9">
        <v>2</v>
      </c>
      <c r="P153" s="9">
        <v>1</v>
      </c>
      <c r="Q153" s="9">
        <v>2</v>
      </c>
      <c r="R153" s="9"/>
      <c r="S153" s="9">
        <v>2</v>
      </c>
      <c r="T153" s="9">
        <v>3</v>
      </c>
      <c r="U153" s="9">
        <v>1</v>
      </c>
      <c r="V153" s="9">
        <v>6</v>
      </c>
      <c r="W153" s="11">
        <v>5</v>
      </c>
      <c r="X153" s="11">
        <v>9</v>
      </c>
      <c r="Y153" s="11">
        <v>7</v>
      </c>
      <c r="Z153" s="11">
        <v>8</v>
      </c>
      <c r="AA153" s="11">
        <v>13</v>
      </c>
      <c r="AB153" s="9">
        <v>11</v>
      </c>
      <c r="AC153" s="9">
        <v>9</v>
      </c>
      <c r="AD153" s="22">
        <v>12</v>
      </c>
      <c r="AE153" s="39">
        <f t="shared" si="8"/>
        <v>94</v>
      </c>
      <c r="AF153" s="38">
        <v>149</v>
      </c>
      <c r="AG153" s="2">
        <f t="shared" si="9"/>
        <v>8</v>
      </c>
      <c r="AH153" s="2">
        <v>190</v>
      </c>
      <c r="AI153" s="2">
        <f t="shared" si="10"/>
        <v>86</v>
      </c>
      <c r="AJ153" s="2">
        <v>123</v>
      </c>
      <c r="AK153" s="2">
        <f t="shared" si="11"/>
        <v>-78</v>
      </c>
      <c r="AL153" s="2">
        <f t="shared" si="11"/>
        <v>67</v>
      </c>
    </row>
    <row r="154" spans="1:38" x14ac:dyDescent="0.2">
      <c r="A154" s="8" t="s">
        <v>162</v>
      </c>
      <c r="B154" s="33">
        <v>253</v>
      </c>
      <c r="C154" s="28" t="s">
        <v>15</v>
      </c>
      <c r="D154" s="22"/>
      <c r="E154" s="22"/>
      <c r="F154" s="9">
        <v>1</v>
      </c>
      <c r="G154" s="9">
        <v>1</v>
      </c>
      <c r="H154" s="9">
        <v>3</v>
      </c>
      <c r="I154" s="9">
        <v>11</v>
      </c>
      <c r="J154" s="9"/>
      <c r="K154" s="9">
        <v>5</v>
      </c>
      <c r="L154" s="9">
        <v>4</v>
      </c>
      <c r="M154" s="9">
        <v>6</v>
      </c>
      <c r="N154" s="9"/>
      <c r="O154" s="9">
        <v>1</v>
      </c>
      <c r="P154" s="9">
        <v>6</v>
      </c>
      <c r="Q154" s="9">
        <v>1</v>
      </c>
      <c r="R154" s="9"/>
      <c r="S154" s="9">
        <v>3</v>
      </c>
      <c r="T154" s="9">
        <v>2</v>
      </c>
      <c r="U154" s="9"/>
      <c r="V154" s="9">
        <v>7</v>
      </c>
      <c r="W154" s="11">
        <v>9</v>
      </c>
      <c r="X154" s="11"/>
      <c r="Y154" s="11">
        <v>7</v>
      </c>
      <c r="Z154" s="11">
        <v>10</v>
      </c>
      <c r="AA154" s="11">
        <v>2</v>
      </c>
      <c r="AB154" s="9">
        <v>7</v>
      </c>
      <c r="AC154" s="9">
        <v>6</v>
      </c>
      <c r="AD154" s="22">
        <v>2</v>
      </c>
      <c r="AE154" s="39">
        <f t="shared" si="8"/>
        <v>94</v>
      </c>
      <c r="AF154" s="38">
        <v>150</v>
      </c>
      <c r="AG154" s="2">
        <f t="shared" si="9"/>
        <v>39</v>
      </c>
      <c r="AH154" s="2">
        <v>153</v>
      </c>
      <c r="AI154" s="2">
        <f t="shared" si="10"/>
        <v>55</v>
      </c>
      <c r="AJ154" s="2">
        <v>148</v>
      </c>
      <c r="AK154" s="2">
        <f t="shared" si="11"/>
        <v>-16</v>
      </c>
      <c r="AL154" s="2">
        <f t="shared" si="11"/>
        <v>5</v>
      </c>
    </row>
    <row r="155" spans="1:38" x14ac:dyDescent="0.2">
      <c r="A155" s="8" t="s">
        <v>165</v>
      </c>
      <c r="B155" s="33">
        <v>49</v>
      </c>
      <c r="C155" s="28" t="s">
        <v>15</v>
      </c>
      <c r="D155" s="22"/>
      <c r="E155" s="22"/>
      <c r="F155" s="9">
        <v>2</v>
      </c>
      <c r="G155" s="9">
        <v>3</v>
      </c>
      <c r="H155" s="9">
        <v>5</v>
      </c>
      <c r="I155" s="9">
        <v>10</v>
      </c>
      <c r="J155" s="9">
        <v>4</v>
      </c>
      <c r="K155" s="9">
        <v>6</v>
      </c>
      <c r="L155" s="9">
        <v>2</v>
      </c>
      <c r="M155" s="9">
        <v>2</v>
      </c>
      <c r="N155" s="9">
        <v>2</v>
      </c>
      <c r="O155" s="9">
        <v>4</v>
      </c>
      <c r="P155" s="9">
        <v>3</v>
      </c>
      <c r="Q155" s="9">
        <v>10</v>
      </c>
      <c r="R155" s="9">
        <v>3</v>
      </c>
      <c r="S155" s="9">
        <v>4</v>
      </c>
      <c r="T155" s="9">
        <v>2</v>
      </c>
      <c r="U155" s="9">
        <v>1</v>
      </c>
      <c r="V155" s="9">
        <v>4</v>
      </c>
      <c r="W155" s="11">
        <v>5</v>
      </c>
      <c r="X155" s="11">
        <v>2</v>
      </c>
      <c r="Y155" s="11">
        <v>3</v>
      </c>
      <c r="Z155" s="11">
        <v>1</v>
      </c>
      <c r="AA155" s="11">
        <v>3</v>
      </c>
      <c r="AB155" s="9">
        <v>4</v>
      </c>
      <c r="AC155" s="9">
        <v>3</v>
      </c>
      <c r="AD155" s="22">
        <v>2</v>
      </c>
      <c r="AE155" s="39">
        <f t="shared" si="8"/>
        <v>90</v>
      </c>
      <c r="AF155" s="38">
        <v>151</v>
      </c>
      <c r="AG155" s="2">
        <f t="shared" si="9"/>
        <v>56</v>
      </c>
      <c r="AH155" s="2">
        <v>137</v>
      </c>
      <c r="AI155" s="2">
        <f t="shared" si="10"/>
        <v>34</v>
      </c>
      <c r="AJ155" s="2">
        <v>169</v>
      </c>
      <c r="AK155" s="2">
        <f t="shared" si="11"/>
        <v>22</v>
      </c>
      <c r="AL155" s="2">
        <f t="shared" si="11"/>
        <v>-32</v>
      </c>
    </row>
    <row r="156" spans="1:38" x14ac:dyDescent="0.2">
      <c r="A156" s="8" t="s">
        <v>166</v>
      </c>
      <c r="B156" s="33">
        <v>1</v>
      </c>
      <c r="C156" s="28" t="s">
        <v>15</v>
      </c>
      <c r="D156" s="22"/>
      <c r="E156" s="22"/>
      <c r="F156" s="9">
        <v>1</v>
      </c>
      <c r="G156" s="9"/>
      <c r="H156" s="9"/>
      <c r="I156" s="9"/>
      <c r="J156" s="9">
        <v>1</v>
      </c>
      <c r="K156" s="9">
        <v>1</v>
      </c>
      <c r="L156" s="9"/>
      <c r="M156" s="9">
        <v>3</v>
      </c>
      <c r="N156" s="9"/>
      <c r="O156" s="9">
        <v>3</v>
      </c>
      <c r="P156" s="9">
        <v>4</v>
      </c>
      <c r="Q156" s="9">
        <v>1</v>
      </c>
      <c r="R156" s="9">
        <v>2</v>
      </c>
      <c r="S156" s="9">
        <v>2</v>
      </c>
      <c r="T156" s="9">
        <v>2</v>
      </c>
      <c r="U156" s="9">
        <v>7</v>
      </c>
      <c r="V156" s="9">
        <v>3</v>
      </c>
      <c r="W156" s="11"/>
      <c r="X156" s="11">
        <v>2</v>
      </c>
      <c r="Y156" s="11">
        <v>2</v>
      </c>
      <c r="Z156" s="11">
        <v>10</v>
      </c>
      <c r="AA156" s="11">
        <v>10</v>
      </c>
      <c r="AB156" s="9">
        <v>12</v>
      </c>
      <c r="AC156" s="9">
        <v>8</v>
      </c>
      <c r="AD156" s="22">
        <v>12</v>
      </c>
      <c r="AE156" s="39">
        <f t="shared" si="8"/>
        <v>86</v>
      </c>
      <c r="AF156" s="38">
        <v>152</v>
      </c>
      <c r="AG156" s="2">
        <f t="shared" si="9"/>
        <v>16</v>
      </c>
      <c r="AH156" s="2">
        <v>173</v>
      </c>
      <c r="AI156" s="2">
        <f t="shared" si="10"/>
        <v>70</v>
      </c>
      <c r="AJ156" s="2">
        <v>134</v>
      </c>
      <c r="AK156" s="2">
        <f t="shared" si="11"/>
        <v>-54</v>
      </c>
      <c r="AL156" s="2">
        <f t="shared" si="11"/>
        <v>39</v>
      </c>
    </row>
    <row r="157" spans="1:38" x14ac:dyDescent="0.2">
      <c r="A157" s="8" t="s">
        <v>167</v>
      </c>
      <c r="B157" s="33">
        <v>246</v>
      </c>
      <c r="C157" s="28" t="s">
        <v>15</v>
      </c>
      <c r="D157" s="22"/>
      <c r="E157" s="22"/>
      <c r="F157" s="9">
        <v>1</v>
      </c>
      <c r="G157" s="9"/>
      <c r="H157" s="9">
        <v>2</v>
      </c>
      <c r="I157" s="9">
        <v>8</v>
      </c>
      <c r="J157" s="9">
        <v>4</v>
      </c>
      <c r="K157" s="9">
        <v>6</v>
      </c>
      <c r="L157" s="9">
        <v>4</v>
      </c>
      <c r="M157" s="9">
        <v>5</v>
      </c>
      <c r="N157" s="9">
        <v>5</v>
      </c>
      <c r="O157" s="9">
        <v>4</v>
      </c>
      <c r="P157" s="9">
        <v>1</v>
      </c>
      <c r="Q157" s="9">
        <v>6</v>
      </c>
      <c r="R157" s="9">
        <v>6</v>
      </c>
      <c r="S157" s="9">
        <v>1</v>
      </c>
      <c r="T157" s="9">
        <v>2</v>
      </c>
      <c r="U157" s="9">
        <v>4</v>
      </c>
      <c r="V157" s="9">
        <v>4</v>
      </c>
      <c r="W157" s="11">
        <v>1</v>
      </c>
      <c r="X157" s="11">
        <v>2</v>
      </c>
      <c r="Y157" s="11">
        <v>7</v>
      </c>
      <c r="Z157" s="11">
        <v>2</v>
      </c>
      <c r="AA157" s="11">
        <v>3</v>
      </c>
      <c r="AB157" s="9"/>
      <c r="AC157" s="9">
        <v>4</v>
      </c>
      <c r="AD157" s="9">
        <v>3</v>
      </c>
      <c r="AE157" s="39">
        <f t="shared" si="8"/>
        <v>85</v>
      </c>
      <c r="AF157" s="38">
        <v>153</v>
      </c>
      <c r="AG157" s="2">
        <f t="shared" si="9"/>
        <v>52</v>
      </c>
      <c r="AH157" s="2">
        <v>139</v>
      </c>
      <c r="AI157" s="2">
        <f t="shared" si="10"/>
        <v>33</v>
      </c>
      <c r="AJ157" s="2">
        <v>171</v>
      </c>
      <c r="AK157" s="2">
        <f t="shared" si="11"/>
        <v>19</v>
      </c>
      <c r="AL157" s="2">
        <f t="shared" si="11"/>
        <v>-32</v>
      </c>
    </row>
    <row r="158" spans="1:38" x14ac:dyDescent="0.2">
      <c r="A158" s="8" t="s">
        <v>168</v>
      </c>
      <c r="B158" s="33">
        <v>52</v>
      </c>
      <c r="C158" s="28" t="s">
        <v>15</v>
      </c>
      <c r="D158" s="22"/>
      <c r="E158" s="22"/>
      <c r="F158" s="9">
        <v>2</v>
      </c>
      <c r="G158" s="9">
        <v>2</v>
      </c>
      <c r="H158" s="9">
        <v>1</v>
      </c>
      <c r="I158" s="9">
        <v>4</v>
      </c>
      <c r="J158" s="9">
        <v>8</v>
      </c>
      <c r="K158" s="9">
        <v>4</v>
      </c>
      <c r="L158" s="9">
        <v>5</v>
      </c>
      <c r="M158" s="9">
        <v>3</v>
      </c>
      <c r="N158" s="9">
        <v>4</v>
      </c>
      <c r="O158" s="9">
        <v>1</v>
      </c>
      <c r="P158" s="9">
        <v>5</v>
      </c>
      <c r="Q158" s="9">
        <v>10</v>
      </c>
      <c r="R158" s="9"/>
      <c r="S158" s="9">
        <v>2</v>
      </c>
      <c r="T158" s="9">
        <v>3</v>
      </c>
      <c r="U158" s="9">
        <v>3</v>
      </c>
      <c r="V158" s="9">
        <v>6</v>
      </c>
      <c r="W158" s="11">
        <v>3</v>
      </c>
      <c r="X158" s="11">
        <v>2</v>
      </c>
      <c r="Y158" s="11">
        <v>4</v>
      </c>
      <c r="Z158" s="11">
        <v>4</v>
      </c>
      <c r="AA158" s="11">
        <v>3</v>
      </c>
      <c r="AB158" s="9">
        <v>3</v>
      </c>
      <c r="AC158" s="9"/>
      <c r="AD158" s="22">
        <v>2</v>
      </c>
      <c r="AE158" s="39">
        <f t="shared" si="8"/>
        <v>84</v>
      </c>
      <c r="AF158" s="38">
        <v>154</v>
      </c>
      <c r="AG158" s="2">
        <f t="shared" si="9"/>
        <v>49</v>
      </c>
      <c r="AH158" s="2">
        <v>143</v>
      </c>
      <c r="AI158" s="2">
        <f t="shared" si="10"/>
        <v>35</v>
      </c>
      <c r="AJ158" s="2">
        <v>167</v>
      </c>
      <c r="AK158" s="2">
        <f t="shared" si="11"/>
        <v>14</v>
      </c>
      <c r="AL158" s="2">
        <f t="shared" si="11"/>
        <v>-24</v>
      </c>
    </row>
    <row r="159" spans="1:38" x14ac:dyDescent="0.2">
      <c r="A159" s="8" t="s">
        <v>170</v>
      </c>
      <c r="B159" s="33">
        <v>88</v>
      </c>
      <c r="C159" s="28" t="s">
        <v>15</v>
      </c>
      <c r="D159" s="22"/>
      <c r="E159" s="22"/>
      <c r="F159" s="9">
        <v>3</v>
      </c>
      <c r="G159" s="9"/>
      <c r="H159" s="9">
        <v>5</v>
      </c>
      <c r="I159" s="9">
        <v>5</v>
      </c>
      <c r="J159" s="9">
        <v>1</v>
      </c>
      <c r="K159" s="9">
        <v>1</v>
      </c>
      <c r="L159" s="9">
        <v>5</v>
      </c>
      <c r="M159" s="9">
        <v>3</v>
      </c>
      <c r="N159" s="9">
        <v>3</v>
      </c>
      <c r="O159" s="9">
        <v>2</v>
      </c>
      <c r="P159" s="9">
        <v>3</v>
      </c>
      <c r="Q159" s="9">
        <v>3</v>
      </c>
      <c r="R159" s="9">
        <v>5</v>
      </c>
      <c r="S159" s="9">
        <v>1</v>
      </c>
      <c r="T159" s="9">
        <v>2</v>
      </c>
      <c r="U159" s="9">
        <v>3</v>
      </c>
      <c r="V159" s="9">
        <v>1</v>
      </c>
      <c r="W159" s="11">
        <v>5</v>
      </c>
      <c r="X159" s="11">
        <v>3</v>
      </c>
      <c r="Y159" s="11">
        <v>2</v>
      </c>
      <c r="Z159" s="11">
        <v>5</v>
      </c>
      <c r="AA159" s="11">
        <v>3</v>
      </c>
      <c r="AB159" s="9">
        <v>5</v>
      </c>
      <c r="AC159" s="9">
        <v>8</v>
      </c>
      <c r="AD159" s="9">
        <v>4</v>
      </c>
      <c r="AE159" s="39">
        <f t="shared" si="8"/>
        <v>81</v>
      </c>
      <c r="AF159" s="38">
        <v>155</v>
      </c>
      <c r="AG159" s="2">
        <f t="shared" si="9"/>
        <v>39</v>
      </c>
      <c r="AH159" s="2">
        <v>152</v>
      </c>
      <c r="AI159" s="2">
        <f t="shared" si="10"/>
        <v>42</v>
      </c>
      <c r="AJ159" s="2">
        <v>163</v>
      </c>
      <c r="AK159" s="2">
        <f t="shared" si="11"/>
        <v>-3</v>
      </c>
      <c r="AL159" s="2">
        <f t="shared" si="11"/>
        <v>-11</v>
      </c>
    </row>
    <row r="160" spans="1:38" x14ac:dyDescent="0.2">
      <c r="A160" s="8" t="s">
        <v>169</v>
      </c>
      <c r="B160" s="33">
        <v>115</v>
      </c>
      <c r="C160" s="28" t="s">
        <v>15</v>
      </c>
      <c r="D160" s="22"/>
      <c r="E160" s="22"/>
      <c r="F160" s="9">
        <v>1</v>
      </c>
      <c r="G160" s="9">
        <v>3</v>
      </c>
      <c r="H160" s="9">
        <v>3</v>
      </c>
      <c r="I160" s="9">
        <v>5</v>
      </c>
      <c r="J160" s="9">
        <v>5</v>
      </c>
      <c r="K160" s="9">
        <v>5</v>
      </c>
      <c r="L160" s="9">
        <v>1</v>
      </c>
      <c r="M160" s="9">
        <v>2</v>
      </c>
      <c r="N160" s="9">
        <v>1</v>
      </c>
      <c r="O160" s="9">
        <v>4</v>
      </c>
      <c r="P160" s="9">
        <v>1</v>
      </c>
      <c r="Q160" s="9">
        <v>3</v>
      </c>
      <c r="R160" s="9">
        <v>3</v>
      </c>
      <c r="S160" s="9"/>
      <c r="T160" s="9">
        <v>2</v>
      </c>
      <c r="U160" s="9">
        <v>9</v>
      </c>
      <c r="V160" s="9">
        <v>5</v>
      </c>
      <c r="W160" s="11">
        <v>3</v>
      </c>
      <c r="X160" s="11">
        <v>2</v>
      </c>
      <c r="Y160" s="11">
        <v>3</v>
      </c>
      <c r="Z160" s="11">
        <v>6</v>
      </c>
      <c r="AA160" s="11">
        <v>4</v>
      </c>
      <c r="AB160" s="9">
        <v>4</v>
      </c>
      <c r="AC160" s="9">
        <v>4</v>
      </c>
      <c r="AD160" s="9">
        <v>2</v>
      </c>
      <c r="AE160" s="39">
        <f t="shared" si="8"/>
        <v>81</v>
      </c>
      <c r="AF160" s="38">
        <v>156</v>
      </c>
      <c r="AG160" s="2">
        <f t="shared" si="9"/>
        <v>37</v>
      </c>
      <c r="AH160" s="2">
        <v>156</v>
      </c>
      <c r="AI160" s="2">
        <f t="shared" si="10"/>
        <v>44</v>
      </c>
      <c r="AJ160" s="2">
        <v>160</v>
      </c>
      <c r="AK160" s="2">
        <f t="shared" si="11"/>
        <v>-7</v>
      </c>
      <c r="AL160" s="2">
        <f t="shared" si="11"/>
        <v>-4</v>
      </c>
    </row>
    <row r="161" spans="1:38" x14ac:dyDescent="0.2">
      <c r="A161" s="8" t="s">
        <v>171</v>
      </c>
      <c r="B161" s="33">
        <v>179</v>
      </c>
      <c r="C161" s="28" t="s">
        <v>15</v>
      </c>
      <c r="D161" s="22"/>
      <c r="E161" s="22"/>
      <c r="F161" s="9">
        <v>1</v>
      </c>
      <c r="G161" s="9"/>
      <c r="H161" s="9"/>
      <c r="I161" s="9">
        <v>2</v>
      </c>
      <c r="J161" s="9">
        <v>1</v>
      </c>
      <c r="K161" s="9">
        <v>3</v>
      </c>
      <c r="L161" s="9">
        <v>5</v>
      </c>
      <c r="M161" s="9">
        <v>4</v>
      </c>
      <c r="N161" s="9">
        <v>4</v>
      </c>
      <c r="O161" s="9">
        <v>2</v>
      </c>
      <c r="P161" s="9">
        <v>5</v>
      </c>
      <c r="Q161" s="9">
        <v>10</v>
      </c>
      <c r="R161" s="9">
        <v>6</v>
      </c>
      <c r="S161" s="9"/>
      <c r="T161" s="9">
        <v>3</v>
      </c>
      <c r="U161" s="9">
        <v>1</v>
      </c>
      <c r="V161" s="9">
        <v>5</v>
      </c>
      <c r="W161" s="11">
        <v>2</v>
      </c>
      <c r="X161" s="11">
        <v>1</v>
      </c>
      <c r="Y161" s="11"/>
      <c r="Z161" s="11"/>
      <c r="AA161" s="11">
        <v>4</v>
      </c>
      <c r="AB161" s="9">
        <v>10</v>
      </c>
      <c r="AC161" s="9">
        <v>9</v>
      </c>
      <c r="AD161" s="9"/>
      <c r="AE161" s="39">
        <f t="shared" si="8"/>
        <v>78</v>
      </c>
      <c r="AF161" s="38">
        <v>157</v>
      </c>
      <c r="AG161" s="2">
        <f t="shared" si="9"/>
        <v>43</v>
      </c>
      <c r="AH161" s="2">
        <v>149</v>
      </c>
      <c r="AI161" s="2">
        <f t="shared" si="10"/>
        <v>35</v>
      </c>
      <c r="AJ161" s="2">
        <v>168</v>
      </c>
      <c r="AK161" s="2">
        <f t="shared" si="11"/>
        <v>8</v>
      </c>
      <c r="AL161" s="2">
        <f t="shared" si="11"/>
        <v>-19</v>
      </c>
    </row>
    <row r="162" spans="1:38" x14ac:dyDescent="0.2">
      <c r="A162" s="8" t="s">
        <v>172</v>
      </c>
      <c r="B162" s="33">
        <v>283</v>
      </c>
      <c r="C162" s="28" t="s">
        <v>15</v>
      </c>
      <c r="D162" s="22"/>
      <c r="E162" s="22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>
        <v>1</v>
      </c>
      <c r="T162" s="9">
        <v>6</v>
      </c>
      <c r="U162" s="9">
        <v>6</v>
      </c>
      <c r="V162" s="9">
        <v>8</v>
      </c>
      <c r="W162" s="11">
        <v>3</v>
      </c>
      <c r="X162" s="11">
        <v>2</v>
      </c>
      <c r="Y162" s="11">
        <v>3</v>
      </c>
      <c r="Z162" s="11">
        <v>9</v>
      </c>
      <c r="AA162" s="11">
        <v>11</v>
      </c>
      <c r="AB162" s="9">
        <v>9</v>
      </c>
      <c r="AC162" s="9">
        <v>10</v>
      </c>
      <c r="AD162" s="22">
        <v>9</v>
      </c>
      <c r="AE162" s="39">
        <f t="shared" si="8"/>
        <v>77</v>
      </c>
      <c r="AF162" s="38">
        <v>158</v>
      </c>
      <c r="AG162" s="2">
        <f t="shared" si="9"/>
        <v>0</v>
      </c>
      <c r="AH162" s="2">
        <v>247</v>
      </c>
      <c r="AI162" s="2">
        <f t="shared" si="10"/>
        <v>77</v>
      </c>
      <c r="AJ162" s="2">
        <v>130</v>
      </c>
      <c r="AK162" s="2">
        <f t="shared" si="11"/>
        <v>-77</v>
      </c>
      <c r="AL162" s="2">
        <f t="shared" si="11"/>
        <v>117</v>
      </c>
    </row>
    <row r="163" spans="1:38" x14ac:dyDescent="0.2">
      <c r="A163" s="8" t="s">
        <v>173</v>
      </c>
      <c r="B163" s="33">
        <v>150</v>
      </c>
      <c r="C163" s="28" t="s">
        <v>15</v>
      </c>
      <c r="D163" s="22"/>
      <c r="E163" s="22"/>
      <c r="F163" s="9">
        <v>1</v>
      </c>
      <c r="G163" s="9">
        <v>2</v>
      </c>
      <c r="H163" s="9">
        <v>2</v>
      </c>
      <c r="I163" s="9"/>
      <c r="J163" s="9">
        <v>2</v>
      </c>
      <c r="K163" s="9"/>
      <c r="L163" s="9">
        <v>1</v>
      </c>
      <c r="M163" s="9">
        <v>6</v>
      </c>
      <c r="N163" s="9">
        <v>3</v>
      </c>
      <c r="O163" s="9">
        <v>5</v>
      </c>
      <c r="P163" s="9">
        <v>5</v>
      </c>
      <c r="Q163" s="9">
        <v>1</v>
      </c>
      <c r="R163" s="9">
        <v>3</v>
      </c>
      <c r="S163" s="9">
        <v>8</v>
      </c>
      <c r="T163" s="9">
        <v>1</v>
      </c>
      <c r="U163" s="9">
        <v>5</v>
      </c>
      <c r="V163" s="9">
        <v>7</v>
      </c>
      <c r="W163" s="11">
        <v>2</v>
      </c>
      <c r="X163" s="11"/>
      <c r="Y163" s="11">
        <v>3</v>
      </c>
      <c r="Z163" s="11">
        <v>1</v>
      </c>
      <c r="AA163" s="11">
        <v>2</v>
      </c>
      <c r="AB163" s="9">
        <v>7</v>
      </c>
      <c r="AC163" s="9">
        <v>6</v>
      </c>
      <c r="AD163" s="9">
        <v>3</v>
      </c>
      <c r="AE163" s="39">
        <f t="shared" si="8"/>
        <v>76</v>
      </c>
      <c r="AF163" s="38">
        <v>159</v>
      </c>
      <c r="AG163" s="2">
        <f t="shared" si="9"/>
        <v>31</v>
      </c>
      <c r="AH163" s="2">
        <v>157</v>
      </c>
      <c r="AI163" s="2">
        <f t="shared" si="10"/>
        <v>45</v>
      </c>
      <c r="AJ163" s="2">
        <v>159</v>
      </c>
      <c r="AK163" s="2">
        <f t="shared" si="11"/>
        <v>-14</v>
      </c>
      <c r="AL163" s="2">
        <f t="shared" si="11"/>
        <v>-2</v>
      </c>
    </row>
    <row r="164" spans="1:38" x14ac:dyDescent="0.2">
      <c r="A164" s="8" t="s">
        <v>175</v>
      </c>
      <c r="B164" s="33">
        <v>306</v>
      </c>
      <c r="C164" s="28" t="s">
        <v>15</v>
      </c>
      <c r="D164" s="22"/>
      <c r="E164" s="22"/>
      <c r="F164" s="9"/>
      <c r="G164" s="9"/>
      <c r="H164" s="9">
        <v>4</v>
      </c>
      <c r="I164" s="9">
        <v>2</v>
      </c>
      <c r="J164" s="9">
        <v>4</v>
      </c>
      <c r="K164" s="9">
        <v>1</v>
      </c>
      <c r="L164" s="9">
        <v>5</v>
      </c>
      <c r="M164" s="9"/>
      <c r="N164" s="9">
        <v>2</v>
      </c>
      <c r="O164" s="9">
        <v>4</v>
      </c>
      <c r="P164" s="9">
        <v>4</v>
      </c>
      <c r="Q164" s="9">
        <v>2</v>
      </c>
      <c r="R164" s="9">
        <v>2</v>
      </c>
      <c r="S164" s="9">
        <v>4</v>
      </c>
      <c r="T164" s="9">
        <v>6</v>
      </c>
      <c r="U164" s="9">
        <v>7</v>
      </c>
      <c r="V164" s="9">
        <v>5</v>
      </c>
      <c r="W164" s="11">
        <v>4</v>
      </c>
      <c r="X164" s="11">
        <v>1</v>
      </c>
      <c r="Y164" s="11"/>
      <c r="Z164" s="11">
        <v>2</v>
      </c>
      <c r="AA164" s="11">
        <v>4</v>
      </c>
      <c r="AB164" s="9">
        <v>5</v>
      </c>
      <c r="AC164" s="9">
        <v>2</v>
      </c>
      <c r="AD164" s="22">
        <v>4</v>
      </c>
      <c r="AE164" s="39">
        <f t="shared" si="8"/>
        <v>74</v>
      </c>
      <c r="AF164" s="38">
        <v>160</v>
      </c>
      <c r="AG164" s="2">
        <f t="shared" si="9"/>
        <v>30</v>
      </c>
      <c r="AH164" s="2">
        <v>160</v>
      </c>
      <c r="AI164" s="2">
        <f t="shared" si="10"/>
        <v>44</v>
      </c>
      <c r="AJ164" s="2">
        <v>162</v>
      </c>
      <c r="AK164" s="2">
        <f t="shared" si="11"/>
        <v>-14</v>
      </c>
      <c r="AL164" s="2">
        <f t="shared" si="11"/>
        <v>-2</v>
      </c>
    </row>
    <row r="165" spans="1:38" x14ac:dyDescent="0.2">
      <c r="A165" s="8" t="s">
        <v>174</v>
      </c>
      <c r="B165" s="33">
        <v>432</v>
      </c>
      <c r="C165" s="28" t="s">
        <v>15</v>
      </c>
      <c r="D165" s="22"/>
      <c r="E165" s="22"/>
      <c r="F165" s="9">
        <v>4</v>
      </c>
      <c r="G165" s="9">
        <v>1</v>
      </c>
      <c r="H165" s="9"/>
      <c r="I165" s="9">
        <v>7</v>
      </c>
      <c r="J165" s="9">
        <v>2</v>
      </c>
      <c r="K165" s="9">
        <v>2</v>
      </c>
      <c r="L165" s="9">
        <v>8</v>
      </c>
      <c r="M165" s="9">
        <v>4</v>
      </c>
      <c r="N165" s="9">
        <v>1</v>
      </c>
      <c r="O165" s="9">
        <v>3</v>
      </c>
      <c r="P165" s="9">
        <v>2</v>
      </c>
      <c r="Q165" s="9">
        <v>1</v>
      </c>
      <c r="R165" s="9">
        <v>3</v>
      </c>
      <c r="S165" s="9">
        <v>6</v>
      </c>
      <c r="T165" s="9">
        <v>2</v>
      </c>
      <c r="U165" s="9">
        <v>3</v>
      </c>
      <c r="V165" s="9">
        <v>3</v>
      </c>
      <c r="W165" s="11">
        <v>5</v>
      </c>
      <c r="X165" s="11">
        <v>2</v>
      </c>
      <c r="Y165" s="11">
        <v>3</v>
      </c>
      <c r="Z165" s="11">
        <v>1</v>
      </c>
      <c r="AA165" s="11">
        <v>3</v>
      </c>
      <c r="AB165" s="9">
        <v>4</v>
      </c>
      <c r="AC165" s="9">
        <v>3</v>
      </c>
      <c r="AD165" s="9">
        <v>1</v>
      </c>
      <c r="AE165" s="39">
        <f t="shared" si="8"/>
        <v>74</v>
      </c>
      <c r="AF165" s="38">
        <v>161</v>
      </c>
      <c r="AG165" s="2">
        <f t="shared" si="9"/>
        <v>38</v>
      </c>
      <c r="AH165" s="2">
        <v>154</v>
      </c>
      <c r="AI165" s="2">
        <f t="shared" si="10"/>
        <v>36</v>
      </c>
      <c r="AJ165" s="2">
        <v>165</v>
      </c>
      <c r="AK165" s="2">
        <f t="shared" si="11"/>
        <v>2</v>
      </c>
      <c r="AL165" s="2">
        <f t="shared" si="11"/>
        <v>-11</v>
      </c>
    </row>
    <row r="166" spans="1:38" x14ac:dyDescent="0.2">
      <c r="A166" s="8" t="s">
        <v>177</v>
      </c>
      <c r="B166" s="33">
        <v>249</v>
      </c>
      <c r="C166" s="28" t="s">
        <v>15</v>
      </c>
      <c r="D166" s="22"/>
      <c r="E166" s="22"/>
      <c r="F166" s="9"/>
      <c r="G166" s="9"/>
      <c r="H166" s="9">
        <v>3</v>
      </c>
      <c r="I166" s="9"/>
      <c r="J166" s="9">
        <v>4</v>
      </c>
      <c r="K166" s="9">
        <v>1</v>
      </c>
      <c r="L166" s="9">
        <v>2</v>
      </c>
      <c r="M166" s="9">
        <v>3</v>
      </c>
      <c r="N166" s="9">
        <v>1</v>
      </c>
      <c r="O166" s="9">
        <v>1</v>
      </c>
      <c r="P166" s="9"/>
      <c r="Q166" s="9"/>
      <c r="R166" s="9"/>
      <c r="S166" s="9">
        <v>3</v>
      </c>
      <c r="T166" s="9">
        <v>5</v>
      </c>
      <c r="U166" s="9"/>
      <c r="V166" s="9">
        <v>8</v>
      </c>
      <c r="W166" s="11">
        <v>5</v>
      </c>
      <c r="X166" s="11">
        <v>4</v>
      </c>
      <c r="Y166" s="11">
        <v>8</v>
      </c>
      <c r="Z166" s="11">
        <v>7</v>
      </c>
      <c r="AA166" s="11">
        <v>6</v>
      </c>
      <c r="AB166" s="9">
        <v>4</v>
      </c>
      <c r="AC166" s="9">
        <v>3</v>
      </c>
      <c r="AD166" s="9">
        <v>5</v>
      </c>
      <c r="AE166" s="39">
        <f t="shared" si="8"/>
        <v>73</v>
      </c>
      <c r="AF166" s="38">
        <v>162</v>
      </c>
      <c r="AG166" s="2">
        <f t="shared" si="9"/>
        <v>15</v>
      </c>
      <c r="AH166" s="2">
        <v>175</v>
      </c>
      <c r="AI166" s="2">
        <f t="shared" si="10"/>
        <v>58</v>
      </c>
      <c r="AJ166" s="2">
        <v>145</v>
      </c>
      <c r="AK166" s="2">
        <f t="shared" si="11"/>
        <v>-43</v>
      </c>
      <c r="AL166" s="2">
        <f t="shared" si="11"/>
        <v>30</v>
      </c>
    </row>
    <row r="167" spans="1:38" x14ac:dyDescent="0.2">
      <c r="A167" s="8" t="s">
        <v>176</v>
      </c>
      <c r="B167" s="33">
        <v>275</v>
      </c>
      <c r="C167" s="28" t="s">
        <v>15</v>
      </c>
      <c r="D167" s="22"/>
      <c r="E167" s="22"/>
      <c r="F167" s="9">
        <v>1</v>
      </c>
      <c r="G167" s="9"/>
      <c r="H167" s="9">
        <v>3</v>
      </c>
      <c r="I167" s="9">
        <v>4</v>
      </c>
      <c r="J167" s="9">
        <v>3</v>
      </c>
      <c r="K167" s="9">
        <v>1</v>
      </c>
      <c r="L167" s="9">
        <v>3</v>
      </c>
      <c r="M167" s="9">
        <v>3</v>
      </c>
      <c r="N167" s="9">
        <v>1</v>
      </c>
      <c r="O167" s="9">
        <v>1</v>
      </c>
      <c r="P167" s="9">
        <v>1</v>
      </c>
      <c r="Q167" s="9">
        <v>4</v>
      </c>
      <c r="R167" s="9">
        <v>4</v>
      </c>
      <c r="S167" s="9">
        <v>1</v>
      </c>
      <c r="T167" s="9">
        <v>2</v>
      </c>
      <c r="U167" s="9">
        <v>1</v>
      </c>
      <c r="V167" s="9">
        <v>8</v>
      </c>
      <c r="W167" s="11">
        <v>3</v>
      </c>
      <c r="X167" s="11">
        <v>5</v>
      </c>
      <c r="Y167" s="11">
        <v>5</v>
      </c>
      <c r="Z167" s="11">
        <v>4</v>
      </c>
      <c r="AA167" s="11">
        <v>3</v>
      </c>
      <c r="AB167" s="9">
        <v>6</v>
      </c>
      <c r="AC167" s="9">
        <v>5</v>
      </c>
      <c r="AD167" s="9">
        <v>1</v>
      </c>
      <c r="AE167" s="39">
        <f t="shared" si="8"/>
        <v>73</v>
      </c>
      <c r="AF167" s="38">
        <v>163</v>
      </c>
      <c r="AG167" s="2">
        <f t="shared" si="9"/>
        <v>29</v>
      </c>
      <c r="AH167" s="2">
        <v>162</v>
      </c>
      <c r="AI167" s="2">
        <f t="shared" si="10"/>
        <v>44</v>
      </c>
      <c r="AJ167" s="2">
        <v>161</v>
      </c>
      <c r="AK167" s="2">
        <f t="shared" si="11"/>
        <v>-15</v>
      </c>
      <c r="AL167" s="2">
        <f t="shared" si="11"/>
        <v>1</v>
      </c>
    </row>
    <row r="168" spans="1:38" x14ac:dyDescent="0.2">
      <c r="A168" s="8" t="s">
        <v>178</v>
      </c>
      <c r="B168" s="33">
        <v>147</v>
      </c>
      <c r="C168" s="28" t="s">
        <v>15</v>
      </c>
      <c r="D168" s="22"/>
      <c r="E168" s="22"/>
      <c r="F168" s="9"/>
      <c r="G168" s="9">
        <v>1</v>
      </c>
      <c r="H168" s="9"/>
      <c r="I168" s="9"/>
      <c r="J168" s="9"/>
      <c r="K168" s="9"/>
      <c r="L168" s="9"/>
      <c r="M168" s="9"/>
      <c r="N168" s="9">
        <v>3</v>
      </c>
      <c r="O168" s="9">
        <v>2</v>
      </c>
      <c r="P168" s="9">
        <v>4</v>
      </c>
      <c r="Q168" s="9">
        <v>9</v>
      </c>
      <c r="R168" s="9">
        <v>6</v>
      </c>
      <c r="S168" s="9">
        <v>3</v>
      </c>
      <c r="T168" s="9">
        <v>5</v>
      </c>
      <c r="U168" s="9">
        <v>5</v>
      </c>
      <c r="V168" s="9"/>
      <c r="W168" s="11">
        <v>1</v>
      </c>
      <c r="X168" s="11">
        <v>4</v>
      </c>
      <c r="Y168" s="11">
        <v>6</v>
      </c>
      <c r="Z168" s="11"/>
      <c r="AA168" s="11">
        <v>11</v>
      </c>
      <c r="AB168" s="9">
        <v>9</v>
      </c>
      <c r="AC168" s="9">
        <v>1</v>
      </c>
      <c r="AD168" s="9"/>
      <c r="AE168" s="39">
        <f t="shared" si="8"/>
        <v>70</v>
      </c>
      <c r="AF168" s="38">
        <v>164</v>
      </c>
      <c r="AG168" s="2">
        <f t="shared" si="9"/>
        <v>25</v>
      </c>
      <c r="AH168" s="2">
        <v>163</v>
      </c>
      <c r="AI168" s="2">
        <f t="shared" si="10"/>
        <v>45</v>
      </c>
      <c r="AJ168" s="2">
        <v>158</v>
      </c>
      <c r="AK168" s="2">
        <f t="shared" si="11"/>
        <v>-20</v>
      </c>
      <c r="AL168" s="2">
        <f t="shared" si="11"/>
        <v>5</v>
      </c>
    </row>
    <row r="169" spans="1:38" x14ac:dyDescent="0.2">
      <c r="A169" s="8" t="s">
        <v>179</v>
      </c>
      <c r="B169" s="33">
        <v>356</v>
      </c>
      <c r="C169" s="28" t="s">
        <v>15</v>
      </c>
      <c r="D169" s="22"/>
      <c r="E169" s="22"/>
      <c r="F169" s="9">
        <v>3</v>
      </c>
      <c r="G169" s="9"/>
      <c r="H169" s="9">
        <v>2</v>
      </c>
      <c r="I169" s="9">
        <v>8</v>
      </c>
      <c r="J169" s="9">
        <v>2</v>
      </c>
      <c r="K169" s="9"/>
      <c r="L169" s="9">
        <v>3</v>
      </c>
      <c r="M169" s="9">
        <v>2</v>
      </c>
      <c r="N169" s="9"/>
      <c r="O169" s="9"/>
      <c r="P169" s="9"/>
      <c r="Q169" s="9"/>
      <c r="R169" s="9"/>
      <c r="S169" s="9">
        <v>6</v>
      </c>
      <c r="T169" s="9">
        <v>4</v>
      </c>
      <c r="U169" s="9"/>
      <c r="V169" s="9">
        <v>3</v>
      </c>
      <c r="W169" s="11">
        <v>1</v>
      </c>
      <c r="X169" s="11">
        <v>1</v>
      </c>
      <c r="Y169" s="11">
        <v>5</v>
      </c>
      <c r="Z169" s="11">
        <v>5</v>
      </c>
      <c r="AA169" s="11">
        <v>8</v>
      </c>
      <c r="AB169" s="9">
        <v>5</v>
      </c>
      <c r="AC169" s="9">
        <v>1</v>
      </c>
      <c r="AD169" s="22">
        <v>11</v>
      </c>
      <c r="AE169" s="39">
        <f t="shared" si="8"/>
        <v>70</v>
      </c>
      <c r="AF169" s="38">
        <v>165</v>
      </c>
      <c r="AG169" s="2">
        <f t="shared" si="9"/>
        <v>20</v>
      </c>
      <c r="AH169" s="2">
        <v>169</v>
      </c>
      <c r="AI169" s="2">
        <f t="shared" si="10"/>
        <v>50</v>
      </c>
      <c r="AJ169" s="2">
        <v>155</v>
      </c>
      <c r="AK169" s="2">
        <f t="shared" si="11"/>
        <v>-30</v>
      </c>
      <c r="AL169" s="2">
        <f t="shared" si="11"/>
        <v>14</v>
      </c>
    </row>
    <row r="170" spans="1:38" x14ac:dyDescent="0.2">
      <c r="A170" s="8" t="s">
        <v>180</v>
      </c>
      <c r="B170" s="33">
        <v>104</v>
      </c>
      <c r="C170" s="28" t="s">
        <v>15</v>
      </c>
      <c r="D170" s="22"/>
      <c r="E170" s="22"/>
      <c r="F170" s="9"/>
      <c r="G170" s="9">
        <v>2</v>
      </c>
      <c r="H170" s="9">
        <v>1</v>
      </c>
      <c r="I170" s="9">
        <v>9</v>
      </c>
      <c r="J170" s="9">
        <v>4</v>
      </c>
      <c r="K170" s="9">
        <v>3</v>
      </c>
      <c r="L170" s="9">
        <v>1</v>
      </c>
      <c r="M170" s="9">
        <v>5</v>
      </c>
      <c r="N170" s="9">
        <v>1</v>
      </c>
      <c r="O170" s="9"/>
      <c r="P170" s="9">
        <v>3</v>
      </c>
      <c r="Q170" s="9">
        <v>6</v>
      </c>
      <c r="R170" s="9">
        <v>2</v>
      </c>
      <c r="S170" s="9"/>
      <c r="T170" s="9">
        <v>2</v>
      </c>
      <c r="U170" s="9">
        <v>2</v>
      </c>
      <c r="V170" s="9"/>
      <c r="W170" s="11">
        <v>4</v>
      </c>
      <c r="X170" s="11"/>
      <c r="Y170" s="11"/>
      <c r="Z170" s="11">
        <v>8</v>
      </c>
      <c r="AA170" s="11">
        <v>1</v>
      </c>
      <c r="AB170" s="9">
        <v>4</v>
      </c>
      <c r="AC170" s="9">
        <v>7</v>
      </c>
      <c r="AD170" s="9">
        <v>1</v>
      </c>
      <c r="AE170" s="39">
        <f t="shared" si="8"/>
        <v>66</v>
      </c>
      <c r="AF170" s="38">
        <v>166</v>
      </c>
      <c r="AG170" s="2">
        <f t="shared" si="9"/>
        <v>37</v>
      </c>
      <c r="AH170" s="2">
        <v>155</v>
      </c>
      <c r="AI170" s="2">
        <f t="shared" si="10"/>
        <v>29</v>
      </c>
      <c r="AJ170" s="2">
        <v>174</v>
      </c>
      <c r="AK170" s="2">
        <f t="shared" si="11"/>
        <v>8</v>
      </c>
      <c r="AL170" s="2">
        <f t="shared" si="11"/>
        <v>-19</v>
      </c>
    </row>
    <row r="171" spans="1:38" x14ac:dyDescent="0.2">
      <c r="A171" s="8" t="s">
        <v>181</v>
      </c>
      <c r="B171" s="33">
        <v>11</v>
      </c>
      <c r="C171" s="28" t="s">
        <v>15</v>
      </c>
      <c r="D171" s="22"/>
      <c r="E171" s="22"/>
      <c r="F171" s="9">
        <v>1</v>
      </c>
      <c r="G171" s="9"/>
      <c r="H171" s="9"/>
      <c r="I171" s="9"/>
      <c r="J171" s="9"/>
      <c r="K171" s="9">
        <v>1</v>
      </c>
      <c r="L171" s="9">
        <v>2</v>
      </c>
      <c r="M171" s="9"/>
      <c r="N171" s="9"/>
      <c r="O171" s="9"/>
      <c r="P171" s="9"/>
      <c r="Q171" s="9">
        <v>2</v>
      </c>
      <c r="R171" s="9"/>
      <c r="S171" s="9">
        <v>1</v>
      </c>
      <c r="T171" s="9"/>
      <c r="U171" s="9">
        <v>3</v>
      </c>
      <c r="V171" s="9">
        <v>7</v>
      </c>
      <c r="W171" s="11"/>
      <c r="X171" s="11"/>
      <c r="Y171" s="11">
        <v>3</v>
      </c>
      <c r="Z171" s="11">
        <v>4</v>
      </c>
      <c r="AA171" s="11">
        <v>11</v>
      </c>
      <c r="AB171" s="9">
        <v>10</v>
      </c>
      <c r="AC171" s="9">
        <v>9</v>
      </c>
      <c r="AD171" s="22">
        <v>9</v>
      </c>
      <c r="AE171" s="39">
        <f t="shared" si="8"/>
        <v>63</v>
      </c>
      <c r="AF171" s="38">
        <v>167</v>
      </c>
      <c r="AG171" s="2">
        <f t="shared" si="9"/>
        <v>6</v>
      </c>
      <c r="AH171" s="2">
        <v>192</v>
      </c>
      <c r="AI171" s="2">
        <f t="shared" si="10"/>
        <v>57</v>
      </c>
      <c r="AJ171" s="2">
        <v>147</v>
      </c>
      <c r="AK171" s="2">
        <f t="shared" si="11"/>
        <v>-51</v>
      </c>
      <c r="AL171" s="2">
        <f t="shared" si="11"/>
        <v>45</v>
      </c>
    </row>
    <row r="172" spans="1:38" x14ac:dyDescent="0.2">
      <c r="A172" s="8" t="s">
        <v>182</v>
      </c>
      <c r="B172" s="33">
        <v>304</v>
      </c>
      <c r="C172" s="28" t="s">
        <v>15</v>
      </c>
      <c r="D172" s="22"/>
      <c r="E172" s="22"/>
      <c r="F172" s="9"/>
      <c r="G172" s="9"/>
      <c r="H172" s="9"/>
      <c r="I172" s="9"/>
      <c r="J172" s="9"/>
      <c r="K172" s="9">
        <v>10</v>
      </c>
      <c r="L172" s="9"/>
      <c r="M172" s="9"/>
      <c r="N172" s="9"/>
      <c r="O172" s="9">
        <v>1</v>
      </c>
      <c r="P172" s="9"/>
      <c r="Q172" s="9">
        <v>2</v>
      </c>
      <c r="R172" s="9"/>
      <c r="S172" s="9">
        <v>1</v>
      </c>
      <c r="T172" s="9"/>
      <c r="U172" s="9">
        <v>8</v>
      </c>
      <c r="V172" s="9">
        <v>7</v>
      </c>
      <c r="W172" s="11">
        <v>1</v>
      </c>
      <c r="X172" s="11">
        <v>4</v>
      </c>
      <c r="Y172" s="11">
        <v>4</v>
      </c>
      <c r="Z172" s="11">
        <v>7</v>
      </c>
      <c r="AA172" s="11">
        <v>2</v>
      </c>
      <c r="AB172" s="9">
        <v>2</v>
      </c>
      <c r="AC172" s="9">
        <v>8</v>
      </c>
      <c r="AD172" s="22">
        <v>4</v>
      </c>
      <c r="AE172" s="39">
        <f t="shared" si="8"/>
        <v>61</v>
      </c>
      <c r="AF172" s="38">
        <v>168</v>
      </c>
      <c r="AG172" s="2">
        <f t="shared" si="9"/>
        <v>13</v>
      </c>
      <c r="AH172" s="2">
        <v>179</v>
      </c>
      <c r="AI172" s="2">
        <f t="shared" si="10"/>
        <v>48</v>
      </c>
      <c r="AJ172" s="2">
        <v>156</v>
      </c>
      <c r="AK172" s="2">
        <f t="shared" si="11"/>
        <v>-35</v>
      </c>
      <c r="AL172" s="2">
        <f t="shared" si="11"/>
        <v>23</v>
      </c>
    </row>
    <row r="173" spans="1:38" x14ac:dyDescent="0.2">
      <c r="A173" s="8" t="s">
        <v>183</v>
      </c>
      <c r="B173" s="33">
        <v>157</v>
      </c>
      <c r="C173" s="28" t="s">
        <v>15</v>
      </c>
      <c r="D173" s="22"/>
      <c r="E173" s="22"/>
      <c r="F173" s="9"/>
      <c r="G173" s="9">
        <v>2</v>
      </c>
      <c r="H173" s="9">
        <v>1</v>
      </c>
      <c r="I173" s="9">
        <v>1</v>
      </c>
      <c r="J173" s="9">
        <v>7</v>
      </c>
      <c r="K173" s="9">
        <v>1</v>
      </c>
      <c r="L173" s="9"/>
      <c r="M173" s="9">
        <v>8</v>
      </c>
      <c r="N173" s="9">
        <v>1</v>
      </c>
      <c r="O173" s="9">
        <v>5</v>
      </c>
      <c r="P173" s="9">
        <v>2</v>
      </c>
      <c r="Q173" s="9">
        <v>2</v>
      </c>
      <c r="R173" s="9"/>
      <c r="S173" s="9">
        <v>3</v>
      </c>
      <c r="T173" s="9">
        <v>2</v>
      </c>
      <c r="U173" s="9">
        <v>3</v>
      </c>
      <c r="V173" s="9">
        <v>7</v>
      </c>
      <c r="W173" s="11">
        <v>1</v>
      </c>
      <c r="X173" s="11"/>
      <c r="Y173" s="11">
        <v>2</v>
      </c>
      <c r="Z173" s="11">
        <v>3</v>
      </c>
      <c r="AA173" s="11"/>
      <c r="AB173" s="9">
        <v>5</v>
      </c>
      <c r="AC173" s="9">
        <v>3</v>
      </c>
      <c r="AD173" s="9">
        <v>1</v>
      </c>
      <c r="AE173" s="39">
        <f t="shared" si="8"/>
        <v>60</v>
      </c>
      <c r="AF173" s="38">
        <v>169</v>
      </c>
      <c r="AG173" s="2">
        <f t="shared" si="9"/>
        <v>30</v>
      </c>
      <c r="AH173" s="2">
        <v>158</v>
      </c>
      <c r="AI173" s="2">
        <f t="shared" si="10"/>
        <v>30</v>
      </c>
      <c r="AJ173" s="2">
        <v>173</v>
      </c>
      <c r="AK173" s="2">
        <f t="shared" si="11"/>
        <v>0</v>
      </c>
      <c r="AL173" s="2">
        <f t="shared" si="11"/>
        <v>-15</v>
      </c>
    </row>
    <row r="174" spans="1:38" x14ac:dyDescent="0.2">
      <c r="A174" s="8" t="s">
        <v>184</v>
      </c>
      <c r="B174" s="33">
        <v>172</v>
      </c>
      <c r="C174" s="28" t="s">
        <v>15</v>
      </c>
      <c r="D174" s="22"/>
      <c r="E174" s="22"/>
      <c r="F174" s="9">
        <v>2</v>
      </c>
      <c r="G174" s="9">
        <v>2</v>
      </c>
      <c r="H174" s="9">
        <v>2</v>
      </c>
      <c r="I174" s="9">
        <v>4</v>
      </c>
      <c r="J174" s="9">
        <v>2</v>
      </c>
      <c r="K174" s="9">
        <v>3</v>
      </c>
      <c r="L174" s="9">
        <v>2</v>
      </c>
      <c r="M174" s="9">
        <v>2</v>
      </c>
      <c r="N174" s="9">
        <v>4</v>
      </c>
      <c r="O174" s="9">
        <v>3</v>
      </c>
      <c r="P174" s="9">
        <v>1</v>
      </c>
      <c r="Q174" s="9">
        <v>2</v>
      </c>
      <c r="R174" s="9"/>
      <c r="S174" s="9">
        <v>2</v>
      </c>
      <c r="T174" s="9">
        <v>1</v>
      </c>
      <c r="U174" s="9">
        <v>5</v>
      </c>
      <c r="V174" s="9">
        <v>2</v>
      </c>
      <c r="W174" s="11">
        <v>4</v>
      </c>
      <c r="X174" s="11">
        <v>1</v>
      </c>
      <c r="Y174" s="11">
        <v>3</v>
      </c>
      <c r="Z174" s="11">
        <v>4</v>
      </c>
      <c r="AA174" s="11">
        <v>1</v>
      </c>
      <c r="AB174" s="9">
        <v>3</v>
      </c>
      <c r="AC174" s="9">
        <v>4</v>
      </c>
      <c r="AD174" s="9">
        <v>1</v>
      </c>
      <c r="AE174" s="39">
        <f t="shared" si="8"/>
        <v>60</v>
      </c>
      <c r="AF174" s="38">
        <v>170</v>
      </c>
      <c r="AG174" s="2">
        <f t="shared" si="9"/>
        <v>29</v>
      </c>
      <c r="AH174" s="2">
        <v>161</v>
      </c>
      <c r="AI174" s="2">
        <f t="shared" si="10"/>
        <v>31</v>
      </c>
      <c r="AJ174" s="2">
        <v>172</v>
      </c>
      <c r="AK174" s="2">
        <f t="shared" si="11"/>
        <v>-2</v>
      </c>
      <c r="AL174" s="2">
        <f t="shared" si="11"/>
        <v>-11</v>
      </c>
    </row>
    <row r="175" spans="1:38" x14ac:dyDescent="0.2">
      <c r="A175" s="8" t="s">
        <v>185</v>
      </c>
      <c r="B175" s="33">
        <v>254</v>
      </c>
      <c r="C175" s="28" t="s">
        <v>15</v>
      </c>
      <c r="D175" s="22"/>
      <c r="E175" s="22"/>
      <c r="F175" s="9"/>
      <c r="G175" s="9"/>
      <c r="H175" s="9">
        <v>2</v>
      </c>
      <c r="I175" s="9">
        <v>11</v>
      </c>
      <c r="J175" s="9">
        <v>3</v>
      </c>
      <c r="K175" s="9">
        <v>3</v>
      </c>
      <c r="L175" s="9">
        <v>5</v>
      </c>
      <c r="M175" s="9"/>
      <c r="N175" s="9">
        <v>2</v>
      </c>
      <c r="O175" s="9">
        <v>2</v>
      </c>
      <c r="P175" s="9"/>
      <c r="Q175" s="9"/>
      <c r="R175" s="9">
        <v>2</v>
      </c>
      <c r="S175" s="9">
        <v>1</v>
      </c>
      <c r="T175" s="9">
        <v>1</v>
      </c>
      <c r="U175" s="9"/>
      <c r="V175" s="9">
        <v>3</v>
      </c>
      <c r="W175" s="11">
        <v>7</v>
      </c>
      <c r="X175" s="11"/>
      <c r="Y175" s="11">
        <v>3</v>
      </c>
      <c r="Z175" s="11">
        <v>3</v>
      </c>
      <c r="AA175" s="11"/>
      <c r="AB175" s="9">
        <v>3</v>
      </c>
      <c r="AC175" s="9">
        <v>2</v>
      </c>
      <c r="AD175" s="9">
        <v>3</v>
      </c>
      <c r="AE175" s="39">
        <f t="shared" si="8"/>
        <v>56</v>
      </c>
      <c r="AF175" s="38">
        <v>171</v>
      </c>
      <c r="AG175" s="2">
        <f t="shared" si="9"/>
        <v>30</v>
      </c>
      <c r="AH175" s="2">
        <v>159</v>
      </c>
      <c r="AI175" s="2">
        <f t="shared" si="10"/>
        <v>26</v>
      </c>
      <c r="AJ175" s="2">
        <v>176</v>
      </c>
      <c r="AK175" s="2">
        <f t="shared" si="11"/>
        <v>4</v>
      </c>
      <c r="AL175" s="2">
        <f t="shared" si="11"/>
        <v>-17</v>
      </c>
    </row>
    <row r="176" spans="1:38" x14ac:dyDescent="0.2">
      <c r="A176" s="8" t="s">
        <v>186</v>
      </c>
      <c r="B176" s="33">
        <v>10</v>
      </c>
      <c r="C176" s="28" t="s">
        <v>15</v>
      </c>
      <c r="D176" s="22"/>
      <c r="E176" s="22"/>
      <c r="F176" s="9">
        <v>2</v>
      </c>
      <c r="G176" s="9"/>
      <c r="H176" s="9">
        <v>1</v>
      </c>
      <c r="I176" s="9">
        <v>2</v>
      </c>
      <c r="J176" s="9">
        <v>4</v>
      </c>
      <c r="K176" s="9">
        <v>2</v>
      </c>
      <c r="L176" s="9">
        <v>3</v>
      </c>
      <c r="M176" s="9"/>
      <c r="N176" s="9">
        <v>2</v>
      </c>
      <c r="O176" s="9">
        <v>1</v>
      </c>
      <c r="P176" s="9"/>
      <c r="Q176" s="9">
        <v>3</v>
      </c>
      <c r="R176" s="9"/>
      <c r="S176" s="9">
        <v>2</v>
      </c>
      <c r="T176" s="9">
        <v>2</v>
      </c>
      <c r="U176" s="9">
        <v>5</v>
      </c>
      <c r="V176" s="9">
        <v>5</v>
      </c>
      <c r="W176" s="11">
        <v>2</v>
      </c>
      <c r="X176" s="11">
        <v>3</v>
      </c>
      <c r="Y176" s="11"/>
      <c r="Z176" s="11">
        <v>2</v>
      </c>
      <c r="AA176" s="11">
        <v>4</v>
      </c>
      <c r="AB176" s="9">
        <v>2</v>
      </c>
      <c r="AC176" s="9">
        <v>5</v>
      </c>
      <c r="AD176" s="9">
        <v>3</v>
      </c>
      <c r="AE176" s="39">
        <f t="shared" si="8"/>
        <v>55</v>
      </c>
      <c r="AF176" s="38">
        <v>172</v>
      </c>
      <c r="AG176" s="2">
        <f t="shared" si="9"/>
        <v>20</v>
      </c>
      <c r="AH176" s="2">
        <v>168</v>
      </c>
      <c r="AI176" s="2">
        <f t="shared" si="10"/>
        <v>35</v>
      </c>
      <c r="AJ176" s="2">
        <v>166</v>
      </c>
      <c r="AK176" s="2">
        <f t="shared" si="11"/>
        <v>-15</v>
      </c>
      <c r="AL176" s="2">
        <f t="shared" si="11"/>
        <v>2</v>
      </c>
    </row>
    <row r="177" spans="1:38" x14ac:dyDescent="0.2">
      <c r="A177" s="8" t="s">
        <v>187</v>
      </c>
      <c r="B177" s="33">
        <v>125</v>
      </c>
      <c r="C177" s="28" t="s">
        <v>15</v>
      </c>
      <c r="D177" s="22"/>
      <c r="E177" s="22"/>
      <c r="F177" s="9"/>
      <c r="G177" s="9"/>
      <c r="H177" s="9"/>
      <c r="I177" s="9"/>
      <c r="J177" s="9"/>
      <c r="K177" s="9"/>
      <c r="L177" s="9"/>
      <c r="M177" s="9">
        <v>3</v>
      </c>
      <c r="N177" s="9"/>
      <c r="O177" s="9"/>
      <c r="P177" s="9"/>
      <c r="Q177" s="9"/>
      <c r="R177" s="9"/>
      <c r="S177" s="9">
        <v>7</v>
      </c>
      <c r="T177" s="9">
        <v>11</v>
      </c>
      <c r="U177" s="9">
        <v>4</v>
      </c>
      <c r="V177" s="9"/>
      <c r="W177" s="11">
        <v>3</v>
      </c>
      <c r="X177" s="11"/>
      <c r="Y177" s="11"/>
      <c r="Z177" s="11">
        <v>5</v>
      </c>
      <c r="AA177" s="11">
        <v>7</v>
      </c>
      <c r="AB177" s="9"/>
      <c r="AC177" s="9">
        <v>1</v>
      </c>
      <c r="AD177" s="22">
        <v>13</v>
      </c>
      <c r="AE177" s="39">
        <f t="shared" si="8"/>
        <v>54</v>
      </c>
      <c r="AF177" s="38">
        <v>173</v>
      </c>
      <c r="AG177" s="2">
        <f t="shared" si="9"/>
        <v>3</v>
      </c>
      <c r="AH177" s="2">
        <v>210</v>
      </c>
      <c r="AI177" s="2">
        <f t="shared" si="10"/>
        <v>51</v>
      </c>
      <c r="AJ177" s="2">
        <v>153</v>
      </c>
      <c r="AK177" s="2">
        <f t="shared" si="11"/>
        <v>-48</v>
      </c>
      <c r="AL177" s="2">
        <f t="shared" si="11"/>
        <v>57</v>
      </c>
    </row>
    <row r="178" spans="1:38" x14ac:dyDescent="0.2">
      <c r="A178" s="8" t="s">
        <v>188</v>
      </c>
      <c r="B178" s="33">
        <v>432.6</v>
      </c>
      <c r="C178" s="28" t="s">
        <v>15</v>
      </c>
      <c r="D178" s="22"/>
      <c r="E178" s="22"/>
      <c r="F178" s="9"/>
      <c r="G178" s="9">
        <v>2</v>
      </c>
      <c r="H178" s="9">
        <v>6</v>
      </c>
      <c r="I178" s="9">
        <v>4</v>
      </c>
      <c r="J178" s="9">
        <v>5</v>
      </c>
      <c r="K178" s="9">
        <v>1</v>
      </c>
      <c r="L178" s="9">
        <v>1</v>
      </c>
      <c r="M178" s="9">
        <v>2</v>
      </c>
      <c r="N178" s="9">
        <v>5</v>
      </c>
      <c r="O178" s="9"/>
      <c r="P178" s="9">
        <v>1</v>
      </c>
      <c r="Q178" s="9">
        <v>4</v>
      </c>
      <c r="R178" s="9">
        <v>1</v>
      </c>
      <c r="S178" s="9"/>
      <c r="T178" s="9">
        <v>3</v>
      </c>
      <c r="U178" s="9">
        <v>3</v>
      </c>
      <c r="V178" s="9">
        <v>2</v>
      </c>
      <c r="W178" s="11"/>
      <c r="X178" s="11">
        <v>1</v>
      </c>
      <c r="Y178" s="11">
        <v>2</v>
      </c>
      <c r="Z178" s="11">
        <v>2</v>
      </c>
      <c r="AA178" s="11">
        <v>2</v>
      </c>
      <c r="AB178" s="9">
        <v>2</v>
      </c>
      <c r="AC178" s="9">
        <v>1</v>
      </c>
      <c r="AD178" s="9">
        <v>2</v>
      </c>
      <c r="AE178" s="39">
        <f t="shared" si="8"/>
        <v>52</v>
      </c>
      <c r="AF178" s="38"/>
      <c r="AG178" s="2">
        <f t="shared" si="9"/>
        <v>32</v>
      </c>
      <c r="AI178" s="2">
        <f t="shared" si="10"/>
        <v>20</v>
      </c>
      <c r="AK178" s="2">
        <f t="shared" si="11"/>
        <v>12</v>
      </c>
      <c r="AL178" s="2">
        <f t="shared" si="11"/>
        <v>0</v>
      </c>
    </row>
    <row r="179" spans="1:38" x14ac:dyDescent="0.2">
      <c r="A179" s="8" t="s">
        <v>189</v>
      </c>
      <c r="B179" s="33">
        <v>298</v>
      </c>
      <c r="C179" s="28" t="s">
        <v>15</v>
      </c>
      <c r="D179" s="22"/>
      <c r="E179" s="22"/>
      <c r="F179" s="9">
        <v>1</v>
      </c>
      <c r="G179" s="9">
        <v>3</v>
      </c>
      <c r="H179" s="9">
        <v>1</v>
      </c>
      <c r="I179" s="9">
        <v>1</v>
      </c>
      <c r="J179" s="9">
        <v>3</v>
      </c>
      <c r="K179" s="9">
        <v>5</v>
      </c>
      <c r="L179" s="9">
        <v>2</v>
      </c>
      <c r="M179" s="9">
        <v>4</v>
      </c>
      <c r="N179" s="9">
        <v>4</v>
      </c>
      <c r="O179" s="9">
        <v>4</v>
      </c>
      <c r="P179" s="9">
        <v>4</v>
      </c>
      <c r="Q179" s="9">
        <v>6</v>
      </c>
      <c r="R179" s="9">
        <v>2</v>
      </c>
      <c r="S179" s="9"/>
      <c r="T179" s="9">
        <v>1</v>
      </c>
      <c r="U179" s="9">
        <v>2</v>
      </c>
      <c r="V179" s="9">
        <v>2</v>
      </c>
      <c r="W179" s="11"/>
      <c r="X179" s="11"/>
      <c r="Y179" s="11">
        <v>1</v>
      </c>
      <c r="Z179" s="11">
        <v>2</v>
      </c>
      <c r="AA179" s="11">
        <v>1</v>
      </c>
      <c r="AB179" s="9">
        <v>1</v>
      </c>
      <c r="AC179" s="9"/>
      <c r="AD179" s="9"/>
      <c r="AE179" s="39">
        <f t="shared" si="8"/>
        <v>50</v>
      </c>
      <c r="AF179" s="38">
        <v>174</v>
      </c>
      <c r="AG179" s="2">
        <f t="shared" si="9"/>
        <v>40</v>
      </c>
      <c r="AH179" s="2">
        <v>151</v>
      </c>
      <c r="AI179" s="2">
        <f t="shared" si="10"/>
        <v>10</v>
      </c>
      <c r="AJ179" s="2">
        <v>199</v>
      </c>
      <c r="AK179" s="2">
        <f t="shared" si="11"/>
        <v>30</v>
      </c>
      <c r="AL179" s="2">
        <f t="shared" si="11"/>
        <v>-48</v>
      </c>
    </row>
    <row r="180" spans="1:38" x14ac:dyDescent="0.2">
      <c r="A180" s="8" t="s">
        <v>191</v>
      </c>
      <c r="B180" s="33">
        <v>120</v>
      </c>
      <c r="C180" s="28" t="s">
        <v>15</v>
      </c>
      <c r="D180" s="22"/>
      <c r="E180" s="22"/>
      <c r="F180" s="9">
        <v>1</v>
      </c>
      <c r="G180" s="9"/>
      <c r="H180" s="9"/>
      <c r="I180" s="9"/>
      <c r="J180" s="9">
        <v>2</v>
      </c>
      <c r="K180" s="9"/>
      <c r="L180" s="9"/>
      <c r="M180" s="9">
        <v>1</v>
      </c>
      <c r="N180" s="9">
        <v>4</v>
      </c>
      <c r="O180" s="9">
        <v>1</v>
      </c>
      <c r="P180" s="9">
        <v>1</v>
      </c>
      <c r="Q180" s="9">
        <v>2</v>
      </c>
      <c r="R180" s="9">
        <v>2</v>
      </c>
      <c r="S180" s="9">
        <v>1</v>
      </c>
      <c r="T180" s="9"/>
      <c r="U180" s="9">
        <v>4</v>
      </c>
      <c r="V180" s="9">
        <v>3</v>
      </c>
      <c r="W180" s="11">
        <v>3</v>
      </c>
      <c r="X180" s="11">
        <v>5</v>
      </c>
      <c r="Y180" s="11">
        <v>1</v>
      </c>
      <c r="Z180" s="11">
        <v>3</v>
      </c>
      <c r="AA180" s="11">
        <v>3</v>
      </c>
      <c r="AB180" s="9">
        <v>6</v>
      </c>
      <c r="AC180" s="9">
        <v>2</v>
      </c>
      <c r="AD180" s="9">
        <v>3</v>
      </c>
      <c r="AE180" s="39">
        <f t="shared" si="8"/>
        <v>48</v>
      </c>
      <c r="AF180" s="38">
        <v>175</v>
      </c>
      <c r="AG180" s="2">
        <f t="shared" si="9"/>
        <v>14</v>
      </c>
      <c r="AH180" s="2">
        <v>178</v>
      </c>
      <c r="AI180" s="2">
        <f t="shared" si="10"/>
        <v>34</v>
      </c>
      <c r="AJ180" s="2">
        <v>170</v>
      </c>
      <c r="AK180" s="2">
        <f t="shared" si="11"/>
        <v>-20</v>
      </c>
      <c r="AL180" s="2">
        <f t="shared" si="11"/>
        <v>8</v>
      </c>
    </row>
    <row r="181" spans="1:38" x14ac:dyDescent="0.2">
      <c r="A181" s="8" t="s">
        <v>190</v>
      </c>
      <c r="B181" s="33">
        <v>248</v>
      </c>
      <c r="C181" s="28" t="s">
        <v>15</v>
      </c>
      <c r="D181" s="22"/>
      <c r="E181" s="22"/>
      <c r="F181" s="9">
        <v>2</v>
      </c>
      <c r="G181" s="9"/>
      <c r="H181" s="9">
        <v>5</v>
      </c>
      <c r="I181" s="9">
        <v>10</v>
      </c>
      <c r="J181" s="9">
        <v>2</v>
      </c>
      <c r="K181" s="9"/>
      <c r="L181" s="9">
        <v>1</v>
      </c>
      <c r="M181" s="9">
        <v>1</v>
      </c>
      <c r="N181" s="9"/>
      <c r="O181" s="9"/>
      <c r="P181" s="9">
        <v>2</v>
      </c>
      <c r="Q181" s="9"/>
      <c r="R181" s="9"/>
      <c r="S181" s="9"/>
      <c r="T181" s="9">
        <v>1</v>
      </c>
      <c r="U181" s="9"/>
      <c r="V181" s="9"/>
      <c r="W181" s="11">
        <v>10</v>
      </c>
      <c r="X181" s="11">
        <v>1</v>
      </c>
      <c r="Y181" s="11">
        <v>2</v>
      </c>
      <c r="Z181" s="11">
        <v>9</v>
      </c>
      <c r="AA181" s="11">
        <v>2</v>
      </c>
      <c r="AB181" s="9"/>
      <c r="AC181" s="9"/>
      <c r="AD181" s="9"/>
      <c r="AE181" s="39">
        <f t="shared" si="8"/>
        <v>48</v>
      </c>
      <c r="AF181" s="38">
        <v>176</v>
      </c>
      <c r="AG181" s="2">
        <f t="shared" si="9"/>
        <v>23</v>
      </c>
      <c r="AH181" s="2">
        <v>165</v>
      </c>
      <c r="AI181" s="2">
        <f t="shared" si="10"/>
        <v>25</v>
      </c>
      <c r="AJ181" s="2">
        <v>177</v>
      </c>
      <c r="AK181" s="2">
        <f t="shared" si="11"/>
        <v>-2</v>
      </c>
      <c r="AL181" s="2">
        <f t="shared" si="11"/>
        <v>-12</v>
      </c>
    </row>
    <row r="182" spans="1:38" x14ac:dyDescent="0.2">
      <c r="A182" s="8" t="s">
        <v>192</v>
      </c>
      <c r="B182" s="33">
        <v>53</v>
      </c>
      <c r="C182" s="28" t="s">
        <v>15</v>
      </c>
      <c r="D182" s="22"/>
      <c r="E182" s="22"/>
      <c r="F182" s="9"/>
      <c r="G182" s="9"/>
      <c r="H182" s="9"/>
      <c r="I182" s="9"/>
      <c r="J182" s="9">
        <v>1</v>
      </c>
      <c r="K182" s="9"/>
      <c r="L182" s="9"/>
      <c r="M182" s="9"/>
      <c r="N182" s="9"/>
      <c r="O182" s="9"/>
      <c r="P182" s="9"/>
      <c r="Q182" s="9">
        <v>1</v>
      </c>
      <c r="R182" s="9"/>
      <c r="S182" s="9">
        <v>1</v>
      </c>
      <c r="T182" s="9">
        <v>1</v>
      </c>
      <c r="U182" s="9">
        <v>2</v>
      </c>
      <c r="V182" s="9">
        <v>3</v>
      </c>
      <c r="W182" s="11">
        <v>1</v>
      </c>
      <c r="X182" s="11">
        <v>7</v>
      </c>
      <c r="Y182" s="11">
        <v>4</v>
      </c>
      <c r="Z182" s="11">
        <v>4</v>
      </c>
      <c r="AA182" s="11">
        <v>9</v>
      </c>
      <c r="AB182" s="9">
        <v>5</v>
      </c>
      <c r="AC182" s="9">
        <v>5</v>
      </c>
      <c r="AD182" s="9">
        <v>3</v>
      </c>
      <c r="AE182" s="39">
        <f t="shared" si="8"/>
        <v>47</v>
      </c>
      <c r="AF182" s="38">
        <v>177</v>
      </c>
      <c r="AG182" s="2">
        <f t="shared" si="9"/>
        <v>2</v>
      </c>
      <c r="AH182" s="2">
        <v>214</v>
      </c>
      <c r="AI182" s="2">
        <f t="shared" si="10"/>
        <v>45</v>
      </c>
      <c r="AJ182" s="2">
        <v>157</v>
      </c>
      <c r="AK182" s="2">
        <f t="shared" si="11"/>
        <v>-43</v>
      </c>
      <c r="AL182" s="2">
        <f t="shared" si="11"/>
        <v>57</v>
      </c>
    </row>
    <row r="183" spans="1:38" x14ac:dyDescent="0.2">
      <c r="A183" s="8" t="s">
        <v>193</v>
      </c>
      <c r="B183" s="33">
        <v>402</v>
      </c>
      <c r="C183" s="28" t="s">
        <v>15</v>
      </c>
      <c r="D183" s="22"/>
      <c r="E183" s="22"/>
      <c r="F183" s="9">
        <v>1</v>
      </c>
      <c r="G183" s="9"/>
      <c r="H183" s="9">
        <v>4</v>
      </c>
      <c r="I183" s="9">
        <v>5</v>
      </c>
      <c r="J183" s="9">
        <v>1</v>
      </c>
      <c r="K183" s="9">
        <v>1</v>
      </c>
      <c r="L183" s="9">
        <v>1</v>
      </c>
      <c r="M183" s="9"/>
      <c r="N183" s="9"/>
      <c r="O183" s="9">
        <v>1</v>
      </c>
      <c r="P183" s="9">
        <v>1</v>
      </c>
      <c r="Q183" s="9">
        <v>1</v>
      </c>
      <c r="R183" s="9">
        <v>1</v>
      </c>
      <c r="S183" s="9"/>
      <c r="T183" s="9">
        <v>1</v>
      </c>
      <c r="U183" s="9">
        <v>1</v>
      </c>
      <c r="V183" s="9">
        <v>3</v>
      </c>
      <c r="W183" s="11">
        <v>4</v>
      </c>
      <c r="X183" s="11">
        <v>5</v>
      </c>
      <c r="Y183" s="11">
        <v>3</v>
      </c>
      <c r="Z183" s="11">
        <v>5</v>
      </c>
      <c r="AA183" s="11">
        <v>5</v>
      </c>
      <c r="AB183" s="9">
        <v>2</v>
      </c>
      <c r="AC183" s="9"/>
      <c r="AD183" s="9"/>
      <c r="AE183" s="39">
        <f t="shared" si="8"/>
        <v>46</v>
      </c>
      <c r="AF183" s="38">
        <v>178</v>
      </c>
      <c r="AG183" s="2">
        <f t="shared" si="9"/>
        <v>17</v>
      </c>
      <c r="AH183" s="2">
        <v>172</v>
      </c>
      <c r="AI183" s="2">
        <f t="shared" si="10"/>
        <v>29</v>
      </c>
      <c r="AJ183" s="2">
        <v>175</v>
      </c>
      <c r="AK183" s="2">
        <f t="shared" si="11"/>
        <v>-12</v>
      </c>
      <c r="AL183" s="2">
        <f t="shared" si="11"/>
        <v>-3</v>
      </c>
    </row>
    <row r="184" spans="1:38" x14ac:dyDescent="0.2">
      <c r="A184" s="8" t="s">
        <v>194</v>
      </c>
      <c r="B184" s="33">
        <v>109</v>
      </c>
      <c r="C184" s="28" t="s">
        <v>15</v>
      </c>
      <c r="D184" s="22"/>
      <c r="E184" s="22"/>
      <c r="F184" s="9"/>
      <c r="G184" s="9"/>
      <c r="H184" s="9">
        <v>3</v>
      </c>
      <c r="I184" s="9">
        <v>1</v>
      </c>
      <c r="J184" s="9">
        <v>3</v>
      </c>
      <c r="K184" s="9">
        <v>3</v>
      </c>
      <c r="L184" s="9">
        <v>1</v>
      </c>
      <c r="M184" s="9">
        <v>3</v>
      </c>
      <c r="N184" s="9">
        <v>1</v>
      </c>
      <c r="O184" s="9">
        <v>4</v>
      </c>
      <c r="P184" s="9">
        <v>2</v>
      </c>
      <c r="Q184" s="9">
        <v>1</v>
      </c>
      <c r="R184" s="9">
        <v>2</v>
      </c>
      <c r="S184" s="9">
        <v>1</v>
      </c>
      <c r="T184" s="9">
        <v>1</v>
      </c>
      <c r="U184" s="9">
        <v>1</v>
      </c>
      <c r="V184" s="9">
        <v>2</v>
      </c>
      <c r="W184" s="11">
        <v>3</v>
      </c>
      <c r="X184" s="11">
        <v>1</v>
      </c>
      <c r="Y184" s="11">
        <v>1</v>
      </c>
      <c r="Z184" s="11">
        <v>1</v>
      </c>
      <c r="AA184" s="11">
        <v>2</v>
      </c>
      <c r="AB184" s="9">
        <v>4</v>
      </c>
      <c r="AC184" s="9">
        <v>2</v>
      </c>
      <c r="AD184" s="9">
        <v>1</v>
      </c>
      <c r="AE184" s="39">
        <f t="shared" si="8"/>
        <v>44</v>
      </c>
      <c r="AF184" s="38">
        <v>179</v>
      </c>
      <c r="AG184" s="2">
        <f t="shared" si="9"/>
        <v>24</v>
      </c>
      <c r="AH184" s="2">
        <v>164</v>
      </c>
      <c r="AI184" s="2">
        <f t="shared" si="10"/>
        <v>20</v>
      </c>
      <c r="AJ184" s="2">
        <v>181</v>
      </c>
      <c r="AK184" s="2">
        <f t="shared" si="11"/>
        <v>4</v>
      </c>
      <c r="AL184" s="2">
        <f t="shared" si="11"/>
        <v>-17</v>
      </c>
    </row>
    <row r="185" spans="1:38" x14ac:dyDescent="0.2">
      <c r="A185" s="8" t="s">
        <v>195</v>
      </c>
      <c r="B185" s="33">
        <v>437</v>
      </c>
      <c r="C185" s="28" t="s">
        <v>15</v>
      </c>
      <c r="D185" s="22"/>
      <c r="E185" s="22"/>
      <c r="F185" s="9"/>
      <c r="G185" s="9"/>
      <c r="H185" s="9"/>
      <c r="I185" s="9"/>
      <c r="J185" s="9"/>
      <c r="K185" s="9"/>
      <c r="L185" s="9">
        <v>2</v>
      </c>
      <c r="M185" s="9"/>
      <c r="N185" s="9"/>
      <c r="O185" s="9"/>
      <c r="P185" s="9"/>
      <c r="Q185" s="9"/>
      <c r="R185" s="9">
        <v>2</v>
      </c>
      <c r="S185" s="9">
        <v>2</v>
      </c>
      <c r="T185" s="9">
        <v>7</v>
      </c>
      <c r="U185" s="9">
        <v>5</v>
      </c>
      <c r="V185" s="9">
        <v>5</v>
      </c>
      <c r="W185" s="11">
        <v>7</v>
      </c>
      <c r="X185" s="11">
        <v>1</v>
      </c>
      <c r="Y185" s="11">
        <v>5</v>
      </c>
      <c r="Z185" s="11">
        <v>3</v>
      </c>
      <c r="AA185" s="11">
        <v>2</v>
      </c>
      <c r="AB185" s="9">
        <v>2</v>
      </c>
      <c r="AC185" s="9"/>
      <c r="AD185" s="9"/>
      <c r="AE185" s="39">
        <f t="shared" si="8"/>
        <v>43</v>
      </c>
      <c r="AF185" s="38">
        <v>180</v>
      </c>
      <c r="AG185" s="2">
        <f t="shared" si="9"/>
        <v>4</v>
      </c>
      <c r="AH185" s="2">
        <v>206</v>
      </c>
      <c r="AI185" s="2">
        <f t="shared" si="10"/>
        <v>39</v>
      </c>
      <c r="AJ185" s="2">
        <v>164</v>
      </c>
      <c r="AK185" s="2">
        <f t="shared" si="11"/>
        <v>-35</v>
      </c>
      <c r="AL185" s="2">
        <f t="shared" si="11"/>
        <v>42</v>
      </c>
    </row>
    <row r="186" spans="1:38" x14ac:dyDescent="0.2">
      <c r="A186" s="8" t="s">
        <v>196</v>
      </c>
      <c r="B186" s="33">
        <v>185</v>
      </c>
      <c r="C186" s="28" t="s">
        <v>15</v>
      </c>
      <c r="D186" s="22"/>
      <c r="E186" s="22"/>
      <c r="F186" s="9"/>
      <c r="G186" s="9">
        <v>1</v>
      </c>
      <c r="H186" s="9">
        <v>1</v>
      </c>
      <c r="I186" s="9"/>
      <c r="J186" s="9">
        <v>2</v>
      </c>
      <c r="K186" s="9">
        <v>5</v>
      </c>
      <c r="L186" s="9"/>
      <c r="M186" s="9">
        <v>4</v>
      </c>
      <c r="N186" s="9"/>
      <c r="O186" s="9"/>
      <c r="P186" s="9">
        <v>2</v>
      </c>
      <c r="Q186" s="9"/>
      <c r="R186" s="9">
        <v>2</v>
      </c>
      <c r="S186" s="9"/>
      <c r="T186" s="9">
        <v>1</v>
      </c>
      <c r="U186" s="9"/>
      <c r="V186" s="9">
        <v>2</v>
      </c>
      <c r="W186" s="11">
        <v>7</v>
      </c>
      <c r="X186" s="11"/>
      <c r="Y186" s="11"/>
      <c r="Z186" s="11"/>
      <c r="AA186" s="11">
        <v>6</v>
      </c>
      <c r="AB186" s="9">
        <v>2</v>
      </c>
      <c r="AC186" s="9">
        <v>4</v>
      </c>
      <c r="AD186" s="9"/>
      <c r="AE186" s="39">
        <f t="shared" si="8"/>
        <v>39</v>
      </c>
      <c r="AF186" s="38">
        <v>181</v>
      </c>
      <c r="AG186" s="2">
        <f t="shared" si="9"/>
        <v>17</v>
      </c>
      <c r="AH186" s="2">
        <v>170</v>
      </c>
      <c r="AI186" s="2">
        <f t="shared" si="10"/>
        <v>22</v>
      </c>
      <c r="AJ186" s="2">
        <v>180</v>
      </c>
      <c r="AK186" s="2">
        <f t="shared" si="11"/>
        <v>-5</v>
      </c>
      <c r="AL186" s="2">
        <f t="shared" si="11"/>
        <v>-10</v>
      </c>
    </row>
    <row r="187" spans="1:38" x14ac:dyDescent="0.2">
      <c r="A187" s="8" t="s">
        <v>197</v>
      </c>
      <c r="B187" s="33">
        <v>341</v>
      </c>
      <c r="C187" s="28" t="s">
        <v>15</v>
      </c>
      <c r="D187" s="22"/>
      <c r="E187" s="22"/>
      <c r="F187" s="9">
        <v>4</v>
      </c>
      <c r="G187" s="9"/>
      <c r="H187" s="9">
        <v>1</v>
      </c>
      <c r="I187" s="9">
        <v>8</v>
      </c>
      <c r="J187" s="9">
        <v>1</v>
      </c>
      <c r="K187" s="9">
        <v>1</v>
      </c>
      <c r="L187" s="9">
        <v>4</v>
      </c>
      <c r="M187" s="9">
        <v>1</v>
      </c>
      <c r="N187" s="9"/>
      <c r="O187" s="9">
        <v>1</v>
      </c>
      <c r="P187" s="9"/>
      <c r="Q187" s="9"/>
      <c r="R187" s="9">
        <v>1</v>
      </c>
      <c r="S187" s="9"/>
      <c r="T187" s="9">
        <v>1</v>
      </c>
      <c r="U187" s="9"/>
      <c r="V187" s="9"/>
      <c r="W187" s="11">
        <v>3</v>
      </c>
      <c r="X187" s="11"/>
      <c r="Y187" s="11">
        <v>1</v>
      </c>
      <c r="Z187" s="11">
        <v>1</v>
      </c>
      <c r="AA187" s="11">
        <v>3</v>
      </c>
      <c r="AB187" s="9"/>
      <c r="AC187" s="9">
        <v>5</v>
      </c>
      <c r="AD187" s="9"/>
      <c r="AE187" s="39">
        <f t="shared" si="8"/>
        <v>36</v>
      </c>
      <c r="AF187" s="38">
        <v>182</v>
      </c>
      <c r="AG187" s="2">
        <f t="shared" si="9"/>
        <v>22</v>
      </c>
      <c r="AH187" s="2">
        <v>167</v>
      </c>
      <c r="AI187" s="2">
        <f t="shared" si="10"/>
        <v>14</v>
      </c>
      <c r="AJ187" s="2">
        <v>189</v>
      </c>
      <c r="AK187" s="2">
        <f t="shared" si="11"/>
        <v>8</v>
      </c>
      <c r="AL187" s="2">
        <f t="shared" si="11"/>
        <v>-22</v>
      </c>
    </row>
    <row r="188" spans="1:38" x14ac:dyDescent="0.2">
      <c r="A188" s="8" t="s">
        <v>198</v>
      </c>
      <c r="B188" s="33">
        <v>355</v>
      </c>
      <c r="C188" s="28" t="s">
        <v>15</v>
      </c>
      <c r="D188" s="22"/>
      <c r="E188" s="22"/>
      <c r="F188" s="9">
        <v>3</v>
      </c>
      <c r="G188" s="9"/>
      <c r="H188" s="9">
        <v>1</v>
      </c>
      <c r="I188" s="9">
        <v>6</v>
      </c>
      <c r="J188" s="9">
        <v>1</v>
      </c>
      <c r="K188" s="9"/>
      <c r="L188" s="9">
        <v>1</v>
      </c>
      <c r="M188" s="9">
        <v>1</v>
      </c>
      <c r="N188" s="9">
        <v>1</v>
      </c>
      <c r="O188" s="9">
        <v>1</v>
      </c>
      <c r="P188" s="9"/>
      <c r="Q188" s="9"/>
      <c r="R188" s="9"/>
      <c r="S188" s="9">
        <v>3</v>
      </c>
      <c r="T188" s="9">
        <v>5</v>
      </c>
      <c r="U188" s="9"/>
      <c r="V188" s="9">
        <v>1</v>
      </c>
      <c r="W188" s="11">
        <v>1</v>
      </c>
      <c r="X188" s="11"/>
      <c r="Y188" s="11"/>
      <c r="Z188" s="11"/>
      <c r="AA188" s="11"/>
      <c r="AB188" s="9"/>
      <c r="AC188" s="9"/>
      <c r="AD188" s="22">
        <v>10</v>
      </c>
      <c r="AE188" s="39">
        <f t="shared" si="8"/>
        <v>35</v>
      </c>
      <c r="AF188" s="38">
        <v>183</v>
      </c>
      <c r="AG188" s="2">
        <f t="shared" si="9"/>
        <v>15</v>
      </c>
      <c r="AH188" s="2">
        <v>176</v>
      </c>
      <c r="AI188" s="2">
        <f t="shared" si="10"/>
        <v>20</v>
      </c>
      <c r="AJ188" s="2">
        <v>183</v>
      </c>
      <c r="AK188" s="2">
        <f t="shared" si="11"/>
        <v>-5</v>
      </c>
      <c r="AL188" s="2">
        <f t="shared" si="11"/>
        <v>-7</v>
      </c>
    </row>
    <row r="189" spans="1:38" x14ac:dyDescent="0.2">
      <c r="A189" s="8" t="s">
        <v>199</v>
      </c>
      <c r="B189" s="33">
        <v>154</v>
      </c>
      <c r="C189" s="28" t="s">
        <v>15</v>
      </c>
      <c r="D189" s="22"/>
      <c r="E189" s="22"/>
      <c r="F189" s="9"/>
      <c r="G189" s="9"/>
      <c r="H189" s="9"/>
      <c r="I189" s="9">
        <v>1</v>
      </c>
      <c r="J189" s="9">
        <v>2</v>
      </c>
      <c r="K189" s="9"/>
      <c r="L189" s="9"/>
      <c r="M189" s="9">
        <v>1</v>
      </c>
      <c r="N189" s="9">
        <v>2</v>
      </c>
      <c r="O189" s="9"/>
      <c r="P189" s="9">
        <v>1</v>
      </c>
      <c r="Q189" s="9">
        <v>2</v>
      </c>
      <c r="R189" s="9">
        <v>1</v>
      </c>
      <c r="S189" s="9">
        <v>3</v>
      </c>
      <c r="T189" s="9">
        <v>1</v>
      </c>
      <c r="U189" s="9">
        <v>2</v>
      </c>
      <c r="V189" s="9">
        <v>1</v>
      </c>
      <c r="W189" s="11">
        <v>1</v>
      </c>
      <c r="X189" s="11">
        <v>1</v>
      </c>
      <c r="Y189" s="11">
        <v>1</v>
      </c>
      <c r="Z189" s="11">
        <v>1</v>
      </c>
      <c r="AA189" s="11"/>
      <c r="AB189" s="9">
        <v>1</v>
      </c>
      <c r="AC189" s="9">
        <v>8</v>
      </c>
      <c r="AD189" s="22">
        <v>3</v>
      </c>
      <c r="AE189" s="39">
        <f t="shared" si="8"/>
        <v>33</v>
      </c>
      <c r="AF189" s="38">
        <v>184</v>
      </c>
      <c r="AG189" s="2">
        <f t="shared" si="9"/>
        <v>10</v>
      </c>
      <c r="AH189" s="2">
        <v>184</v>
      </c>
      <c r="AI189" s="2">
        <f t="shared" si="10"/>
        <v>23</v>
      </c>
      <c r="AJ189" s="2">
        <v>178</v>
      </c>
      <c r="AK189" s="2">
        <f t="shared" si="11"/>
        <v>-13</v>
      </c>
      <c r="AL189" s="2">
        <f t="shared" si="11"/>
        <v>6</v>
      </c>
    </row>
    <row r="190" spans="1:38" x14ac:dyDescent="0.2">
      <c r="A190" s="8" t="s">
        <v>200</v>
      </c>
      <c r="B190" s="33">
        <v>228</v>
      </c>
      <c r="C190" s="28" t="s">
        <v>15</v>
      </c>
      <c r="D190" s="22"/>
      <c r="E190" s="22"/>
      <c r="F190" s="9">
        <v>8</v>
      </c>
      <c r="G190" s="9">
        <v>3</v>
      </c>
      <c r="H190" s="9">
        <v>2</v>
      </c>
      <c r="I190" s="9">
        <v>1</v>
      </c>
      <c r="J190" s="9">
        <v>1</v>
      </c>
      <c r="K190" s="9"/>
      <c r="L190" s="9"/>
      <c r="M190" s="9"/>
      <c r="N190" s="9"/>
      <c r="O190" s="9"/>
      <c r="P190" s="9">
        <v>1</v>
      </c>
      <c r="Q190" s="9"/>
      <c r="R190" s="9">
        <v>1</v>
      </c>
      <c r="S190" s="9"/>
      <c r="T190" s="9">
        <v>4</v>
      </c>
      <c r="U190" s="9"/>
      <c r="V190" s="9">
        <v>4</v>
      </c>
      <c r="W190" s="11"/>
      <c r="X190" s="11"/>
      <c r="Y190" s="11">
        <v>1</v>
      </c>
      <c r="Z190" s="11">
        <v>2</v>
      </c>
      <c r="AA190" s="11"/>
      <c r="AB190" s="9"/>
      <c r="AC190" s="9"/>
      <c r="AD190" s="9"/>
      <c r="AE190" s="39">
        <f t="shared" si="8"/>
        <v>28</v>
      </c>
      <c r="AF190" s="38">
        <v>185</v>
      </c>
      <c r="AG190" s="2">
        <f t="shared" si="9"/>
        <v>17</v>
      </c>
      <c r="AH190" s="2">
        <v>171</v>
      </c>
      <c r="AI190" s="2">
        <f t="shared" si="10"/>
        <v>11</v>
      </c>
      <c r="AJ190" s="2">
        <v>197</v>
      </c>
      <c r="AK190" s="2">
        <f t="shared" si="11"/>
        <v>6</v>
      </c>
      <c r="AL190" s="2">
        <f t="shared" si="11"/>
        <v>-26</v>
      </c>
    </row>
    <row r="191" spans="1:38" x14ac:dyDescent="0.2">
      <c r="A191" s="8" t="s">
        <v>201</v>
      </c>
      <c r="B191" s="33">
        <v>440</v>
      </c>
      <c r="C191" s="28" t="s">
        <v>15</v>
      </c>
      <c r="D191" s="22"/>
      <c r="E191" s="22"/>
      <c r="F191" s="9">
        <v>1</v>
      </c>
      <c r="G191" s="9">
        <v>3</v>
      </c>
      <c r="H191" s="9"/>
      <c r="I191" s="9">
        <v>1</v>
      </c>
      <c r="J191" s="9">
        <v>6</v>
      </c>
      <c r="K191" s="9">
        <v>4</v>
      </c>
      <c r="L191" s="9"/>
      <c r="M191" s="9">
        <v>1</v>
      </c>
      <c r="N191" s="9"/>
      <c r="O191" s="9"/>
      <c r="P191" s="9">
        <v>1</v>
      </c>
      <c r="Q191" s="9">
        <v>6</v>
      </c>
      <c r="R191" s="9"/>
      <c r="S191" s="9"/>
      <c r="T191" s="9">
        <v>1</v>
      </c>
      <c r="U191" s="9">
        <v>1</v>
      </c>
      <c r="V191" s="9">
        <v>1</v>
      </c>
      <c r="W191" s="11"/>
      <c r="X191" s="11"/>
      <c r="Y191" s="11">
        <v>1</v>
      </c>
      <c r="Z191" s="11"/>
      <c r="AA191" s="11"/>
      <c r="AB191" s="9"/>
      <c r="AC191" s="9">
        <v>1</v>
      </c>
      <c r="AD191" s="9"/>
      <c r="AE191" s="39">
        <f t="shared" si="8"/>
        <v>28</v>
      </c>
      <c r="AF191" s="38">
        <v>186</v>
      </c>
      <c r="AG191" s="2">
        <f t="shared" si="9"/>
        <v>23</v>
      </c>
      <c r="AH191" s="2">
        <v>166</v>
      </c>
      <c r="AI191" s="2">
        <f t="shared" si="10"/>
        <v>5</v>
      </c>
      <c r="AJ191" s="2">
        <v>215</v>
      </c>
      <c r="AK191" s="2">
        <f t="shared" si="11"/>
        <v>18</v>
      </c>
      <c r="AL191" s="2">
        <f t="shared" si="11"/>
        <v>-49</v>
      </c>
    </row>
    <row r="192" spans="1:38" x14ac:dyDescent="0.2">
      <c r="A192" s="8" t="s">
        <v>202</v>
      </c>
      <c r="B192" s="33">
        <v>121</v>
      </c>
      <c r="C192" s="28" t="s">
        <v>15</v>
      </c>
      <c r="D192" s="22"/>
      <c r="E192" s="22"/>
      <c r="F192" s="9"/>
      <c r="G192" s="9"/>
      <c r="H192" s="9">
        <v>1</v>
      </c>
      <c r="I192" s="9"/>
      <c r="J192" s="9">
        <v>3</v>
      </c>
      <c r="K192" s="9"/>
      <c r="L192" s="9"/>
      <c r="M192" s="9"/>
      <c r="N192" s="9">
        <v>1</v>
      </c>
      <c r="O192" s="9">
        <v>1</v>
      </c>
      <c r="P192" s="9"/>
      <c r="Q192" s="9"/>
      <c r="R192" s="9"/>
      <c r="S192" s="9">
        <v>2</v>
      </c>
      <c r="T192" s="9"/>
      <c r="U192" s="9"/>
      <c r="V192" s="9"/>
      <c r="W192" s="11">
        <v>9</v>
      </c>
      <c r="X192" s="11">
        <v>3</v>
      </c>
      <c r="Y192" s="11"/>
      <c r="Z192" s="11">
        <v>1</v>
      </c>
      <c r="AA192" s="11">
        <v>1</v>
      </c>
      <c r="AB192" s="9">
        <v>1</v>
      </c>
      <c r="AC192" s="9">
        <v>3</v>
      </c>
      <c r="AD192" s="9"/>
      <c r="AE192" s="39">
        <f t="shared" si="8"/>
        <v>26</v>
      </c>
      <c r="AF192" s="38">
        <v>187</v>
      </c>
      <c r="AG192" s="2">
        <f t="shared" si="9"/>
        <v>6</v>
      </c>
      <c r="AH192" s="2">
        <v>195</v>
      </c>
      <c r="AI192" s="2">
        <f t="shared" si="10"/>
        <v>20</v>
      </c>
      <c r="AJ192" s="2">
        <v>182</v>
      </c>
      <c r="AK192" s="2">
        <f t="shared" si="11"/>
        <v>-14</v>
      </c>
      <c r="AL192" s="2">
        <f t="shared" si="11"/>
        <v>13</v>
      </c>
    </row>
    <row r="193" spans="1:38" x14ac:dyDescent="0.2">
      <c r="A193" s="8" t="s">
        <v>203</v>
      </c>
      <c r="B193" s="33">
        <v>165</v>
      </c>
      <c r="C193" s="28" t="s">
        <v>15</v>
      </c>
      <c r="D193" s="22"/>
      <c r="E193" s="22"/>
      <c r="F193" s="9"/>
      <c r="G193" s="9"/>
      <c r="H193" s="9"/>
      <c r="I193" s="9">
        <v>1</v>
      </c>
      <c r="J193" s="9"/>
      <c r="K193" s="9"/>
      <c r="L193" s="9">
        <v>1</v>
      </c>
      <c r="M193" s="9">
        <v>5</v>
      </c>
      <c r="N193" s="9">
        <v>1</v>
      </c>
      <c r="O193" s="9"/>
      <c r="P193" s="9">
        <v>4</v>
      </c>
      <c r="Q193" s="9"/>
      <c r="R193" s="9"/>
      <c r="S193" s="9">
        <v>1</v>
      </c>
      <c r="T193" s="9"/>
      <c r="U193" s="9">
        <v>4</v>
      </c>
      <c r="V193" s="9">
        <v>1</v>
      </c>
      <c r="W193" s="11"/>
      <c r="X193" s="11">
        <v>1</v>
      </c>
      <c r="Y193" s="11"/>
      <c r="Z193" s="11">
        <v>2</v>
      </c>
      <c r="AA193" s="11">
        <v>1</v>
      </c>
      <c r="AB193" s="9"/>
      <c r="AC193" s="9">
        <v>1</v>
      </c>
      <c r="AD193" s="9">
        <v>1</v>
      </c>
      <c r="AE193" s="39">
        <f t="shared" si="8"/>
        <v>24</v>
      </c>
      <c r="AF193" s="38">
        <v>188</v>
      </c>
      <c r="AG193" s="2">
        <f t="shared" si="9"/>
        <v>12</v>
      </c>
      <c r="AH193" s="2">
        <v>181</v>
      </c>
      <c r="AI193" s="2">
        <f t="shared" si="10"/>
        <v>12</v>
      </c>
      <c r="AJ193" s="2">
        <v>192</v>
      </c>
      <c r="AK193" s="2">
        <f t="shared" si="11"/>
        <v>0</v>
      </c>
      <c r="AL193" s="2">
        <f t="shared" si="11"/>
        <v>-11</v>
      </c>
    </row>
    <row r="194" spans="1:38" x14ac:dyDescent="0.2">
      <c r="A194" s="8" t="s">
        <v>204</v>
      </c>
      <c r="B194" s="33">
        <v>2</v>
      </c>
      <c r="C194" s="28" t="s">
        <v>15</v>
      </c>
      <c r="D194" s="22"/>
      <c r="E194" s="22"/>
      <c r="F194" s="9"/>
      <c r="G194" s="9"/>
      <c r="H194" s="9"/>
      <c r="I194" s="9"/>
      <c r="J194" s="9"/>
      <c r="K194" s="9">
        <v>3</v>
      </c>
      <c r="L194" s="9">
        <v>1</v>
      </c>
      <c r="M194" s="9"/>
      <c r="N194" s="9"/>
      <c r="O194" s="9">
        <v>1</v>
      </c>
      <c r="P194" s="9">
        <v>2</v>
      </c>
      <c r="Q194" s="9">
        <v>5</v>
      </c>
      <c r="R194" s="9">
        <v>2</v>
      </c>
      <c r="S194" s="9">
        <v>1</v>
      </c>
      <c r="T194" s="9">
        <v>2</v>
      </c>
      <c r="U194" s="9">
        <v>4</v>
      </c>
      <c r="V194" s="9"/>
      <c r="W194" s="11"/>
      <c r="X194" s="11">
        <v>2</v>
      </c>
      <c r="Y194" s="11"/>
      <c r="Z194" s="11"/>
      <c r="AA194" s="11"/>
      <c r="AB194" s="9"/>
      <c r="AC194" s="9"/>
      <c r="AD194" s="9"/>
      <c r="AE194" s="39">
        <f t="shared" si="8"/>
        <v>23</v>
      </c>
      <c r="AF194" s="38">
        <v>189</v>
      </c>
      <c r="AG194" s="2">
        <f t="shared" si="9"/>
        <v>14</v>
      </c>
      <c r="AH194" s="2">
        <v>177</v>
      </c>
      <c r="AI194" s="2">
        <f t="shared" si="10"/>
        <v>9</v>
      </c>
      <c r="AJ194" s="2">
        <v>202</v>
      </c>
      <c r="AK194" s="2">
        <f t="shared" si="11"/>
        <v>5</v>
      </c>
      <c r="AL194" s="2">
        <f t="shared" si="11"/>
        <v>-25</v>
      </c>
    </row>
    <row r="195" spans="1:38" x14ac:dyDescent="0.2">
      <c r="A195" s="24" t="s">
        <v>205</v>
      </c>
      <c r="B195" s="33">
        <v>301</v>
      </c>
      <c r="C195" s="31" t="s">
        <v>15</v>
      </c>
      <c r="D195" s="22"/>
      <c r="E195" s="22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>
        <v>4</v>
      </c>
      <c r="W195" s="11">
        <v>6</v>
      </c>
      <c r="X195" s="11">
        <v>3</v>
      </c>
      <c r="Y195" s="11">
        <v>5</v>
      </c>
      <c r="Z195" s="11">
        <v>4</v>
      </c>
      <c r="AA195" s="11"/>
      <c r="AB195" s="9"/>
      <c r="AC195" s="9"/>
      <c r="AD195" s="9">
        <v>1</v>
      </c>
      <c r="AE195" s="39">
        <f t="shared" ref="AE195:AE258" si="12">SUM(D195:AD195)</f>
        <v>23</v>
      </c>
      <c r="AF195" s="38">
        <v>190</v>
      </c>
      <c r="AG195" s="2">
        <f t="shared" si="9"/>
        <v>0</v>
      </c>
      <c r="AH195" s="2">
        <v>248</v>
      </c>
      <c r="AI195" s="2">
        <f t="shared" si="10"/>
        <v>23</v>
      </c>
      <c r="AJ195" s="2">
        <v>179</v>
      </c>
      <c r="AK195" s="2">
        <f t="shared" si="11"/>
        <v>-23</v>
      </c>
      <c r="AL195" s="2">
        <f t="shared" si="11"/>
        <v>69</v>
      </c>
    </row>
    <row r="196" spans="1:38" x14ac:dyDescent="0.2">
      <c r="A196" s="8" t="s">
        <v>206</v>
      </c>
      <c r="B196" s="33">
        <v>155</v>
      </c>
      <c r="C196" s="28" t="s">
        <v>15</v>
      </c>
      <c r="D196" s="22"/>
      <c r="E196" s="22"/>
      <c r="F196" s="9"/>
      <c r="G196" s="9"/>
      <c r="H196" s="9"/>
      <c r="I196" s="9"/>
      <c r="J196" s="9">
        <v>1</v>
      </c>
      <c r="K196" s="9">
        <v>1</v>
      </c>
      <c r="L196" s="9">
        <v>1</v>
      </c>
      <c r="M196" s="9">
        <v>2</v>
      </c>
      <c r="N196" s="9">
        <v>1</v>
      </c>
      <c r="O196" s="9"/>
      <c r="P196" s="9">
        <v>2</v>
      </c>
      <c r="Q196" s="9">
        <v>3</v>
      </c>
      <c r="R196" s="9"/>
      <c r="S196" s="9"/>
      <c r="T196" s="9">
        <v>1</v>
      </c>
      <c r="U196" s="9">
        <v>3</v>
      </c>
      <c r="V196" s="9">
        <v>3</v>
      </c>
      <c r="W196" s="11">
        <v>1</v>
      </c>
      <c r="X196" s="11"/>
      <c r="Y196" s="11">
        <v>2</v>
      </c>
      <c r="Z196" s="11"/>
      <c r="AA196" s="11"/>
      <c r="AB196" s="9"/>
      <c r="AC196" s="9">
        <v>1</v>
      </c>
      <c r="AD196" s="9"/>
      <c r="AE196" s="39">
        <f t="shared" si="12"/>
        <v>22</v>
      </c>
      <c r="AF196" s="38">
        <v>191</v>
      </c>
      <c r="AG196" s="2">
        <f t="shared" si="9"/>
        <v>11</v>
      </c>
      <c r="AH196" s="2">
        <v>183</v>
      </c>
      <c r="AI196" s="2">
        <f t="shared" si="10"/>
        <v>11</v>
      </c>
      <c r="AJ196" s="2">
        <v>196</v>
      </c>
      <c r="AK196" s="2">
        <f t="shared" si="11"/>
        <v>0</v>
      </c>
      <c r="AL196" s="2">
        <f t="shared" si="11"/>
        <v>-13</v>
      </c>
    </row>
    <row r="197" spans="1:38" x14ac:dyDescent="0.2">
      <c r="A197" s="8" t="s">
        <v>207</v>
      </c>
      <c r="B197" s="33">
        <v>232</v>
      </c>
      <c r="C197" s="28" t="s">
        <v>15</v>
      </c>
      <c r="D197" s="22"/>
      <c r="E197" s="22"/>
      <c r="F197" s="9"/>
      <c r="G197" s="9"/>
      <c r="H197" s="9"/>
      <c r="I197" s="9"/>
      <c r="J197" s="9">
        <v>1</v>
      </c>
      <c r="K197" s="9"/>
      <c r="L197" s="9">
        <v>1</v>
      </c>
      <c r="M197" s="9">
        <v>4</v>
      </c>
      <c r="N197" s="9"/>
      <c r="O197" s="9">
        <v>2</v>
      </c>
      <c r="P197" s="9"/>
      <c r="Q197" s="9"/>
      <c r="R197" s="9">
        <v>1</v>
      </c>
      <c r="S197" s="9"/>
      <c r="T197" s="9">
        <v>1</v>
      </c>
      <c r="U197" s="9"/>
      <c r="V197" s="9"/>
      <c r="W197" s="11">
        <v>1</v>
      </c>
      <c r="X197" s="11">
        <v>1</v>
      </c>
      <c r="Y197" s="11">
        <v>1</v>
      </c>
      <c r="Z197" s="11"/>
      <c r="AA197" s="11">
        <v>5</v>
      </c>
      <c r="AB197" s="9">
        <v>1</v>
      </c>
      <c r="AC197" s="9">
        <v>3</v>
      </c>
      <c r="AD197" s="9"/>
      <c r="AE197" s="39">
        <f t="shared" si="12"/>
        <v>22</v>
      </c>
      <c r="AF197" s="38">
        <v>192</v>
      </c>
      <c r="AG197" s="2">
        <f t="shared" ref="AG197:AG260" si="13">SUM(D197:R197)</f>
        <v>9</v>
      </c>
      <c r="AH197" s="2">
        <v>186</v>
      </c>
      <c r="AI197" s="2">
        <f t="shared" ref="AI197:AI260" si="14">SUM(S197:AD197)</f>
        <v>13</v>
      </c>
      <c r="AJ197" s="2">
        <v>190</v>
      </c>
      <c r="AK197" s="2">
        <f t="shared" ref="AK197:AL260" si="15">AG197-AI197</f>
        <v>-4</v>
      </c>
      <c r="AL197" s="2">
        <f t="shared" si="15"/>
        <v>-4</v>
      </c>
    </row>
    <row r="198" spans="1:38" x14ac:dyDescent="0.2">
      <c r="A198" s="8" t="s">
        <v>209</v>
      </c>
      <c r="B198" s="33">
        <v>5</v>
      </c>
      <c r="C198" s="28" t="s">
        <v>15</v>
      </c>
      <c r="D198" s="22"/>
      <c r="E198" s="22"/>
      <c r="F198" s="9"/>
      <c r="G198" s="9"/>
      <c r="H198" s="9"/>
      <c r="I198" s="9"/>
      <c r="J198" s="9"/>
      <c r="K198" s="9">
        <v>3</v>
      </c>
      <c r="L198" s="9"/>
      <c r="M198" s="9"/>
      <c r="N198" s="9">
        <v>1</v>
      </c>
      <c r="O198" s="9"/>
      <c r="P198" s="9"/>
      <c r="Q198" s="9"/>
      <c r="R198" s="9"/>
      <c r="S198" s="9"/>
      <c r="T198" s="9"/>
      <c r="U198" s="9">
        <v>1</v>
      </c>
      <c r="V198" s="9">
        <v>1</v>
      </c>
      <c r="W198" s="11">
        <v>2</v>
      </c>
      <c r="X198" s="11">
        <v>1</v>
      </c>
      <c r="Y198" s="11">
        <v>2</v>
      </c>
      <c r="Z198" s="11">
        <v>2</v>
      </c>
      <c r="AA198" s="11"/>
      <c r="AB198" s="9">
        <v>1</v>
      </c>
      <c r="AC198" s="9">
        <v>2</v>
      </c>
      <c r="AD198" s="22">
        <v>4</v>
      </c>
      <c r="AE198" s="39">
        <f t="shared" si="12"/>
        <v>20</v>
      </c>
      <c r="AF198" s="38">
        <v>193</v>
      </c>
      <c r="AG198" s="2">
        <f t="shared" si="13"/>
        <v>4</v>
      </c>
      <c r="AH198" s="2">
        <v>200</v>
      </c>
      <c r="AI198" s="2">
        <f t="shared" si="14"/>
        <v>16</v>
      </c>
      <c r="AJ198" s="2">
        <v>187</v>
      </c>
      <c r="AK198" s="2">
        <f t="shared" si="15"/>
        <v>-12</v>
      </c>
      <c r="AL198" s="2">
        <f t="shared" si="15"/>
        <v>13</v>
      </c>
    </row>
    <row r="199" spans="1:38" x14ac:dyDescent="0.2">
      <c r="A199" s="8" t="s">
        <v>208</v>
      </c>
      <c r="B199" s="33">
        <v>233</v>
      </c>
      <c r="C199" s="28" t="s">
        <v>15</v>
      </c>
      <c r="D199" s="22"/>
      <c r="E199" s="22"/>
      <c r="F199" s="9"/>
      <c r="G199" s="9"/>
      <c r="H199" s="9"/>
      <c r="I199" s="9">
        <v>1</v>
      </c>
      <c r="J199" s="9"/>
      <c r="K199" s="9"/>
      <c r="L199" s="9">
        <v>2</v>
      </c>
      <c r="M199" s="9">
        <v>2</v>
      </c>
      <c r="N199" s="9"/>
      <c r="O199" s="9">
        <v>1</v>
      </c>
      <c r="P199" s="9"/>
      <c r="Q199" s="9">
        <v>2</v>
      </c>
      <c r="R199" s="9"/>
      <c r="S199" s="9">
        <v>2</v>
      </c>
      <c r="T199" s="9">
        <v>2</v>
      </c>
      <c r="U199" s="9"/>
      <c r="V199" s="9">
        <v>1</v>
      </c>
      <c r="W199" s="11"/>
      <c r="X199" s="11"/>
      <c r="Y199" s="11">
        <v>1</v>
      </c>
      <c r="Z199" s="11"/>
      <c r="AA199" s="11">
        <v>1</v>
      </c>
      <c r="AB199" s="9">
        <v>3</v>
      </c>
      <c r="AC199" s="9">
        <v>2</v>
      </c>
      <c r="AD199" s="9"/>
      <c r="AE199" s="39">
        <f t="shared" si="12"/>
        <v>20</v>
      </c>
      <c r="AF199" s="38">
        <v>194</v>
      </c>
      <c r="AG199" s="2">
        <f t="shared" si="13"/>
        <v>8</v>
      </c>
      <c r="AH199" s="2">
        <v>189</v>
      </c>
      <c r="AI199" s="2">
        <f t="shared" si="14"/>
        <v>12</v>
      </c>
      <c r="AJ199" s="2">
        <v>193</v>
      </c>
      <c r="AK199" s="2">
        <f t="shared" si="15"/>
        <v>-4</v>
      </c>
      <c r="AL199" s="2">
        <f t="shared" si="15"/>
        <v>-4</v>
      </c>
    </row>
    <row r="200" spans="1:38" x14ac:dyDescent="0.2">
      <c r="A200" s="8" t="s">
        <v>210</v>
      </c>
      <c r="B200" s="33">
        <v>35</v>
      </c>
      <c r="C200" s="28" t="s">
        <v>15</v>
      </c>
      <c r="D200" s="22"/>
      <c r="E200" s="22"/>
      <c r="F200" s="9"/>
      <c r="G200" s="9">
        <v>1</v>
      </c>
      <c r="H200" s="9">
        <v>1</v>
      </c>
      <c r="I200" s="9"/>
      <c r="J200" s="9"/>
      <c r="K200" s="9">
        <v>1</v>
      </c>
      <c r="L200" s="9"/>
      <c r="M200" s="9"/>
      <c r="N200" s="9"/>
      <c r="O200" s="9">
        <v>2</v>
      </c>
      <c r="P200" s="9">
        <v>2</v>
      </c>
      <c r="Q200" s="9">
        <v>1</v>
      </c>
      <c r="R200" s="9"/>
      <c r="S200" s="9"/>
      <c r="T200" s="9"/>
      <c r="U200" s="9"/>
      <c r="V200" s="9"/>
      <c r="W200" s="11">
        <v>1</v>
      </c>
      <c r="X200" s="11"/>
      <c r="Y200" s="11"/>
      <c r="Z200" s="11"/>
      <c r="AA200" s="11"/>
      <c r="AB200" s="9">
        <v>3</v>
      </c>
      <c r="AC200" s="9">
        <v>6</v>
      </c>
      <c r="AD200" s="9">
        <v>1</v>
      </c>
      <c r="AE200" s="39">
        <f t="shared" si="12"/>
        <v>19</v>
      </c>
      <c r="AF200" s="38">
        <v>195</v>
      </c>
      <c r="AG200" s="2">
        <f t="shared" si="13"/>
        <v>8</v>
      </c>
      <c r="AH200" s="2">
        <v>188</v>
      </c>
      <c r="AI200" s="2">
        <f t="shared" si="14"/>
        <v>11</v>
      </c>
      <c r="AJ200" s="2">
        <v>195</v>
      </c>
      <c r="AK200" s="2">
        <f t="shared" si="15"/>
        <v>-3</v>
      </c>
      <c r="AL200" s="2">
        <f t="shared" si="15"/>
        <v>-7</v>
      </c>
    </row>
    <row r="201" spans="1:38" x14ac:dyDescent="0.2">
      <c r="A201" s="8" t="s">
        <v>211</v>
      </c>
      <c r="B201" s="33">
        <v>82</v>
      </c>
      <c r="C201" s="28" t="s">
        <v>15</v>
      </c>
      <c r="D201" s="22"/>
      <c r="E201" s="22"/>
      <c r="F201" s="9"/>
      <c r="G201" s="9"/>
      <c r="H201" s="9">
        <v>2</v>
      </c>
      <c r="I201" s="9"/>
      <c r="J201" s="9"/>
      <c r="K201" s="9">
        <v>1</v>
      </c>
      <c r="L201" s="9">
        <v>1</v>
      </c>
      <c r="M201" s="9"/>
      <c r="N201" s="9">
        <v>1</v>
      </c>
      <c r="O201" s="9"/>
      <c r="P201" s="9"/>
      <c r="Q201" s="9"/>
      <c r="R201" s="9">
        <v>1</v>
      </c>
      <c r="S201" s="9"/>
      <c r="T201" s="9"/>
      <c r="U201" s="9"/>
      <c r="V201" s="9">
        <v>5</v>
      </c>
      <c r="W201" s="11">
        <v>2</v>
      </c>
      <c r="X201" s="11"/>
      <c r="Y201" s="11">
        <v>1</v>
      </c>
      <c r="Z201" s="11">
        <v>3</v>
      </c>
      <c r="AA201" s="11"/>
      <c r="AB201" s="9"/>
      <c r="AC201" s="9">
        <v>1</v>
      </c>
      <c r="AD201" s="9"/>
      <c r="AE201" s="39">
        <f t="shared" si="12"/>
        <v>18</v>
      </c>
      <c r="AF201" s="38">
        <v>196</v>
      </c>
      <c r="AG201" s="2">
        <f t="shared" si="13"/>
        <v>6</v>
      </c>
      <c r="AH201" s="2">
        <v>193</v>
      </c>
      <c r="AI201" s="2">
        <f t="shared" si="14"/>
        <v>12</v>
      </c>
      <c r="AJ201" s="2">
        <v>191</v>
      </c>
      <c r="AK201" s="2">
        <f t="shared" si="15"/>
        <v>-6</v>
      </c>
      <c r="AL201" s="2">
        <f t="shared" si="15"/>
        <v>2</v>
      </c>
    </row>
    <row r="202" spans="1:38" x14ac:dyDescent="0.2">
      <c r="A202" s="8" t="s">
        <v>212</v>
      </c>
      <c r="B202" s="33">
        <v>98</v>
      </c>
      <c r="C202" s="28" t="s">
        <v>15</v>
      </c>
      <c r="D202" s="22"/>
      <c r="E202" s="22"/>
      <c r="F202" s="9"/>
      <c r="G202" s="9"/>
      <c r="H202" s="9">
        <v>1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>
        <v>2</v>
      </c>
      <c r="V202" s="9"/>
      <c r="W202" s="11">
        <v>2</v>
      </c>
      <c r="X202" s="11"/>
      <c r="Y202" s="11">
        <v>4</v>
      </c>
      <c r="Z202" s="11">
        <v>5</v>
      </c>
      <c r="AA202" s="11"/>
      <c r="AB202" s="9">
        <v>3</v>
      </c>
      <c r="AC202" s="9">
        <v>1</v>
      </c>
      <c r="AD202" s="9"/>
      <c r="AE202" s="39">
        <f t="shared" si="12"/>
        <v>18</v>
      </c>
      <c r="AF202" s="38">
        <v>197</v>
      </c>
      <c r="AG202" s="2">
        <f t="shared" si="13"/>
        <v>1</v>
      </c>
      <c r="AH202" s="2">
        <v>229</v>
      </c>
      <c r="AI202" s="2">
        <f t="shared" si="14"/>
        <v>17</v>
      </c>
      <c r="AJ202" s="2">
        <v>185</v>
      </c>
      <c r="AK202" s="2">
        <f t="shared" si="15"/>
        <v>-16</v>
      </c>
      <c r="AL202" s="2">
        <f t="shared" si="15"/>
        <v>44</v>
      </c>
    </row>
    <row r="203" spans="1:38" x14ac:dyDescent="0.2">
      <c r="A203" s="8" t="s">
        <v>213</v>
      </c>
      <c r="B203" s="33">
        <v>430</v>
      </c>
      <c r="C203" s="28" t="s">
        <v>15</v>
      </c>
      <c r="D203" s="22"/>
      <c r="E203" s="22"/>
      <c r="F203" s="9"/>
      <c r="G203" s="9">
        <v>2</v>
      </c>
      <c r="H203" s="9"/>
      <c r="I203" s="9"/>
      <c r="J203" s="9">
        <v>1</v>
      </c>
      <c r="K203" s="9"/>
      <c r="L203" s="9"/>
      <c r="M203" s="9"/>
      <c r="N203" s="9"/>
      <c r="O203" s="9">
        <v>2</v>
      </c>
      <c r="P203" s="9">
        <v>8</v>
      </c>
      <c r="Q203" s="9"/>
      <c r="R203" s="9"/>
      <c r="S203" s="9">
        <v>4</v>
      </c>
      <c r="T203" s="9"/>
      <c r="U203" s="9"/>
      <c r="V203" s="9"/>
      <c r="W203" s="11"/>
      <c r="X203" s="11"/>
      <c r="Y203" s="11"/>
      <c r="Z203" s="11"/>
      <c r="AA203" s="11"/>
      <c r="AB203" s="9">
        <v>1</v>
      </c>
      <c r="AC203" s="9"/>
      <c r="AD203" s="9"/>
      <c r="AE203" s="39">
        <f t="shared" si="12"/>
        <v>18</v>
      </c>
      <c r="AF203" s="38">
        <v>198</v>
      </c>
      <c r="AG203" s="2">
        <f t="shared" si="13"/>
        <v>13</v>
      </c>
      <c r="AH203" s="2">
        <v>180</v>
      </c>
      <c r="AI203" s="2">
        <f t="shared" si="14"/>
        <v>5</v>
      </c>
      <c r="AJ203" s="2">
        <v>214</v>
      </c>
      <c r="AK203" s="2">
        <f t="shared" si="15"/>
        <v>8</v>
      </c>
      <c r="AL203" s="2">
        <f t="shared" si="15"/>
        <v>-34</v>
      </c>
    </row>
    <row r="204" spans="1:38" x14ac:dyDescent="0.2">
      <c r="A204" s="8" t="s">
        <v>214</v>
      </c>
      <c r="B204" s="33">
        <v>282</v>
      </c>
      <c r="C204" s="28" t="s">
        <v>15</v>
      </c>
      <c r="D204" s="22"/>
      <c r="E204" s="22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>
        <v>8</v>
      </c>
      <c r="W204" s="11">
        <v>9</v>
      </c>
      <c r="X204" s="11"/>
      <c r="Y204" s="11"/>
      <c r="Z204" s="11"/>
      <c r="AA204" s="11"/>
      <c r="AB204" s="9"/>
      <c r="AC204" s="9"/>
      <c r="AD204" s="9"/>
      <c r="AE204" s="39">
        <f t="shared" si="12"/>
        <v>17</v>
      </c>
      <c r="AF204" s="38">
        <v>199</v>
      </c>
      <c r="AG204" s="2">
        <f t="shared" si="13"/>
        <v>0</v>
      </c>
      <c r="AH204" s="2">
        <v>246</v>
      </c>
      <c r="AI204" s="2">
        <f t="shared" si="14"/>
        <v>17</v>
      </c>
      <c r="AJ204" s="2">
        <v>186</v>
      </c>
      <c r="AK204" s="2">
        <f t="shared" si="15"/>
        <v>-17</v>
      </c>
      <c r="AL204" s="2">
        <f t="shared" si="15"/>
        <v>60</v>
      </c>
    </row>
    <row r="205" spans="1:38" x14ac:dyDescent="0.2">
      <c r="A205" s="8" t="s">
        <v>215</v>
      </c>
      <c r="B205" s="33">
        <v>342</v>
      </c>
      <c r="C205" s="28" t="s">
        <v>15</v>
      </c>
      <c r="D205" s="22"/>
      <c r="E205" s="22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11"/>
      <c r="X205" s="11"/>
      <c r="Y205" s="11"/>
      <c r="Z205" s="11"/>
      <c r="AA205" s="11">
        <v>7</v>
      </c>
      <c r="AB205" s="9"/>
      <c r="AC205" s="9"/>
      <c r="AD205" s="9">
        <v>9</v>
      </c>
      <c r="AE205" s="39">
        <f t="shared" si="12"/>
        <v>16</v>
      </c>
      <c r="AF205" s="38">
        <v>200</v>
      </c>
      <c r="AG205" s="2">
        <f t="shared" si="13"/>
        <v>0</v>
      </c>
      <c r="AH205" s="2">
        <v>250</v>
      </c>
      <c r="AI205" s="2">
        <f t="shared" si="14"/>
        <v>16</v>
      </c>
      <c r="AJ205" s="2">
        <v>188</v>
      </c>
      <c r="AK205" s="2">
        <f t="shared" si="15"/>
        <v>-16</v>
      </c>
      <c r="AL205" s="2">
        <f t="shared" si="15"/>
        <v>62</v>
      </c>
    </row>
    <row r="206" spans="1:38" x14ac:dyDescent="0.2">
      <c r="A206" s="8" t="s">
        <v>216</v>
      </c>
      <c r="B206" s="33">
        <v>99</v>
      </c>
      <c r="C206" s="28" t="s">
        <v>15</v>
      </c>
      <c r="D206" s="22"/>
      <c r="E206" s="22"/>
      <c r="F206" s="9"/>
      <c r="G206" s="9"/>
      <c r="H206" s="9"/>
      <c r="I206" s="9"/>
      <c r="J206" s="9">
        <v>1</v>
      </c>
      <c r="K206" s="9"/>
      <c r="L206" s="9"/>
      <c r="M206" s="9">
        <v>2</v>
      </c>
      <c r="N206" s="9">
        <v>1</v>
      </c>
      <c r="O206" s="9">
        <v>1</v>
      </c>
      <c r="P206" s="9">
        <v>1</v>
      </c>
      <c r="Q206" s="9"/>
      <c r="R206" s="9"/>
      <c r="S206" s="9"/>
      <c r="T206" s="9"/>
      <c r="U206" s="9">
        <v>1</v>
      </c>
      <c r="V206" s="9"/>
      <c r="W206" s="11">
        <v>1</v>
      </c>
      <c r="X206" s="11"/>
      <c r="Y206" s="11"/>
      <c r="Z206" s="11">
        <v>7</v>
      </c>
      <c r="AA206" s="11"/>
      <c r="AB206" s="9"/>
      <c r="AC206" s="9"/>
      <c r="AD206" s="9"/>
      <c r="AE206" s="39">
        <f t="shared" si="12"/>
        <v>15</v>
      </c>
      <c r="AF206" s="38">
        <v>201</v>
      </c>
      <c r="AG206" s="2">
        <f t="shared" si="13"/>
        <v>6</v>
      </c>
      <c r="AH206" s="2">
        <v>194</v>
      </c>
      <c r="AI206" s="2">
        <f t="shared" si="14"/>
        <v>9</v>
      </c>
      <c r="AJ206" s="2">
        <v>204</v>
      </c>
      <c r="AK206" s="2">
        <f t="shared" si="15"/>
        <v>-3</v>
      </c>
      <c r="AL206" s="2">
        <f t="shared" si="15"/>
        <v>-10</v>
      </c>
    </row>
    <row r="207" spans="1:38" x14ac:dyDescent="0.2">
      <c r="A207" s="8" t="s">
        <v>218</v>
      </c>
      <c r="B207" s="33">
        <v>349</v>
      </c>
      <c r="C207" s="28" t="s">
        <v>15</v>
      </c>
      <c r="D207" s="22"/>
      <c r="E207" s="22"/>
      <c r="F207" s="9">
        <v>1</v>
      </c>
      <c r="G207" s="9"/>
      <c r="H207" s="9"/>
      <c r="I207" s="9">
        <v>1</v>
      </c>
      <c r="J207" s="9"/>
      <c r="K207" s="9"/>
      <c r="L207" s="9"/>
      <c r="M207" s="9"/>
      <c r="N207" s="9"/>
      <c r="O207" s="9">
        <v>1</v>
      </c>
      <c r="P207" s="9"/>
      <c r="Q207" s="9"/>
      <c r="R207" s="9"/>
      <c r="S207" s="9">
        <v>1</v>
      </c>
      <c r="T207" s="9"/>
      <c r="U207" s="9"/>
      <c r="V207" s="9"/>
      <c r="W207" s="11">
        <v>2</v>
      </c>
      <c r="X207" s="11"/>
      <c r="Y207" s="11"/>
      <c r="Z207" s="11"/>
      <c r="AA207" s="11"/>
      <c r="AB207" s="9"/>
      <c r="AC207" s="9"/>
      <c r="AD207" s="9">
        <v>9</v>
      </c>
      <c r="AE207" s="39">
        <f t="shared" si="12"/>
        <v>15</v>
      </c>
      <c r="AF207" s="38">
        <v>202</v>
      </c>
      <c r="AG207" s="2">
        <f t="shared" si="13"/>
        <v>3</v>
      </c>
      <c r="AH207" s="2">
        <v>212</v>
      </c>
      <c r="AI207" s="2">
        <f t="shared" si="14"/>
        <v>12</v>
      </c>
      <c r="AJ207" s="2">
        <v>194</v>
      </c>
      <c r="AK207" s="2">
        <f t="shared" si="15"/>
        <v>-9</v>
      </c>
      <c r="AL207" s="2">
        <f t="shared" si="15"/>
        <v>18</v>
      </c>
    </row>
    <row r="208" spans="1:38" x14ac:dyDescent="0.2">
      <c r="A208" s="8" t="s">
        <v>217</v>
      </c>
      <c r="B208" s="33">
        <v>424</v>
      </c>
      <c r="C208" s="28" t="s">
        <v>15</v>
      </c>
      <c r="D208" s="22"/>
      <c r="E208" s="22"/>
      <c r="F208" s="9"/>
      <c r="G208" s="9"/>
      <c r="H208" s="9"/>
      <c r="I208" s="9"/>
      <c r="J208" s="9"/>
      <c r="K208" s="9"/>
      <c r="L208" s="9">
        <v>2</v>
      </c>
      <c r="M208" s="9">
        <v>2</v>
      </c>
      <c r="N208" s="9"/>
      <c r="O208" s="9"/>
      <c r="P208" s="9"/>
      <c r="Q208" s="9"/>
      <c r="R208" s="9"/>
      <c r="S208" s="9"/>
      <c r="T208" s="9"/>
      <c r="U208" s="9"/>
      <c r="V208" s="9">
        <v>1</v>
      </c>
      <c r="W208" s="11">
        <v>4</v>
      </c>
      <c r="X208" s="11">
        <v>1</v>
      </c>
      <c r="Y208" s="11">
        <v>2</v>
      </c>
      <c r="Z208" s="11">
        <v>1</v>
      </c>
      <c r="AA208" s="11"/>
      <c r="AB208" s="9"/>
      <c r="AC208" s="9">
        <v>1</v>
      </c>
      <c r="AD208" s="9">
        <v>1</v>
      </c>
      <c r="AE208" s="39">
        <f t="shared" si="12"/>
        <v>15</v>
      </c>
      <c r="AF208" s="38">
        <v>203</v>
      </c>
      <c r="AG208" s="2">
        <f t="shared" si="13"/>
        <v>4</v>
      </c>
      <c r="AH208" s="2">
        <v>205</v>
      </c>
      <c r="AI208" s="2">
        <f t="shared" si="14"/>
        <v>11</v>
      </c>
      <c r="AJ208" s="2">
        <v>198</v>
      </c>
      <c r="AK208" s="2">
        <f t="shared" si="15"/>
        <v>-7</v>
      </c>
      <c r="AL208" s="2">
        <f t="shared" si="15"/>
        <v>7</v>
      </c>
    </row>
    <row r="209" spans="1:38" x14ac:dyDescent="0.2">
      <c r="A209" s="8" t="s">
        <v>219</v>
      </c>
      <c r="B209" s="33">
        <v>136</v>
      </c>
      <c r="C209" s="28" t="s">
        <v>15</v>
      </c>
      <c r="D209" s="22"/>
      <c r="E209" s="22"/>
      <c r="F209" s="9"/>
      <c r="G209" s="9"/>
      <c r="H209" s="9"/>
      <c r="I209" s="9"/>
      <c r="J209" s="9"/>
      <c r="K209" s="9">
        <v>6</v>
      </c>
      <c r="L209" s="9"/>
      <c r="M209" s="9">
        <v>5</v>
      </c>
      <c r="N209" s="9"/>
      <c r="O209" s="9"/>
      <c r="P209" s="9"/>
      <c r="Q209" s="9"/>
      <c r="R209" s="9"/>
      <c r="S209" s="9"/>
      <c r="T209" s="9"/>
      <c r="U209" s="9"/>
      <c r="V209" s="9"/>
      <c r="W209" s="11">
        <v>2</v>
      </c>
      <c r="X209" s="11"/>
      <c r="Y209" s="11"/>
      <c r="Z209" s="11"/>
      <c r="AA209" s="11"/>
      <c r="AB209" s="9"/>
      <c r="AC209" s="9"/>
      <c r="AD209" s="9"/>
      <c r="AE209" s="39">
        <f t="shared" si="12"/>
        <v>13</v>
      </c>
      <c r="AF209" s="38">
        <v>204</v>
      </c>
      <c r="AG209" s="2">
        <f t="shared" si="13"/>
        <v>11</v>
      </c>
      <c r="AH209" s="2">
        <v>182</v>
      </c>
      <c r="AI209" s="2">
        <f t="shared" si="14"/>
        <v>2</v>
      </c>
      <c r="AJ209" s="2">
        <v>231</v>
      </c>
      <c r="AK209" s="2">
        <f t="shared" si="15"/>
        <v>9</v>
      </c>
      <c r="AL209" s="2">
        <f t="shared" si="15"/>
        <v>-49</v>
      </c>
    </row>
    <row r="210" spans="1:38" x14ac:dyDescent="0.2">
      <c r="A210" s="8" t="s">
        <v>221</v>
      </c>
      <c r="B210" s="33">
        <v>6</v>
      </c>
      <c r="C210" s="28" t="s">
        <v>15</v>
      </c>
      <c r="D210" s="22"/>
      <c r="E210" s="22"/>
      <c r="F210" s="9">
        <v>1</v>
      </c>
      <c r="G210" s="9">
        <v>1</v>
      </c>
      <c r="H210" s="9"/>
      <c r="I210" s="9"/>
      <c r="J210" s="9"/>
      <c r="K210" s="9">
        <v>2</v>
      </c>
      <c r="L210" s="9"/>
      <c r="M210" s="9"/>
      <c r="N210" s="9"/>
      <c r="O210" s="9"/>
      <c r="P210" s="9"/>
      <c r="Q210" s="9">
        <v>1</v>
      </c>
      <c r="R210" s="9"/>
      <c r="S210" s="9"/>
      <c r="T210" s="9">
        <v>2</v>
      </c>
      <c r="U210" s="9">
        <v>1</v>
      </c>
      <c r="V210" s="9"/>
      <c r="W210" s="11">
        <v>1</v>
      </c>
      <c r="X210" s="11">
        <v>1</v>
      </c>
      <c r="Y210" s="11"/>
      <c r="Z210" s="11"/>
      <c r="AA210" s="11"/>
      <c r="AB210" s="9"/>
      <c r="AC210" s="9"/>
      <c r="AD210" s="9">
        <v>2</v>
      </c>
      <c r="AE210" s="39">
        <f t="shared" si="12"/>
        <v>12</v>
      </c>
      <c r="AF210" s="38">
        <v>205</v>
      </c>
      <c r="AG210" s="2">
        <f t="shared" si="13"/>
        <v>5</v>
      </c>
      <c r="AH210" s="2">
        <v>198</v>
      </c>
      <c r="AI210" s="2">
        <f t="shared" si="14"/>
        <v>7</v>
      </c>
      <c r="AJ210" s="2">
        <v>207</v>
      </c>
      <c r="AK210" s="2">
        <f t="shared" si="15"/>
        <v>-2</v>
      </c>
      <c r="AL210" s="2">
        <f t="shared" si="15"/>
        <v>-9</v>
      </c>
    </row>
    <row r="211" spans="1:38" x14ac:dyDescent="0.2">
      <c r="A211" s="8" t="s">
        <v>222</v>
      </c>
      <c r="B211" s="33">
        <v>318</v>
      </c>
      <c r="C211" s="28" t="s">
        <v>15</v>
      </c>
      <c r="D211" s="22"/>
      <c r="E211" s="2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>
        <v>2</v>
      </c>
      <c r="Q211" s="9"/>
      <c r="R211" s="9"/>
      <c r="S211" s="9"/>
      <c r="T211" s="9"/>
      <c r="U211" s="9"/>
      <c r="V211" s="9"/>
      <c r="W211" s="11"/>
      <c r="X211" s="11"/>
      <c r="Y211" s="11"/>
      <c r="Z211" s="11"/>
      <c r="AA211" s="11"/>
      <c r="AB211" s="9"/>
      <c r="AC211" s="9">
        <v>5</v>
      </c>
      <c r="AD211" s="9">
        <v>5</v>
      </c>
      <c r="AE211" s="39">
        <f t="shared" si="12"/>
        <v>12</v>
      </c>
      <c r="AF211" s="38">
        <v>206</v>
      </c>
      <c r="AG211" s="2">
        <f t="shared" si="13"/>
        <v>2</v>
      </c>
      <c r="AH211" s="2">
        <v>220</v>
      </c>
      <c r="AI211" s="2">
        <f t="shared" si="14"/>
        <v>10</v>
      </c>
      <c r="AJ211" s="2">
        <v>200</v>
      </c>
      <c r="AK211" s="2">
        <f t="shared" si="15"/>
        <v>-8</v>
      </c>
      <c r="AL211" s="2">
        <f t="shared" si="15"/>
        <v>20</v>
      </c>
    </row>
    <row r="212" spans="1:38" x14ac:dyDescent="0.2">
      <c r="A212" s="8" t="s">
        <v>220</v>
      </c>
      <c r="B212" s="33">
        <v>386</v>
      </c>
      <c r="C212" s="28" t="s">
        <v>15</v>
      </c>
      <c r="D212" s="22"/>
      <c r="E212" s="22"/>
      <c r="F212" s="9"/>
      <c r="G212" s="9"/>
      <c r="H212" s="9"/>
      <c r="I212" s="9"/>
      <c r="J212" s="9"/>
      <c r="K212" s="9">
        <v>1</v>
      </c>
      <c r="L212" s="9"/>
      <c r="M212" s="9"/>
      <c r="N212" s="9"/>
      <c r="O212" s="9"/>
      <c r="P212" s="9">
        <v>1</v>
      </c>
      <c r="Q212" s="9"/>
      <c r="R212" s="9"/>
      <c r="S212" s="9">
        <v>1</v>
      </c>
      <c r="T212" s="9"/>
      <c r="U212" s="9"/>
      <c r="V212" s="9"/>
      <c r="W212" s="11"/>
      <c r="X212" s="11">
        <v>3</v>
      </c>
      <c r="Y212" s="11">
        <v>3</v>
      </c>
      <c r="Z212" s="11"/>
      <c r="AA212" s="11">
        <v>1</v>
      </c>
      <c r="AB212" s="9">
        <v>1</v>
      </c>
      <c r="AC212" s="9">
        <v>1</v>
      </c>
      <c r="AD212" s="9"/>
      <c r="AE212" s="39">
        <f t="shared" si="12"/>
        <v>12</v>
      </c>
      <c r="AF212" s="38">
        <v>207</v>
      </c>
      <c r="AG212" s="2">
        <f t="shared" si="13"/>
        <v>2</v>
      </c>
      <c r="AH212" s="2">
        <v>223</v>
      </c>
      <c r="AI212" s="2">
        <f t="shared" si="14"/>
        <v>10</v>
      </c>
      <c r="AJ212" s="2">
        <v>201</v>
      </c>
      <c r="AK212" s="2">
        <f t="shared" si="15"/>
        <v>-8</v>
      </c>
      <c r="AL212" s="2">
        <f t="shared" si="15"/>
        <v>22</v>
      </c>
    </row>
    <row r="213" spans="1:38" x14ac:dyDescent="0.2">
      <c r="A213" s="8" t="s">
        <v>223</v>
      </c>
      <c r="B213" s="33">
        <v>12</v>
      </c>
      <c r="C213" s="28" t="s">
        <v>15</v>
      </c>
      <c r="D213" s="22"/>
      <c r="E213" s="22"/>
      <c r="F213" s="9"/>
      <c r="G213" s="9"/>
      <c r="H213" s="9"/>
      <c r="I213" s="9">
        <v>2</v>
      </c>
      <c r="J213" s="9">
        <v>4</v>
      </c>
      <c r="K213" s="9"/>
      <c r="L213" s="9"/>
      <c r="M213" s="9"/>
      <c r="N213" s="9">
        <v>1</v>
      </c>
      <c r="O213" s="9">
        <v>2</v>
      </c>
      <c r="P213" s="9"/>
      <c r="Q213" s="9"/>
      <c r="R213" s="9"/>
      <c r="S213" s="9"/>
      <c r="T213" s="9"/>
      <c r="U213" s="9"/>
      <c r="V213" s="9"/>
      <c r="W213" s="11"/>
      <c r="X213" s="11"/>
      <c r="Y213" s="11">
        <v>1</v>
      </c>
      <c r="Z213" s="11">
        <v>1</v>
      </c>
      <c r="AA213" s="11"/>
      <c r="AB213" s="9"/>
      <c r="AC213" s="9"/>
      <c r="AD213" s="9"/>
      <c r="AE213" s="39">
        <f t="shared" si="12"/>
        <v>11</v>
      </c>
      <c r="AF213" s="38">
        <v>208</v>
      </c>
      <c r="AG213" s="2">
        <f t="shared" si="13"/>
        <v>9</v>
      </c>
      <c r="AH213" s="2">
        <v>185</v>
      </c>
      <c r="AI213" s="2">
        <f t="shared" si="14"/>
        <v>2</v>
      </c>
      <c r="AJ213" s="2">
        <v>228</v>
      </c>
      <c r="AK213" s="2">
        <f t="shared" si="15"/>
        <v>7</v>
      </c>
      <c r="AL213" s="2">
        <f t="shared" si="15"/>
        <v>-43</v>
      </c>
    </row>
    <row r="214" spans="1:38" x14ac:dyDescent="0.2">
      <c r="A214" s="8" t="s">
        <v>224</v>
      </c>
      <c r="B214" s="33">
        <v>37</v>
      </c>
      <c r="C214" s="28" t="s">
        <v>15</v>
      </c>
      <c r="D214" s="22"/>
      <c r="E214" s="22"/>
      <c r="F214" s="9"/>
      <c r="G214" s="9"/>
      <c r="H214" s="9"/>
      <c r="I214" s="9"/>
      <c r="J214" s="9"/>
      <c r="K214" s="9">
        <v>2</v>
      </c>
      <c r="L214" s="9">
        <v>3</v>
      </c>
      <c r="M214" s="9">
        <v>1</v>
      </c>
      <c r="N214" s="9"/>
      <c r="O214" s="9">
        <v>1</v>
      </c>
      <c r="P214" s="9"/>
      <c r="Q214" s="9"/>
      <c r="R214" s="9"/>
      <c r="S214" s="9"/>
      <c r="T214" s="9"/>
      <c r="U214" s="9"/>
      <c r="V214" s="9"/>
      <c r="W214" s="11">
        <v>2</v>
      </c>
      <c r="X214" s="11"/>
      <c r="Y214" s="11"/>
      <c r="Z214" s="11"/>
      <c r="AA214" s="11">
        <v>2</v>
      </c>
      <c r="AB214" s="9"/>
      <c r="AC214" s="9"/>
      <c r="AD214" s="9"/>
      <c r="AE214" s="39">
        <f t="shared" si="12"/>
        <v>11</v>
      </c>
      <c r="AF214" s="38">
        <v>209</v>
      </c>
      <c r="AG214" s="2">
        <f t="shared" si="13"/>
        <v>7</v>
      </c>
      <c r="AH214" s="2">
        <v>191</v>
      </c>
      <c r="AI214" s="2">
        <f t="shared" si="14"/>
        <v>4</v>
      </c>
      <c r="AJ214" s="2">
        <v>217</v>
      </c>
      <c r="AK214" s="2">
        <f t="shared" si="15"/>
        <v>3</v>
      </c>
      <c r="AL214" s="2">
        <f t="shared" si="15"/>
        <v>-26</v>
      </c>
    </row>
    <row r="215" spans="1:38" x14ac:dyDescent="0.2">
      <c r="A215" s="8" t="s">
        <v>225</v>
      </c>
      <c r="B215" s="33">
        <v>9</v>
      </c>
      <c r="C215" s="28" t="s">
        <v>15</v>
      </c>
      <c r="D215" s="22"/>
      <c r="E215" s="22"/>
      <c r="F215" s="9"/>
      <c r="G215" s="9">
        <v>2</v>
      </c>
      <c r="H215" s="9"/>
      <c r="I215" s="9"/>
      <c r="J215" s="9"/>
      <c r="K215" s="9">
        <v>1</v>
      </c>
      <c r="L215" s="9"/>
      <c r="M215" s="9">
        <v>1</v>
      </c>
      <c r="N215" s="9">
        <v>1</v>
      </c>
      <c r="O215" s="9"/>
      <c r="P215" s="9">
        <v>1</v>
      </c>
      <c r="Q215" s="9">
        <v>1</v>
      </c>
      <c r="R215" s="9">
        <v>1</v>
      </c>
      <c r="S215" s="9">
        <v>1</v>
      </c>
      <c r="T215" s="9"/>
      <c r="U215" s="9">
        <v>1</v>
      </c>
      <c r="V215" s="9"/>
      <c r="W215" s="11"/>
      <c r="X215" s="11"/>
      <c r="Y215" s="11"/>
      <c r="Z215" s="11"/>
      <c r="AA215" s="11"/>
      <c r="AB215" s="9"/>
      <c r="AC215" s="9"/>
      <c r="AD215" s="9"/>
      <c r="AE215" s="39">
        <f t="shared" si="12"/>
        <v>10</v>
      </c>
      <c r="AF215" s="38"/>
      <c r="AG215" s="2">
        <f t="shared" si="13"/>
        <v>8</v>
      </c>
      <c r="AI215" s="2">
        <f t="shared" si="14"/>
        <v>2</v>
      </c>
      <c r="AK215" s="2">
        <f t="shared" si="15"/>
        <v>6</v>
      </c>
      <c r="AL215" s="2">
        <f t="shared" si="15"/>
        <v>0</v>
      </c>
    </row>
    <row r="216" spans="1:38" x14ac:dyDescent="0.2">
      <c r="A216" s="8" t="s">
        <v>226</v>
      </c>
      <c r="B216" s="33">
        <v>54</v>
      </c>
      <c r="C216" s="28" t="s">
        <v>15</v>
      </c>
      <c r="D216" s="22"/>
      <c r="E216" s="22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>
        <v>1</v>
      </c>
      <c r="S216" s="9"/>
      <c r="T216" s="9"/>
      <c r="U216" s="9">
        <v>1</v>
      </c>
      <c r="V216" s="9"/>
      <c r="W216" s="11">
        <v>4</v>
      </c>
      <c r="X216" s="11"/>
      <c r="Y216" s="11"/>
      <c r="Z216" s="11">
        <v>3</v>
      </c>
      <c r="AA216" s="11"/>
      <c r="AB216" s="9"/>
      <c r="AC216" s="9"/>
      <c r="AD216" s="9">
        <v>1</v>
      </c>
      <c r="AE216" s="39">
        <f t="shared" si="12"/>
        <v>10</v>
      </c>
      <c r="AF216" s="38">
        <v>210</v>
      </c>
      <c r="AG216" s="2">
        <f t="shared" si="13"/>
        <v>1</v>
      </c>
      <c r="AH216" s="2">
        <v>226</v>
      </c>
      <c r="AI216" s="2">
        <f t="shared" si="14"/>
        <v>9</v>
      </c>
      <c r="AJ216" s="2">
        <v>203</v>
      </c>
      <c r="AK216" s="2">
        <f t="shared" si="15"/>
        <v>-8</v>
      </c>
      <c r="AL216" s="2">
        <f t="shared" si="15"/>
        <v>23</v>
      </c>
    </row>
    <row r="217" spans="1:38" x14ac:dyDescent="0.2">
      <c r="A217" s="8" t="s">
        <v>227</v>
      </c>
      <c r="B217" s="33">
        <v>59.7</v>
      </c>
      <c r="C217" s="28" t="s">
        <v>15</v>
      </c>
      <c r="D217" s="22"/>
      <c r="E217" s="22"/>
      <c r="F217" s="9"/>
      <c r="G217" s="9">
        <v>1</v>
      </c>
      <c r="H217" s="9">
        <v>1</v>
      </c>
      <c r="I217" s="9"/>
      <c r="J217" s="9">
        <v>2</v>
      </c>
      <c r="K217" s="9">
        <v>1</v>
      </c>
      <c r="L217" s="9">
        <v>1</v>
      </c>
      <c r="M217" s="9">
        <v>2</v>
      </c>
      <c r="N217" s="9"/>
      <c r="O217" s="9">
        <v>1</v>
      </c>
      <c r="P217" s="9"/>
      <c r="Q217" s="9"/>
      <c r="R217" s="9"/>
      <c r="S217" s="9"/>
      <c r="T217" s="9"/>
      <c r="U217" s="9"/>
      <c r="V217" s="9"/>
      <c r="W217" s="11"/>
      <c r="X217" s="11"/>
      <c r="Y217" s="11"/>
      <c r="Z217" s="11"/>
      <c r="AA217" s="11"/>
      <c r="AB217" s="9"/>
      <c r="AC217" s="9"/>
      <c r="AD217" s="9"/>
      <c r="AE217" s="39">
        <f t="shared" si="12"/>
        <v>9</v>
      </c>
      <c r="AF217" s="38"/>
      <c r="AG217" s="2">
        <f t="shared" si="13"/>
        <v>9</v>
      </c>
      <c r="AI217" s="2">
        <f t="shared" si="14"/>
        <v>0</v>
      </c>
      <c r="AK217" s="2">
        <f t="shared" si="15"/>
        <v>9</v>
      </c>
      <c r="AL217" s="2">
        <f t="shared" si="15"/>
        <v>0</v>
      </c>
    </row>
    <row r="218" spans="1:38" x14ac:dyDescent="0.2">
      <c r="A218" s="8" t="s">
        <v>228</v>
      </c>
      <c r="B218" s="33">
        <v>200</v>
      </c>
      <c r="C218" s="28" t="s">
        <v>15</v>
      </c>
      <c r="D218" s="22"/>
      <c r="E218" s="22"/>
      <c r="F218" s="9"/>
      <c r="G218" s="9"/>
      <c r="H218" s="9"/>
      <c r="I218" s="9"/>
      <c r="J218" s="9"/>
      <c r="K218" s="9">
        <v>2</v>
      </c>
      <c r="L218" s="9"/>
      <c r="M218" s="9"/>
      <c r="N218" s="9"/>
      <c r="O218" s="9"/>
      <c r="P218" s="9"/>
      <c r="Q218" s="9">
        <v>4</v>
      </c>
      <c r="R218" s="9"/>
      <c r="S218" s="9"/>
      <c r="T218" s="9"/>
      <c r="U218" s="9">
        <v>1</v>
      </c>
      <c r="V218" s="9"/>
      <c r="W218" s="11"/>
      <c r="X218" s="11"/>
      <c r="Y218" s="11">
        <v>1</v>
      </c>
      <c r="Z218" s="11"/>
      <c r="AA218" s="11"/>
      <c r="AB218" s="9">
        <v>1</v>
      </c>
      <c r="AC218" s="9"/>
      <c r="AD218" s="9"/>
      <c r="AE218" s="39">
        <f t="shared" si="12"/>
        <v>9</v>
      </c>
      <c r="AF218" s="38">
        <v>211</v>
      </c>
      <c r="AG218" s="2">
        <f t="shared" si="13"/>
        <v>6</v>
      </c>
      <c r="AH218" s="2">
        <v>196</v>
      </c>
      <c r="AI218" s="2">
        <f t="shared" si="14"/>
        <v>3</v>
      </c>
      <c r="AJ218" s="2">
        <v>221</v>
      </c>
      <c r="AK218" s="2">
        <f t="shared" si="15"/>
        <v>3</v>
      </c>
      <c r="AL218" s="2">
        <f t="shared" si="15"/>
        <v>-25</v>
      </c>
    </row>
    <row r="219" spans="1:38" x14ac:dyDescent="0.2">
      <c r="A219" s="8" t="s">
        <v>229</v>
      </c>
      <c r="B219" s="33">
        <v>275.7</v>
      </c>
      <c r="C219" s="28" t="s">
        <v>15</v>
      </c>
      <c r="D219" s="22"/>
      <c r="E219" s="22"/>
      <c r="F219" s="9"/>
      <c r="G219" s="9"/>
      <c r="H219" s="9"/>
      <c r="I219" s="9">
        <v>2</v>
      </c>
      <c r="J219" s="9">
        <v>1</v>
      </c>
      <c r="K219" s="9"/>
      <c r="L219" s="9"/>
      <c r="M219" s="9">
        <v>2</v>
      </c>
      <c r="N219" s="9">
        <v>1</v>
      </c>
      <c r="O219" s="9"/>
      <c r="P219" s="9">
        <v>1</v>
      </c>
      <c r="Q219" s="9"/>
      <c r="R219" s="9">
        <v>1</v>
      </c>
      <c r="S219" s="9"/>
      <c r="T219" s="9">
        <v>1</v>
      </c>
      <c r="U219" s="9"/>
      <c r="V219" s="9"/>
      <c r="W219" s="11"/>
      <c r="X219" s="11"/>
      <c r="Y219" s="11"/>
      <c r="Z219" s="11"/>
      <c r="AA219" s="11"/>
      <c r="AB219" s="9"/>
      <c r="AC219" s="9"/>
      <c r="AD219" s="9"/>
      <c r="AE219" s="39">
        <f t="shared" si="12"/>
        <v>9</v>
      </c>
      <c r="AF219" s="38"/>
      <c r="AG219" s="2">
        <f t="shared" si="13"/>
        <v>8</v>
      </c>
      <c r="AI219" s="2">
        <f t="shared" si="14"/>
        <v>1</v>
      </c>
      <c r="AK219" s="2">
        <f t="shared" si="15"/>
        <v>7</v>
      </c>
      <c r="AL219" s="2">
        <f t="shared" si="15"/>
        <v>0</v>
      </c>
    </row>
    <row r="220" spans="1:38" x14ac:dyDescent="0.2">
      <c r="A220" s="8" t="s">
        <v>231</v>
      </c>
      <c r="B220" s="33">
        <v>348</v>
      </c>
      <c r="C220" s="28" t="s">
        <v>15</v>
      </c>
      <c r="D220" s="22"/>
      <c r="E220" s="22"/>
      <c r="F220" s="9">
        <v>1</v>
      </c>
      <c r="G220" s="9"/>
      <c r="H220" s="9"/>
      <c r="I220" s="9">
        <v>1</v>
      </c>
      <c r="J220" s="9"/>
      <c r="K220" s="9"/>
      <c r="L220" s="9">
        <v>1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11"/>
      <c r="X220" s="11"/>
      <c r="Y220" s="11"/>
      <c r="Z220" s="11"/>
      <c r="AA220" s="11"/>
      <c r="AB220" s="9"/>
      <c r="AC220" s="9"/>
      <c r="AD220" s="9">
        <v>6</v>
      </c>
      <c r="AE220" s="39">
        <f t="shared" si="12"/>
        <v>9</v>
      </c>
      <c r="AF220" s="38">
        <v>212</v>
      </c>
      <c r="AG220" s="2">
        <f t="shared" si="13"/>
        <v>3</v>
      </c>
      <c r="AH220" s="2">
        <v>211</v>
      </c>
      <c r="AI220" s="2">
        <f t="shared" si="14"/>
        <v>6</v>
      </c>
      <c r="AJ220" s="2">
        <v>211</v>
      </c>
      <c r="AK220" s="2">
        <f t="shared" si="15"/>
        <v>-3</v>
      </c>
      <c r="AL220" s="2">
        <f t="shared" si="15"/>
        <v>0</v>
      </c>
    </row>
    <row r="221" spans="1:38" x14ac:dyDescent="0.2">
      <c r="A221" s="8" t="s">
        <v>230</v>
      </c>
      <c r="B221" s="33">
        <v>454</v>
      </c>
      <c r="C221" s="28" t="s">
        <v>15</v>
      </c>
      <c r="D221" s="22"/>
      <c r="E221" s="22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>
        <v>2</v>
      </c>
      <c r="S221" s="9">
        <v>7</v>
      </c>
      <c r="T221" s="9"/>
      <c r="U221" s="9"/>
      <c r="V221" s="9"/>
      <c r="W221" s="11"/>
      <c r="X221" s="11"/>
      <c r="Y221" s="11"/>
      <c r="Z221" s="11"/>
      <c r="AA221" s="11"/>
      <c r="AB221" s="9"/>
      <c r="AC221" s="9"/>
      <c r="AD221" s="9"/>
      <c r="AE221" s="39">
        <f t="shared" si="12"/>
        <v>9</v>
      </c>
      <c r="AF221" s="38">
        <v>213</v>
      </c>
      <c r="AG221" s="2">
        <f t="shared" si="13"/>
        <v>2</v>
      </c>
      <c r="AH221" s="2">
        <v>225</v>
      </c>
      <c r="AI221" s="2">
        <f t="shared" si="14"/>
        <v>7</v>
      </c>
      <c r="AJ221" s="2">
        <v>208</v>
      </c>
      <c r="AK221" s="2">
        <f t="shared" si="15"/>
        <v>-5</v>
      </c>
      <c r="AL221" s="2">
        <f t="shared" si="15"/>
        <v>17</v>
      </c>
    </row>
    <row r="222" spans="1:38" x14ac:dyDescent="0.2">
      <c r="A222" s="8" t="s">
        <v>232</v>
      </c>
      <c r="B222" s="33">
        <v>126</v>
      </c>
      <c r="C222" s="28" t="s">
        <v>15</v>
      </c>
      <c r="D222" s="22"/>
      <c r="E222" s="22"/>
      <c r="F222" s="9"/>
      <c r="G222" s="9"/>
      <c r="H222" s="9"/>
      <c r="I222" s="9"/>
      <c r="J222" s="9"/>
      <c r="K222" s="9">
        <v>1</v>
      </c>
      <c r="L222" s="9"/>
      <c r="M222" s="9"/>
      <c r="N222" s="9"/>
      <c r="O222" s="9">
        <v>1</v>
      </c>
      <c r="P222" s="9"/>
      <c r="Q222" s="9"/>
      <c r="R222" s="9"/>
      <c r="S222" s="9"/>
      <c r="T222" s="9"/>
      <c r="U222" s="9"/>
      <c r="V222" s="9"/>
      <c r="W222" s="11">
        <v>4</v>
      </c>
      <c r="X222" s="11"/>
      <c r="Y222" s="11"/>
      <c r="Z222" s="11">
        <v>1</v>
      </c>
      <c r="AA222" s="11"/>
      <c r="AB222" s="9"/>
      <c r="AC222" s="9">
        <v>1</v>
      </c>
      <c r="AD222" s="9"/>
      <c r="AE222" s="39">
        <f t="shared" si="12"/>
        <v>8</v>
      </c>
      <c r="AF222" s="38">
        <v>214</v>
      </c>
      <c r="AG222" s="2">
        <f t="shared" si="13"/>
        <v>2</v>
      </c>
      <c r="AH222" s="2">
        <v>215</v>
      </c>
      <c r="AI222" s="2">
        <f t="shared" si="14"/>
        <v>6</v>
      </c>
      <c r="AJ222" s="2">
        <v>210</v>
      </c>
      <c r="AK222" s="2">
        <f t="shared" si="15"/>
        <v>-4</v>
      </c>
      <c r="AL222" s="2">
        <f t="shared" si="15"/>
        <v>5</v>
      </c>
    </row>
    <row r="223" spans="1:38" x14ac:dyDescent="0.2">
      <c r="A223" s="24" t="s">
        <v>233</v>
      </c>
      <c r="B223" s="33">
        <v>140</v>
      </c>
      <c r="C223" s="28" t="s">
        <v>15</v>
      </c>
      <c r="D223" s="22"/>
      <c r="E223" s="22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>
        <v>8</v>
      </c>
      <c r="W223" s="11"/>
      <c r="X223" s="11"/>
      <c r="Y223" s="11"/>
      <c r="Z223" s="11"/>
      <c r="AA223" s="11"/>
      <c r="AB223" s="9"/>
      <c r="AC223" s="9"/>
      <c r="AD223" s="9"/>
      <c r="AE223" s="39">
        <f t="shared" si="12"/>
        <v>8</v>
      </c>
      <c r="AF223" s="38">
        <v>215</v>
      </c>
      <c r="AG223" s="2">
        <f t="shared" si="13"/>
        <v>0</v>
      </c>
      <c r="AH223" s="2">
        <v>242</v>
      </c>
      <c r="AI223" s="2">
        <f t="shared" si="14"/>
        <v>8</v>
      </c>
      <c r="AJ223" s="2">
        <v>205</v>
      </c>
      <c r="AK223" s="2">
        <f t="shared" si="15"/>
        <v>-8</v>
      </c>
      <c r="AL223" s="2">
        <f t="shared" si="15"/>
        <v>37</v>
      </c>
    </row>
    <row r="224" spans="1:38" x14ac:dyDescent="0.2">
      <c r="A224" s="8" t="s">
        <v>234</v>
      </c>
      <c r="B224" s="33">
        <v>265</v>
      </c>
      <c r="C224" s="28" t="s">
        <v>15</v>
      </c>
      <c r="D224" s="22"/>
      <c r="E224" s="22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11"/>
      <c r="X224" s="11"/>
      <c r="Y224" s="11"/>
      <c r="Z224" s="11">
        <v>7</v>
      </c>
      <c r="AA224" s="11"/>
      <c r="AB224" s="9"/>
      <c r="AC224" s="9">
        <v>1</v>
      </c>
      <c r="AD224" s="9"/>
      <c r="AE224" s="39">
        <f t="shared" si="12"/>
        <v>8</v>
      </c>
      <c r="AF224" s="38">
        <v>216</v>
      </c>
      <c r="AG224" s="2">
        <f t="shared" si="13"/>
        <v>0</v>
      </c>
      <c r="AH224" s="2">
        <v>244</v>
      </c>
      <c r="AI224" s="2">
        <f t="shared" si="14"/>
        <v>8</v>
      </c>
      <c r="AJ224" s="2">
        <v>206</v>
      </c>
      <c r="AK224" s="2">
        <f t="shared" si="15"/>
        <v>-8</v>
      </c>
      <c r="AL224" s="2">
        <f t="shared" si="15"/>
        <v>38</v>
      </c>
    </row>
    <row r="225" spans="1:38" x14ac:dyDescent="0.2">
      <c r="A225" s="8" t="s">
        <v>235</v>
      </c>
      <c r="B225" s="33">
        <v>106</v>
      </c>
      <c r="C225" s="28" t="s">
        <v>15</v>
      </c>
      <c r="D225" s="22"/>
      <c r="E225" s="22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>
        <v>1</v>
      </c>
      <c r="Q225" s="9"/>
      <c r="R225" s="9"/>
      <c r="S225" s="9"/>
      <c r="T225" s="9"/>
      <c r="U225" s="9"/>
      <c r="V225" s="9"/>
      <c r="W225" s="11"/>
      <c r="X225" s="11"/>
      <c r="Y225" s="11"/>
      <c r="Z225" s="11">
        <v>1</v>
      </c>
      <c r="AA225" s="11">
        <v>2</v>
      </c>
      <c r="AB225" s="9">
        <v>2</v>
      </c>
      <c r="AC225" s="9">
        <v>1</v>
      </c>
      <c r="AD225" s="9"/>
      <c r="AE225" s="39">
        <f t="shared" si="12"/>
        <v>7</v>
      </c>
      <c r="AF225" s="38">
        <v>217</v>
      </c>
      <c r="AG225" s="2">
        <f t="shared" si="13"/>
        <v>1</v>
      </c>
      <c r="AH225" s="2">
        <v>230</v>
      </c>
      <c r="AI225" s="2">
        <f t="shared" si="14"/>
        <v>6</v>
      </c>
      <c r="AJ225" s="2">
        <v>209</v>
      </c>
      <c r="AK225" s="2">
        <f t="shared" si="15"/>
        <v>-5</v>
      </c>
      <c r="AL225" s="2">
        <f t="shared" si="15"/>
        <v>21</v>
      </c>
    </row>
    <row r="226" spans="1:38" x14ac:dyDescent="0.2">
      <c r="A226" s="8" t="s">
        <v>236</v>
      </c>
      <c r="B226" s="33">
        <v>14</v>
      </c>
      <c r="C226" s="28" t="s">
        <v>15</v>
      </c>
      <c r="D226" s="22"/>
      <c r="E226" s="22"/>
      <c r="F226" s="9"/>
      <c r="G226" s="9"/>
      <c r="H226" s="9"/>
      <c r="I226" s="9"/>
      <c r="J226" s="9"/>
      <c r="K226" s="9"/>
      <c r="L226" s="9">
        <v>4</v>
      </c>
      <c r="M226" s="9"/>
      <c r="N226" s="9"/>
      <c r="O226" s="9"/>
      <c r="P226" s="9"/>
      <c r="Q226" s="9"/>
      <c r="R226" s="9"/>
      <c r="S226" s="9"/>
      <c r="T226" s="9"/>
      <c r="U226" s="9"/>
      <c r="V226" s="9">
        <v>1</v>
      </c>
      <c r="W226" s="11">
        <v>1</v>
      </c>
      <c r="X226" s="11"/>
      <c r="Y226" s="11"/>
      <c r="Z226" s="11"/>
      <c r="AA226" s="11"/>
      <c r="AB226" s="9"/>
      <c r="AC226" s="9"/>
      <c r="AD226" s="9"/>
      <c r="AE226" s="39">
        <f t="shared" si="12"/>
        <v>6</v>
      </c>
      <c r="AF226" s="38">
        <v>218</v>
      </c>
      <c r="AG226" s="2">
        <f t="shared" si="13"/>
        <v>4</v>
      </c>
      <c r="AH226" s="2">
        <v>201</v>
      </c>
      <c r="AI226" s="2">
        <f t="shared" si="14"/>
        <v>2</v>
      </c>
      <c r="AJ226" s="2">
        <v>229</v>
      </c>
      <c r="AK226" s="2">
        <f t="shared" si="15"/>
        <v>2</v>
      </c>
      <c r="AL226" s="2">
        <f t="shared" si="15"/>
        <v>-28</v>
      </c>
    </row>
    <row r="227" spans="1:38" x14ac:dyDescent="0.2">
      <c r="A227" s="8" t="s">
        <v>237</v>
      </c>
      <c r="B227" s="33">
        <v>89</v>
      </c>
      <c r="C227" s="28" t="s">
        <v>15</v>
      </c>
      <c r="D227" s="22"/>
      <c r="E227" s="22"/>
      <c r="F227" s="9"/>
      <c r="G227" s="9"/>
      <c r="H227" s="9"/>
      <c r="I227" s="9">
        <v>1</v>
      </c>
      <c r="J227" s="9"/>
      <c r="K227" s="9">
        <v>1</v>
      </c>
      <c r="L227" s="9"/>
      <c r="M227" s="9"/>
      <c r="N227" s="9"/>
      <c r="O227" s="9"/>
      <c r="P227" s="9"/>
      <c r="Q227" s="9"/>
      <c r="R227" s="9">
        <v>1</v>
      </c>
      <c r="S227" s="9"/>
      <c r="T227" s="9"/>
      <c r="U227" s="9">
        <v>2</v>
      </c>
      <c r="V227" s="9"/>
      <c r="W227" s="11"/>
      <c r="X227" s="11"/>
      <c r="Y227" s="11"/>
      <c r="Z227" s="11">
        <v>1</v>
      </c>
      <c r="AA227" s="11"/>
      <c r="AB227" s="9"/>
      <c r="AC227" s="9"/>
      <c r="AD227" s="9"/>
      <c r="AE227" s="39">
        <f t="shared" si="12"/>
        <v>6</v>
      </c>
      <c r="AF227" s="38">
        <v>219</v>
      </c>
      <c r="AG227" s="2">
        <f t="shared" si="13"/>
        <v>3</v>
      </c>
      <c r="AH227" s="2">
        <v>208</v>
      </c>
      <c r="AI227" s="2">
        <f t="shared" si="14"/>
        <v>3</v>
      </c>
      <c r="AJ227" s="2">
        <v>220</v>
      </c>
      <c r="AK227" s="2">
        <f t="shared" si="15"/>
        <v>0</v>
      </c>
      <c r="AL227" s="2">
        <f t="shared" si="15"/>
        <v>-12</v>
      </c>
    </row>
    <row r="228" spans="1:38" x14ac:dyDescent="0.2">
      <c r="A228" s="8" t="s">
        <v>240</v>
      </c>
      <c r="B228" s="33">
        <v>382</v>
      </c>
      <c r="C228" s="28" t="s">
        <v>15</v>
      </c>
      <c r="D228" s="22"/>
      <c r="E228" s="22"/>
      <c r="F228" s="9"/>
      <c r="G228" s="9"/>
      <c r="H228" s="9"/>
      <c r="I228" s="9"/>
      <c r="J228" s="9"/>
      <c r="K228" s="9"/>
      <c r="L228" s="9"/>
      <c r="M228" s="9"/>
      <c r="N228" s="9"/>
      <c r="O228" s="9">
        <v>1</v>
      </c>
      <c r="P228" s="9"/>
      <c r="Q228" s="9"/>
      <c r="R228" s="9"/>
      <c r="S228" s="9"/>
      <c r="T228" s="9">
        <v>1</v>
      </c>
      <c r="U228" s="9">
        <v>1</v>
      </c>
      <c r="V228" s="9"/>
      <c r="W228" s="11"/>
      <c r="X228" s="11">
        <v>2</v>
      </c>
      <c r="Y228" s="11"/>
      <c r="Z228" s="11"/>
      <c r="AA228" s="11"/>
      <c r="AB228" s="9"/>
      <c r="AC228" s="9"/>
      <c r="AD228" s="9">
        <v>1</v>
      </c>
      <c r="AE228" s="39">
        <f t="shared" si="12"/>
        <v>6</v>
      </c>
      <c r="AF228" s="38">
        <v>220</v>
      </c>
      <c r="AG228" s="2">
        <f t="shared" si="13"/>
        <v>1</v>
      </c>
      <c r="AH228" s="2">
        <v>236</v>
      </c>
      <c r="AI228" s="2">
        <f t="shared" si="14"/>
        <v>5</v>
      </c>
      <c r="AJ228" s="2">
        <v>213</v>
      </c>
      <c r="AK228" s="2">
        <f t="shared" si="15"/>
        <v>-4</v>
      </c>
      <c r="AL228" s="2">
        <f t="shared" si="15"/>
        <v>23</v>
      </c>
    </row>
    <row r="229" spans="1:38" x14ac:dyDescent="0.2">
      <c r="A229" s="8" t="s">
        <v>238</v>
      </c>
      <c r="B229" s="33">
        <v>385</v>
      </c>
      <c r="C229" s="28" t="s">
        <v>15</v>
      </c>
      <c r="D229" s="22"/>
      <c r="E229" s="22"/>
      <c r="F229" s="9"/>
      <c r="G229" s="9"/>
      <c r="H229" s="9"/>
      <c r="I229" s="9"/>
      <c r="J229" s="9"/>
      <c r="K229" s="9"/>
      <c r="L229" s="9"/>
      <c r="M229" s="9">
        <v>2</v>
      </c>
      <c r="N229" s="9"/>
      <c r="O229" s="9"/>
      <c r="P229" s="9"/>
      <c r="Q229" s="9">
        <v>1</v>
      </c>
      <c r="R229" s="9">
        <v>1</v>
      </c>
      <c r="S229" s="9">
        <v>1</v>
      </c>
      <c r="T229" s="9"/>
      <c r="U229" s="9"/>
      <c r="V229" s="9"/>
      <c r="W229" s="11"/>
      <c r="X229" s="11">
        <v>1</v>
      </c>
      <c r="Y229" s="11"/>
      <c r="Z229" s="11"/>
      <c r="AA229" s="11"/>
      <c r="AB229" s="9"/>
      <c r="AC229" s="9"/>
      <c r="AD229" s="9"/>
      <c r="AE229" s="39">
        <f t="shared" si="12"/>
        <v>6</v>
      </c>
      <c r="AF229" s="38">
        <v>221</v>
      </c>
      <c r="AG229" s="2">
        <f t="shared" si="13"/>
        <v>4</v>
      </c>
      <c r="AH229" s="2">
        <v>203</v>
      </c>
      <c r="AI229" s="2">
        <f t="shared" si="14"/>
        <v>2</v>
      </c>
      <c r="AJ229" s="2">
        <v>234</v>
      </c>
      <c r="AK229" s="2">
        <f t="shared" si="15"/>
        <v>2</v>
      </c>
      <c r="AL229" s="2">
        <f t="shared" si="15"/>
        <v>-31</v>
      </c>
    </row>
    <row r="230" spans="1:38" x14ac:dyDescent="0.2">
      <c r="A230" s="25" t="s">
        <v>302</v>
      </c>
      <c r="B230" s="33">
        <v>401</v>
      </c>
      <c r="C230" s="28" t="s">
        <v>15</v>
      </c>
      <c r="D230" s="22"/>
      <c r="E230" s="22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11"/>
      <c r="X230" s="11"/>
      <c r="Y230" s="11"/>
      <c r="Z230" s="11"/>
      <c r="AA230" s="11">
        <v>6</v>
      </c>
      <c r="AB230" s="9"/>
      <c r="AC230" s="9"/>
      <c r="AD230" s="9"/>
      <c r="AE230" s="39">
        <f t="shared" si="12"/>
        <v>6</v>
      </c>
      <c r="AF230" s="38">
        <v>222</v>
      </c>
      <c r="AG230" s="2">
        <f t="shared" si="13"/>
        <v>0</v>
      </c>
      <c r="AH230" s="2">
        <v>251</v>
      </c>
      <c r="AI230" s="2">
        <f t="shared" si="14"/>
        <v>6</v>
      </c>
      <c r="AJ230" s="2">
        <v>212</v>
      </c>
      <c r="AK230" s="2">
        <f t="shared" si="15"/>
        <v>-6</v>
      </c>
      <c r="AL230" s="2">
        <f t="shared" si="15"/>
        <v>39</v>
      </c>
    </row>
    <row r="231" spans="1:38" x14ac:dyDescent="0.2">
      <c r="A231" s="8" t="s">
        <v>239</v>
      </c>
      <c r="B231" s="33">
        <v>451</v>
      </c>
      <c r="C231" s="28" t="s">
        <v>15</v>
      </c>
      <c r="D231" s="22"/>
      <c r="E231" s="22"/>
      <c r="F231" s="9"/>
      <c r="G231" s="9"/>
      <c r="H231" s="9"/>
      <c r="I231" s="9"/>
      <c r="J231" s="9"/>
      <c r="K231" s="9"/>
      <c r="L231" s="9">
        <v>6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11"/>
      <c r="X231" s="11"/>
      <c r="Y231" s="11"/>
      <c r="Z231" s="11"/>
      <c r="AA231" s="11"/>
      <c r="AB231" s="9"/>
      <c r="AC231" s="9"/>
      <c r="AD231" s="9"/>
      <c r="AE231" s="39">
        <f t="shared" si="12"/>
        <v>6</v>
      </c>
      <c r="AF231" s="38">
        <v>223</v>
      </c>
      <c r="AG231" s="2">
        <f t="shared" si="13"/>
        <v>6</v>
      </c>
      <c r="AH231" s="2">
        <v>197</v>
      </c>
      <c r="AI231" s="2">
        <f t="shared" si="14"/>
        <v>0</v>
      </c>
      <c r="AJ231" s="2">
        <v>253</v>
      </c>
      <c r="AK231" s="2">
        <f t="shared" si="15"/>
        <v>6</v>
      </c>
      <c r="AL231" s="2">
        <f t="shared" si="15"/>
        <v>-56</v>
      </c>
    </row>
    <row r="232" spans="1:38" x14ac:dyDescent="0.2">
      <c r="A232" s="8" t="s">
        <v>241</v>
      </c>
      <c r="B232" s="33">
        <v>99.5</v>
      </c>
      <c r="C232" s="28" t="s">
        <v>15</v>
      </c>
      <c r="D232" s="22"/>
      <c r="E232" s="22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>
        <v>1</v>
      </c>
      <c r="R232" s="9"/>
      <c r="S232" s="9"/>
      <c r="T232" s="9"/>
      <c r="U232" s="9"/>
      <c r="V232" s="9"/>
      <c r="W232" s="11">
        <v>1</v>
      </c>
      <c r="X232" s="11">
        <v>2</v>
      </c>
      <c r="Y232" s="11"/>
      <c r="Z232" s="11"/>
      <c r="AA232" s="11"/>
      <c r="AB232" s="9"/>
      <c r="AC232" s="9">
        <v>1</v>
      </c>
      <c r="AD232" s="9"/>
      <c r="AE232" s="39">
        <f t="shared" si="12"/>
        <v>5</v>
      </c>
      <c r="AF232" s="38"/>
      <c r="AG232" s="2">
        <f t="shared" si="13"/>
        <v>1</v>
      </c>
      <c r="AI232" s="2">
        <f t="shared" si="14"/>
        <v>4</v>
      </c>
      <c r="AK232" s="2">
        <f t="shared" si="15"/>
        <v>-3</v>
      </c>
      <c r="AL232" s="2">
        <f t="shared" si="15"/>
        <v>0</v>
      </c>
    </row>
    <row r="233" spans="1:38" x14ac:dyDescent="0.2">
      <c r="A233" s="8" t="s">
        <v>242</v>
      </c>
      <c r="B233" s="33">
        <v>104.5</v>
      </c>
      <c r="C233" s="28" t="s">
        <v>15</v>
      </c>
      <c r="D233" s="22"/>
      <c r="E233" s="22"/>
      <c r="F233" s="9"/>
      <c r="G233" s="9"/>
      <c r="H233" s="9"/>
      <c r="I233" s="9"/>
      <c r="J233" s="9"/>
      <c r="K233" s="9"/>
      <c r="L233" s="9">
        <v>1</v>
      </c>
      <c r="M233" s="9"/>
      <c r="N233" s="9"/>
      <c r="O233" s="9">
        <v>1</v>
      </c>
      <c r="P233" s="9"/>
      <c r="Q233" s="9">
        <v>1</v>
      </c>
      <c r="R233" s="9"/>
      <c r="S233" s="9"/>
      <c r="T233" s="9">
        <v>1</v>
      </c>
      <c r="U233" s="9"/>
      <c r="V233" s="9"/>
      <c r="W233" s="11">
        <v>1</v>
      </c>
      <c r="X233" s="11"/>
      <c r="Y233" s="11"/>
      <c r="Z233" s="11"/>
      <c r="AA233" s="11"/>
      <c r="AB233" s="9"/>
      <c r="AC233" s="9"/>
      <c r="AD233" s="9"/>
      <c r="AE233" s="39">
        <f t="shared" si="12"/>
        <v>5</v>
      </c>
      <c r="AF233" s="38"/>
      <c r="AG233" s="2">
        <f t="shared" si="13"/>
        <v>3</v>
      </c>
      <c r="AI233" s="2">
        <f t="shared" si="14"/>
        <v>2</v>
      </c>
      <c r="AK233" s="2">
        <f t="shared" si="15"/>
        <v>1</v>
      </c>
      <c r="AL233" s="2">
        <f t="shared" si="15"/>
        <v>0</v>
      </c>
    </row>
    <row r="234" spans="1:38" x14ac:dyDescent="0.2">
      <c r="A234" s="8" t="s">
        <v>243</v>
      </c>
      <c r="B234" s="33">
        <v>106.5</v>
      </c>
      <c r="C234" s="28" t="s">
        <v>15</v>
      </c>
      <c r="D234" s="22"/>
      <c r="E234" s="22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>
        <v>4</v>
      </c>
      <c r="Q234" s="9"/>
      <c r="R234" s="9"/>
      <c r="S234" s="9"/>
      <c r="T234" s="9"/>
      <c r="U234" s="9"/>
      <c r="V234" s="9"/>
      <c r="W234" s="11"/>
      <c r="X234" s="11"/>
      <c r="Y234" s="11"/>
      <c r="Z234" s="11">
        <v>1</v>
      </c>
      <c r="AA234" s="11"/>
      <c r="AB234" s="9"/>
      <c r="AC234" s="9"/>
      <c r="AD234" s="9"/>
      <c r="AE234" s="39">
        <f t="shared" si="12"/>
        <v>5</v>
      </c>
      <c r="AF234" s="38"/>
      <c r="AG234" s="2">
        <f t="shared" si="13"/>
        <v>4</v>
      </c>
      <c r="AI234" s="2">
        <f t="shared" si="14"/>
        <v>1</v>
      </c>
      <c r="AK234" s="2">
        <f t="shared" si="15"/>
        <v>3</v>
      </c>
      <c r="AL234" s="2">
        <f t="shared" si="15"/>
        <v>0</v>
      </c>
    </row>
    <row r="235" spans="1:38" x14ac:dyDescent="0.2">
      <c r="A235" s="8" t="s">
        <v>244</v>
      </c>
      <c r="B235" s="33">
        <v>120.3</v>
      </c>
      <c r="C235" s="28" t="s">
        <v>15</v>
      </c>
      <c r="D235" s="22"/>
      <c r="E235" s="22"/>
      <c r="F235" s="9"/>
      <c r="G235" s="9">
        <v>1</v>
      </c>
      <c r="H235" s="9"/>
      <c r="I235" s="9"/>
      <c r="J235" s="9"/>
      <c r="K235" s="9">
        <v>1</v>
      </c>
      <c r="L235" s="9"/>
      <c r="M235" s="9"/>
      <c r="N235" s="9"/>
      <c r="O235" s="9"/>
      <c r="P235" s="9">
        <v>1</v>
      </c>
      <c r="Q235" s="9"/>
      <c r="R235" s="9"/>
      <c r="S235" s="9"/>
      <c r="T235" s="9"/>
      <c r="U235" s="9"/>
      <c r="V235" s="9"/>
      <c r="W235" s="11"/>
      <c r="X235" s="11"/>
      <c r="Y235" s="11"/>
      <c r="Z235" s="11"/>
      <c r="AA235" s="11">
        <v>1</v>
      </c>
      <c r="AB235" s="9"/>
      <c r="AC235" s="9">
        <v>1</v>
      </c>
      <c r="AD235" s="9"/>
      <c r="AE235" s="39">
        <f t="shared" si="12"/>
        <v>5</v>
      </c>
      <c r="AF235" s="38"/>
      <c r="AG235" s="2">
        <f t="shared" si="13"/>
        <v>3</v>
      </c>
      <c r="AI235" s="2">
        <f t="shared" si="14"/>
        <v>2</v>
      </c>
      <c r="AK235" s="2">
        <f t="shared" si="15"/>
        <v>1</v>
      </c>
      <c r="AL235" s="2">
        <f t="shared" si="15"/>
        <v>0</v>
      </c>
    </row>
    <row r="236" spans="1:38" x14ac:dyDescent="0.2">
      <c r="A236" s="8" t="s">
        <v>245</v>
      </c>
      <c r="B236" s="33">
        <v>216</v>
      </c>
      <c r="C236" s="28" t="s">
        <v>15</v>
      </c>
      <c r="D236" s="22"/>
      <c r="E236" s="22"/>
      <c r="F236" s="9">
        <v>1</v>
      </c>
      <c r="G236" s="9"/>
      <c r="H236" s="9"/>
      <c r="I236" s="9"/>
      <c r="J236" s="9">
        <v>1</v>
      </c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>
        <v>1</v>
      </c>
      <c r="V236" s="9"/>
      <c r="W236" s="11"/>
      <c r="X236" s="11">
        <v>1</v>
      </c>
      <c r="Y236" s="11"/>
      <c r="Z236" s="11"/>
      <c r="AA236" s="11"/>
      <c r="AB236" s="9">
        <v>1</v>
      </c>
      <c r="AC236" s="9"/>
      <c r="AD236" s="9"/>
      <c r="AE236" s="39">
        <f t="shared" si="12"/>
        <v>5</v>
      </c>
      <c r="AF236" s="38">
        <v>224</v>
      </c>
      <c r="AG236" s="2">
        <f t="shared" si="13"/>
        <v>2</v>
      </c>
      <c r="AH236" s="2">
        <v>217</v>
      </c>
      <c r="AI236" s="2">
        <f t="shared" si="14"/>
        <v>3</v>
      </c>
      <c r="AJ236" s="2">
        <v>222</v>
      </c>
      <c r="AK236" s="2">
        <f t="shared" si="15"/>
        <v>-1</v>
      </c>
      <c r="AL236" s="2">
        <f t="shared" si="15"/>
        <v>-5</v>
      </c>
    </row>
    <row r="237" spans="1:38" x14ac:dyDescent="0.2">
      <c r="A237" s="8" t="s">
        <v>246</v>
      </c>
      <c r="B237" s="33">
        <v>321</v>
      </c>
      <c r="C237" s="28" t="s">
        <v>15</v>
      </c>
      <c r="D237" s="22"/>
      <c r="E237" s="22"/>
      <c r="F237" s="9"/>
      <c r="G237" s="9"/>
      <c r="H237" s="9"/>
      <c r="I237" s="9"/>
      <c r="J237" s="9"/>
      <c r="K237" s="9">
        <v>5</v>
      </c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11"/>
      <c r="X237" s="11"/>
      <c r="Y237" s="11"/>
      <c r="Z237" s="11"/>
      <c r="AA237" s="11"/>
      <c r="AB237" s="9"/>
      <c r="AC237" s="9"/>
      <c r="AD237" s="9"/>
      <c r="AE237" s="39">
        <f t="shared" si="12"/>
        <v>5</v>
      </c>
      <c r="AF237" s="38">
        <v>225</v>
      </c>
      <c r="AG237" s="2">
        <f t="shared" si="13"/>
        <v>5</v>
      </c>
      <c r="AH237" s="2">
        <v>199</v>
      </c>
      <c r="AI237" s="2">
        <f t="shared" si="14"/>
        <v>0</v>
      </c>
      <c r="AJ237" s="2">
        <v>251</v>
      </c>
      <c r="AK237" s="2">
        <f t="shared" si="15"/>
        <v>5</v>
      </c>
      <c r="AL237" s="2">
        <f t="shared" si="15"/>
        <v>-52</v>
      </c>
    </row>
    <row r="238" spans="1:38" x14ac:dyDescent="0.2">
      <c r="A238" s="8" t="s">
        <v>247</v>
      </c>
      <c r="B238" s="33">
        <v>331</v>
      </c>
      <c r="C238" s="28" t="s">
        <v>15</v>
      </c>
      <c r="D238" s="22"/>
      <c r="E238" s="22"/>
      <c r="F238" s="9"/>
      <c r="G238" s="9"/>
      <c r="H238" s="9"/>
      <c r="I238" s="9"/>
      <c r="J238" s="9"/>
      <c r="K238" s="9">
        <v>2</v>
      </c>
      <c r="L238" s="9"/>
      <c r="M238" s="9"/>
      <c r="N238" s="9"/>
      <c r="O238" s="9"/>
      <c r="P238" s="9"/>
      <c r="Q238" s="9"/>
      <c r="R238" s="9"/>
      <c r="S238" s="9">
        <v>1</v>
      </c>
      <c r="T238" s="9">
        <v>1</v>
      </c>
      <c r="U238" s="9"/>
      <c r="V238" s="9"/>
      <c r="W238" s="11"/>
      <c r="X238" s="11"/>
      <c r="Y238" s="11"/>
      <c r="Z238" s="11"/>
      <c r="AA238" s="11"/>
      <c r="AB238" s="9">
        <v>1</v>
      </c>
      <c r="AC238" s="9"/>
      <c r="AD238" s="9"/>
      <c r="AE238" s="39">
        <f t="shared" si="12"/>
        <v>5</v>
      </c>
      <c r="AF238" s="38">
        <v>226</v>
      </c>
      <c r="AG238" s="2">
        <f t="shared" si="13"/>
        <v>2</v>
      </c>
      <c r="AH238" s="2">
        <v>221</v>
      </c>
      <c r="AI238" s="2">
        <f t="shared" si="14"/>
        <v>3</v>
      </c>
      <c r="AJ238" s="2">
        <v>224</v>
      </c>
      <c r="AK238" s="2">
        <f t="shared" si="15"/>
        <v>-1</v>
      </c>
      <c r="AL238" s="2">
        <f t="shared" si="15"/>
        <v>-3</v>
      </c>
    </row>
    <row r="239" spans="1:38" x14ac:dyDescent="0.2">
      <c r="A239" s="8" t="s">
        <v>249</v>
      </c>
      <c r="B239" s="33">
        <v>367</v>
      </c>
      <c r="C239" s="28" t="s">
        <v>15</v>
      </c>
      <c r="D239" s="22"/>
      <c r="E239" s="22"/>
      <c r="F239" s="9"/>
      <c r="G239" s="9"/>
      <c r="H239" s="9"/>
      <c r="I239" s="9"/>
      <c r="J239" s="9"/>
      <c r="K239" s="9"/>
      <c r="L239" s="9"/>
      <c r="M239" s="9"/>
      <c r="N239" s="9"/>
      <c r="O239" s="9">
        <v>2</v>
      </c>
      <c r="P239" s="9"/>
      <c r="Q239" s="9"/>
      <c r="R239" s="9"/>
      <c r="S239" s="9"/>
      <c r="T239" s="9">
        <v>1</v>
      </c>
      <c r="U239" s="9"/>
      <c r="V239" s="9"/>
      <c r="W239" s="11"/>
      <c r="X239" s="11"/>
      <c r="Y239" s="11"/>
      <c r="Z239" s="11"/>
      <c r="AA239" s="11"/>
      <c r="AB239" s="9"/>
      <c r="AC239" s="9"/>
      <c r="AD239" s="9">
        <v>2</v>
      </c>
      <c r="AE239" s="39">
        <f t="shared" si="12"/>
        <v>5</v>
      </c>
      <c r="AF239" s="38">
        <v>227</v>
      </c>
      <c r="AG239" s="2">
        <f t="shared" si="13"/>
        <v>2</v>
      </c>
      <c r="AH239" s="2">
        <v>222</v>
      </c>
      <c r="AI239" s="2">
        <f t="shared" si="14"/>
        <v>3</v>
      </c>
      <c r="AJ239" s="2">
        <v>226</v>
      </c>
      <c r="AK239" s="2">
        <f t="shared" si="15"/>
        <v>-1</v>
      </c>
      <c r="AL239" s="2">
        <f t="shared" si="15"/>
        <v>-4</v>
      </c>
    </row>
    <row r="240" spans="1:38" x14ac:dyDescent="0.2">
      <c r="A240" s="8" t="s">
        <v>248</v>
      </c>
      <c r="B240" s="33">
        <v>389</v>
      </c>
      <c r="C240" s="28" t="s">
        <v>15</v>
      </c>
      <c r="D240" s="22"/>
      <c r="E240" s="22"/>
      <c r="F240" s="9"/>
      <c r="G240" s="9"/>
      <c r="H240" s="9"/>
      <c r="I240" s="9">
        <v>1</v>
      </c>
      <c r="J240" s="9">
        <v>1</v>
      </c>
      <c r="K240" s="9"/>
      <c r="L240" s="9">
        <v>1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11"/>
      <c r="X240" s="11">
        <v>1</v>
      </c>
      <c r="Y240" s="11">
        <v>1</v>
      </c>
      <c r="Z240" s="11"/>
      <c r="AA240" s="11"/>
      <c r="AB240" s="9"/>
      <c r="AC240" s="9"/>
      <c r="AD240" s="9"/>
      <c r="AE240" s="39">
        <f t="shared" si="12"/>
        <v>5</v>
      </c>
      <c r="AF240" s="38">
        <v>228</v>
      </c>
      <c r="AG240" s="2">
        <f t="shared" si="13"/>
        <v>3</v>
      </c>
      <c r="AH240" s="2">
        <v>213</v>
      </c>
      <c r="AI240" s="2">
        <f t="shared" si="14"/>
        <v>2</v>
      </c>
      <c r="AJ240" s="2">
        <v>235</v>
      </c>
      <c r="AK240" s="2">
        <f t="shared" si="15"/>
        <v>1</v>
      </c>
      <c r="AL240" s="2">
        <f t="shared" si="15"/>
        <v>-22</v>
      </c>
    </row>
    <row r="241" spans="1:38" x14ac:dyDescent="0.2">
      <c r="A241" s="8" t="s">
        <v>250</v>
      </c>
      <c r="B241" s="33">
        <v>7</v>
      </c>
      <c r="C241" s="28" t="s">
        <v>15</v>
      </c>
      <c r="D241" s="22"/>
      <c r="E241" s="22"/>
      <c r="F241" s="9"/>
      <c r="G241" s="9">
        <v>2</v>
      </c>
      <c r="H241" s="9"/>
      <c r="I241" s="9"/>
      <c r="J241" s="9"/>
      <c r="K241" s="9"/>
      <c r="L241" s="9"/>
      <c r="M241" s="9"/>
      <c r="N241" s="9"/>
      <c r="O241" s="9"/>
      <c r="P241" s="9"/>
      <c r="Q241" s="9">
        <v>1</v>
      </c>
      <c r="R241" s="9"/>
      <c r="S241" s="9"/>
      <c r="T241" s="9"/>
      <c r="U241" s="9"/>
      <c r="V241" s="9"/>
      <c r="W241" s="11"/>
      <c r="X241" s="11"/>
      <c r="Y241" s="11"/>
      <c r="Z241" s="11"/>
      <c r="AA241" s="11"/>
      <c r="AB241" s="9"/>
      <c r="AC241" s="9">
        <v>1</v>
      </c>
      <c r="AD241" s="9"/>
      <c r="AE241" s="39">
        <f t="shared" si="12"/>
        <v>4</v>
      </c>
      <c r="AF241" s="38">
        <v>229</v>
      </c>
      <c r="AG241" s="2">
        <f t="shared" si="13"/>
        <v>3</v>
      </c>
      <c r="AH241" s="2">
        <v>207</v>
      </c>
      <c r="AI241" s="2">
        <f t="shared" si="14"/>
        <v>1</v>
      </c>
      <c r="AJ241" s="2">
        <v>237</v>
      </c>
      <c r="AK241" s="2">
        <f t="shared" si="15"/>
        <v>2</v>
      </c>
      <c r="AL241" s="2">
        <f t="shared" si="15"/>
        <v>-30</v>
      </c>
    </row>
    <row r="242" spans="1:38" x14ac:dyDescent="0.2">
      <c r="A242" s="8" t="s">
        <v>251</v>
      </c>
      <c r="B242" s="33">
        <v>18</v>
      </c>
      <c r="C242" s="28" t="s">
        <v>15</v>
      </c>
      <c r="D242" s="22"/>
      <c r="E242" s="22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11">
        <v>4</v>
      </c>
      <c r="X242" s="11"/>
      <c r="Y242" s="11"/>
      <c r="Z242" s="11"/>
      <c r="AA242" s="11"/>
      <c r="AB242" s="9"/>
      <c r="AC242" s="9"/>
      <c r="AD242" s="9"/>
      <c r="AE242" s="39">
        <f t="shared" si="12"/>
        <v>4</v>
      </c>
      <c r="AF242" s="38">
        <v>230</v>
      </c>
      <c r="AG242" s="2">
        <f t="shared" si="13"/>
        <v>0</v>
      </c>
      <c r="AH242" s="2">
        <v>237</v>
      </c>
      <c r="AI242" s="2">
        <f t="shared" si="14"/>
        <v>4</v>
      </c>
      <c r="AJ242" s="2">
        <v>216</v>
      </c>
      <c r="AK242" s="2">
        <f t="shared" si="15"/>
        <v>-4</v>
      </c>
      <c r="AL242" s="2">
        <f t="shared" si="15"/>
        <v>21</v>
      </c>
    </row>
    <row r="243" spans="1:38" x14ac:dyDescent="0.2">
      <c r="A243" s="8" t="s">
        <v>252</v>
      </c>
      <c r="B243" s="33">
        <v>28</v>
      </c>
      <c r="C243" s="28" t="s">
        <v>15</v>
      </c>
      <c r="D243" s="22"/>
      <c r="E243" s="22"/>
      <c r="F243" s="9"/>
      <c r="G243" s="9"/>
      <c r="H243" s="9"/>
      <c r="I243" s="9"/>
      <c r="J243" s="9"/>
      <c r="K243" s="9">
        <v>4</v>
      </c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11"/>
      <c r="X243" s="11"/>
      <c r="Y243" s="11"/>
      <c r="Z243" s="11"/>
      <c r="AA243" s="11"/>
      <c r="AB243" s="9"/>
      <c r="AC243" s="9"/>
      <c r="AD243" s="9"/>
      <c r="AE243" s="39">
        <f t="shared" si="12"/>
        <v>4</v>
      </c>
      <c r="AF243" s="38">
        <v>231</v>
      </c>
      <c r="AG243" s="2">
        <f t="shared" si="13"/>
        <v>4</v>
      </c>
      <c r="AH243" s="2">
        <v>202</v>
      </c>
      <c r="AI243" s="2">
        <f t="shared" si="14"/>
        <v>0</v>
      </c>
      <c r="AJ243" s="2">
        <v>242</v>
      </c>
      <c r="AK243" s="2">
        <f t="shared" si="15"/>
        <v>4</v>
      </c>
      <c r="AL243" s="2">
        <f t="shared" si="15"/>
        <v>-40</v>
      </c>
    </row>
    <row r="244" spans="1:38" x14ac:dyDescent="0.2">
      <c r="A244" s="8" t="s">
        <v>253</v>
      </c>
      <c r="B244" s="33">
        <v>114</v>
      </c>
      <c r="C244" s="28" t="s">
        <v>15</v>
      </c>
      <c r="D244" s="22"/>
      <c r="E244" s="22"/>
      <c r="F244" s="9"/>
      <c r="G244" s="9"/>
      <c r="H244" s="9">
        <v>1</v>
      </c>
      <c r="I244" s="9">
        <v>1</v>
      </c>
      <c r="J244" s="9">
        <v>1</v>
      </c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11">
        <v>1</v>
      </c>
      <c r="X244" s="11"/>
      <c r="Y244" s="11"/>
      <c r="Z244" s="11"/>
      <c r="AA244" s="11"/>
      <c r="AB244" s="9"/>
      <c r="AC244" s="9"/>
      <c r="AD244" s="9"/>
      <c r="AE244" s="39">
        <f t="shared" si="12"/>
        <v>4</v>
      </c>
      <c r="AF244" s="38">
        <v>232</v>
      </c>
      <c r="AG244" s="2">
        <f t="shared" si="13"/>
        <v>3</v>
      </c>
      <c r="AH244" s="2">
        <v>209</v>
      </c>
      <c r="AI244" s="2">
        <f t="shared" si="14"/>
        <v>1</v>
      </c>
      <c r="AJ244" s="2">
        <v>239</v>
      </c>
      <c r="AK244" s="2">
        <f t="shared" si="15"/>
        <v>2</v>
      </c>
      <c r="AL244" s="2">
        <f t="shared" si="15"/>
        <v>-30</v>
      </c>
    </row>
    <row r="245" spans="1:38" x14ac:dyDescent="0.2">
      <c r="A245" s="8" t="s">
        <v>254</v>
      </c>
      <c r="B245" s="33">
        <v>255.5</v>
      </c>
      <c r="C245" s="28" t="s">
        <v>15</v>
      </c>
      <c r="D245" s="22"/>
      <c r="E245" s="22"/>
      <c r="F245" s="9"/>
      <c r="G245" s="9"/>
      <c r="H245" s="9"/>
      <c r="I245" s="9"/>
      <c r="J245" s="9"/>
      <c r="K245" s="9"/>
      <c r="L245" s="9"/>
      <c r="M245" s="9"/>
      <c r="N245" s="9"/>
      <c r="O245" s="9">
        <v>1</v>
      </c>
      <c r="P245" s="9"/>
      <c r="Q245" s="9"/>
      <c r="R245" s="9">
        <v>1</v>
      </c>
      <c r="S245" s="9"/>
      <c r="T245" s="9">
        <v>1</v>
      </c>
      <c r="U245" s="9"/>
      <c r="V245" s="9"/>
      <c r="W245" s="11"/>
      <c r="X245" s="11"/>
      <c r="Y245" s="11"/>
      <c r="Z245" s="11"/>
      <c r="AA245" s="11">
        <v>1</v>
      </c>
      <c r="AB245" s="9"/>
      <c r="AC245" s="9"/>
      <c r="AD245" s="9"/>
      <c r="AE245" s="39">
        <f t="shared" si="12"/>
        <v>4</v>
      </c>
      <c r="AF245" s="38"/>
      <c r="AG245" s="2">
        <f t="shared" si="13"/>
        <v>2</v>
      </c>
      <c r="AI245" s="2">
        <f t="shared" si="14"/>
        <v>2</v>
      </c>
      <c r="AK245" s="2">
        <f t="shared" si="15"/>
        <v>0</v>
      </c>
      <c r="AL245" s="2">
        <f t="shared" si="15"/>
        <v>0</v>
      </c>
    </row>
    <row r="246" spans="1:38" x14ac:dyDescent="0.2">
      <c r="A246" s="8" t="s">
        <v>255</v>
      </c>
      <c r="B246" s="33">
        <v>347</v>
      </c>
      <c r="C246" s="28" t="s">
        <v>15</v>
      </c>
      <c r="D246" s="22"/>
      <c r="E246" s="22"/>
      <c r="F246" s="9"/>
      <c r="G246" s="9"/>
      <c r="H246" s="9"/>
      <c r="I246" s="9"/>
      <c r="J246" s="9"/>
      <c r="K246" s="9"/>
      <c r="L246" s="9"/>
      <c r="M246" s="9"/>
      <c r="N246" s="9"/>
      <c r="O246" s="9">
        <v>1</v>
      </c>
      <c r="P246" s="9"/>
      <c r="Q246" s="9"/>
      <c r="R246" s="9"/>
      <c r="S246" s="9"/>
      <c r="T246" s="9">
        <v>2</v>
      </c>
      <c r="U246" s="9"/>
      <c r="V246" s="9"/>
      <c r="W246" s="11">
        <v>1</v>
      </c>
      <c r="X246" s="11"/>
      <c r="Y246" s="11"/>
      <c r="Z246" s="11"/>
      <c r="AA246" s="11"/>
      <c r="AB246" s="9"/>
      <c r="AC246" s="9"/>
      <c r="AD246" s="9"/>
      <c r="AE246" s="39">
        <f t="shared" si="12"/>
        <v>4</v>
      </c>
      <c r="AF246" s="38">
        <v>233</v>
      </c>
      <c r="AG246" s="2">
        <f t="shared" si="13"/>
        <v>1</v>
      </c>
      <c r="AH246" s="2">
        <v>235</v>
      </c>
      <c r="AI246" s="2">
        <f t="shared" si="14"/>
        <v>3</v>
      </c>
      <c r="AJ246" s="2">
        <v>225</v>
      </c>
      <c r="AK246" s="2">
        <f t="shared" si="15"/>
        <v>-2</v>
      </c>
      <c r="AL246" s="2">
        <f t="shared" si="15"/>
        <v>10</v>
      </c>
    </row>
    <row r="247" spans="1:38" x14ac:dyDescent="0.2">
      <c r="A247" s="8" t="s">
        <v>256</v>
      </c>
      <c r="B247" s="33">
        <v>395</v>
      </c>
      <c r="C247" s="28" t="s">
        <v>15</v>
      </c>
      <c r="D247" s="22"/>
      <c r="E247" s="22"/>
      <c r="F247" s="9"/>
      <c r="G247" s="9"/>
      <c r="H247" s="9">
        <v>2</v>
      </c>
      <c r="I247" s="9"/>
      <c r="J247" s="9"/>
      <c r="K247" s="9"/>
      <c r="L247" s="9"/>
      <c r="M247" s="9"/>
      <c r="N247" s="9"/>
      <c r="O247" s="9"/>
      <c r="P247" s="9">
        <v>2</v>
      </c>
      <c r="Q247" s="9"/>
      <c r="R247" s="9"/>
      <c r="S247" s="9"/>
      <c r="T247" s="9"/>
      <c r="U247" s="9"/>
      <c r="V247" s="9"/>
      <c r="W247" s="11"/>
      <c r="X247" s="11"/>
      <c r="Y247" s="11"/>
      <c r="Z247" s="11"/>
      <c r="AA247" s="11"/>
      <c r="AB247" s="9"/>
      <c r="AC247" s="9"/>
      <c r="AD247" s="9"/>
      <c r="AE247" s="39">
        <f t="shared" si="12"/>
        <v>4</v>
      </c>
      <c r="AF247" s="38">
        <v>234</v>
      </c>
      <c r="AG247" s="2">
        <f t="shared" si="13"/>
        <v>4</v>
      </c>
      <c r="AH247" s="2">
        <v>204</v>
      </c>
      <c r="AI247" s="2">
        <f t="shared" si="14"/>
        <v>0</v>
      </c>
      <c r="AJ247" s="2">
        <v>252</v>
      </c>
      <c r="AK247" s="2">
        <f t="shared" si="15"/>
        <v>4</v>
      </c>
      <c r="AL247" s="2">
        <f t="shared" si="15"/>
        <v>-48</v>
      </c>
    </row>
    <row r="248" spans="1:38" x14ac:dyDescent="0.2">
      <c r="A248" s="8" t="s">
        <v>258</v>
      </c>
      <c r="B248" s="33">
        <v>47</v>
      </c>
      <c r="C248" s="28" t="s">
        <v>15</v>
      </c>
      <c r="D248" s="22"/>
      <c r="E248" s="22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11">
        <v>3</v>
      </c>
      <c r="X248" s="11"/>
      <c r="Y248" s="11"/>
      <c r="Z248" s="11"/>
      <c r="AA248" s="11"/>
      <c r="AB248" s="9"/>
      <c r="AC248" s="9"/>
      <c r="AD248" s="9"/>
      <c r="AE248" s="39">
        <f t="shared" si="12"/>
        <v>3</v>
      </c>
      <c r="AF248" s="38">
        <v>235</v>
      </c>
      <c r="AG248" s="2">
        <f t="shared" si="13"/>
        <v>0</v>
      </c>
      <c r="AH248" s="2">
        <v>238</v>
      </c>
      <c r="AI248" s="2">
        <f t="shared" si="14"/>
        <v>3</v>
      </c>
      <c r="AJ248" s="2">
        <v>218</v>
      </c>
      <c r="AK248" s="2">
        <f t="shared" si="15"/>
        <v>-3</v>
      </c>
      <c r="AL248" s="2">
        <f t="shared" si="15"/>
        <v>20</v>
      </c>
    </row>
    <row r="249" spans="1:38" x14ac:dyDescent="0.2">
      <c r="A249" s="8" t="s">
        <v>257</v>
      </c>
      <c r="B249" s="33">
        <v>59</v>
      </c>
      <c r="C249" s="28" t="s">
        <v>15</v>
      </c>
      <c r="D249" s="22"/>
      <c r="E249" s="22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11"/>
      <c r="X249" s="11"/>
      <c r="Y249" s="11"/>
      <c r="Z249" s="11">
        <v>1</v>
      </c>
      <c r="AA249" s="11"/>
      <c r="AB249" s="9"/>
      <c r="AC249" s="9">
        <v>2</v>
      </c>
      <c r="AD249" s="9"/>
      <c r="AE249" s="39">
        <f t="shared" si="12"/>
        <v>3</v>
      </c>
      <c r="AF249" s="38">
        <v>236</v>
      </c>
      <c r="AG249" s="2">
        <f t="shared" si="13"/>
        <v>0</v>
      </c>
      <c r="AH249" s="2">
        <v>239</v>
      </c>
      <c r="AI249" s="2">
        <f t="shared" si="14"/>
        <v>3</v>
      </c>
      <c r="AJ249" s="2">
        <v>219</v>
      </c>
      <c r="AK249" s="2">
        <f t="shared" si="15"/>
        <v>-3</v>
      </c>
      <c r="AL249" s="2">
        <f t="shared" si="15"/>
        <v>20</v>
      </c>
    </row>
    <row r="250" spans="1:38" x14ac:dyDescent="0.2">
      <c r="A250" s="8" t="s">
        <v>259</v>
      </c>
      <c r="B250" s="33">
        <v>104.5</v>
      </c>
      <c r="C250" s="28" t="s">
        <v>15</v>
      </c>
      <c r="D250" s="22"/>
      <c r="E250" s="22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>
        <v>1</v>
      </c>
      <c r="T250" s="9"/>
      <c r="U250" s="9"/>
      <c r="V250" s="9"/>
      <c r="W250" s="11"/>
      <c r="X250" s="11">
        <v>2</v>
      </c>
      <c r="Y250" s="11"/>
      <c r="Z250" s="11"/>
      <c r="AA250" s="11"/>
      <c r="AB250" s="9"/>
      <c r="AC250" s="9"/>
      <c r="AD250" s="9"/>
      <c r="AE250" s="39">
        <f t="shared" si="12"/>
        <v>3</v>
      </c>
      <c r="AF250" s="38"/>
      <c r="AG250" s="2">
        <f t="shared" si="13"/>
        <v>0</v>
      </c>
      <c r="AI250" s="2">
        <f t="shared" si="14"/>
        <v>3</v>
      </c>
      <c r="AK250" s="2">
        <f t="shared" si="15"/>
        <v>-3</v>
      </c>
      <c r="AL250" s="2">
        <f t="shared" si="15"/>
        <v>0</v>
      </c>
    </row>
    <row r="251" spans="1:38" x14ac:dyDescent="0.2">
      <c r="A251" s="8" t="s">
        <v>260</v>
      </c>
      <c r="B251" s="33">
        <v>198</v>
      </c>
      <c r="C251" s="28" t="s">
        <v>15</v>
      </c>
      <c r="D251" s="22"/>
      <c r="E251" s="22"/>
      <c r="F251" s="9"/>
      <c r="G251" s="9">
        <v>1</v>
      </c>
      <c r="H251" s="9"/>
      <c r="I251" s="9"/>
      <c r="J251" s="9"/>
      <c r="K251" s="9"/>
      <c r="L251" s="9"/>
      <c r="M251" s="9"/>
      <c r="N251" s="9">
        <v>1</v>
      </c>
      <c r="O251" s="9"/>
      <c r="P251" s="9"/>
      <c r="Q251" s="9"/>
      <c r="R251" s="9"/>
      <c r="S251" s="9"/>
      <c r="T251" s="9"/>
      <c r="U251" s="9"/>
      <c r="V251" s="9"/>
      <c r="W251" s="11"/>
      <c r="X251" s="11">
        <v>1</v>
      </c>
      <c r="Y251" s="11"/>
      <c r="Z251" s="11"/>
      <c r="AA251" s="11"/>
      <c r="AB251" s="9"/>
      <c r="AC251" s="9"/>
      <c r="AD251" s="9"/>
      <c r="AE251" s="39">
        <f t="shared" si="12"/>
        <v>3</v>
      </c>
      <c r="AF251" s="38">
        <v>237</v>
      </c>
      <c r="AG251" s="2">
        <f t="shared" si="13"/>
        <v>2</v>
      </c>
      <c r="AH251" s="2">
        <v>216</v>
      </c>
      <c r="AI251" s="2">
        <f t="shared" si="14"/>
        <v>1</v>
      </c>
      <c r="AJ251" s="2">
        <v>240</v>
      </c>
      <c r="AK251" s="2">
        <f t="shared" si="15"/>
        <v>1</v>
      </c>
      <c r="AL251" s="2">
        <f t="shared" si="15"/>
        <v>-24</v>
      </c>
    </row>
    <row r="252" spans="1:38" x14ac:dyDescent="0.2">
      <c r="A252" s="8" t="s">
        <v>263</v>
      </c>
      <c r="B252" s="33">
        <v>317</v>
      </c>
      <c r="C252" s="28" t="s">
        <v>15</v>
      </c>
      <c r="D252" s="22"/>
      <c r="E252" s="22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>
        <v>1</v>
      </c>
      <c r="W252" s="11"/>
      <c r="X252" s="11"/>
      <c r="Y252" s="11"/>
      <c r="Z252" s="11"/>
      <c r="AA252" s="11"/>
      <c r="AB252" s="9"/>
      <c r="AC252" s="9"/>
      <c r="AD252" s="9">
        <v>2</v>
      </c>
      <c r="AE252" s="39">
        <f t="shared" si="12"/>
        <v>3</v>
      </c>
      <c r="AF252" s="38">
        <v>238</v>
      </c>
      <c r="AG252" s="2">
        <f t="shared" si="13"/>
        <v>0</v>
      </c>
      <c r="AH252" s="2">
        <v>249</v>
      </c>
      <c r="AI252" s="2">
        <f t="shared" si="14"/>
        <v>3</v>
      </c>
      <c r="AJ252" s="2">
        <v>223</v>
      </c>
      <c r="AK252" s="2">
        <f t="shared" si="15"/>
        <v>-3</v>
      </c>
      <c r="AL252" s="2">
        <f t="shared" si="15"/>
        <v>26</v>
      </c>
    </row>
    <row r="253" spans="1:38" x14ac:dyDescent="0.2">
      <c r="A253" s="8" t="s">
        <v>261</v>
      </c>
      <c r="B253" s="33">
        <v>407</v>
      </c>
      <c r="C253" s="28" t="s">
        <v>15</v>
      </c>
      <c r="D253" s="22"/>
      <c r="E253" s="22"/>
      <c r="F253" s="9"/>
      <c r="G253" s="9">
        <v>1</v>
      </c>
      <c r="H253" s="9"/>
      <c r="I253" s="9">
        <v>1</v>
      </c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11"/>
      <c r="X253" s="11"/>
      <c r="Y253" s="11"/>
      <c r="Z253" s="11"/>
      <c r="AA253" s="11"/>
      <c r="AB253" s="9">
        <v>1</v>
      </c>
      <c r="AC253" s="9"/>
      <c r="AD253" s="9"/>
      <c r="AE253" s="39">
        <f t="shared" si="12"/>
        <v>3</v>
      </c>
      <c r="AF253" s="38">
        <v>239</v>
      </c>
      <c r="AG253" s="2">
        <f t="shared" si="13"/>
        <v>2</v>
      </c>
      <c r="AH253" s="2">
        <v>224</v>
      </c>
      <c r="AI253" s="2">
        <f t="shared" si="14"/>
        <v>1</v>
      </c>
      <c r="AJ253" s="2">
        <v>241</v>
      </c>
      <c r="AK253" s="2">
        <f t="shared" si="15"/>
        <v>1</v>
      </c>
      <c r="AL253" s="2">
        <f t="shared" si="15"/>
        <v>-17</v>
      </c>
    </row>
    <row r="254" spans="1:38" x14ac:dyDescent="0.2">
      <c r="A254" s="8" t="s">
        <v>262</v>
      </c>
      <c r="B254" s="33">
        <v>449</v>
      </c>
      <c r="C254" s="28" t="s">
        <v>15</v>
      </c>
      <c r="D254" s="22"/>
      <c r="E254" s="22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11"/>
      <c r="X254" s="11">
        <v>3</v>
      </c>
      <c r="Y254" s="11"/>
      <c r="Z254" s="11"/>
      <c r="AA254" s="11"/>
      <c r="AB254" s="9"/>
      <c r="AC254" s="9"/>
      <c r="AD254" s="9"/>
      <c r="AE254" s="39">
        <f t="shared" si="12"/>
        <v>3</v>
      </c>
      <c r="AF254" s="38">
        <v>240</v>
      </c>
      <c r="AG254" s="2">
        <f t="shared" si="13"/>
        <v>0</v>
      </c>
      <c r="AH254" s="2">
        <v>253</v>
      </c>
      <c r="AI254" s="2">
        <f t="shared" si="14"/>
        <v>3</v>
      </c>
      <c r="AJ254" s="2">
        <v>227</v>
      </c>
      <c r="AK254" s="2">
        <f t="shared" si="15"/>
        <v>-3</v>
      </c>
      <c r="AL254" s="2">
        <f t="shared" si="15"/>
        <v>26</v>
      </c>
    </row>
    <row r="255" spans="1:38" x14ac:dyDescent="0.2">
      <c r="A255" s="8" t="s">
        <v>264</v>
      </c>
      <c r="B255" s="33">
        <v>59.5</v>
      </c>
      <c r="C255" s="28" t="s">
        <v>15</v>
      </c>
      <c r="D255" s="22"/>
      <c r="E255" s="22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>
        <v>1</v>
      </c>
      <c r="T255" s="9"/>
      <c r="U255" s="9"/>
      <c r="V255" s="9"/>
      <c r="W255" s="11"/>
      <c r="X255" s="11"/>
      <c r="Y255" s="11"/>
      <c r="Z255" s="11"/>
      <c r="AA255" s="11"/>
      <c r="AB255" s="9">
        <v>1</v>
      </c>
      <c r="AC255" s="9"/>
      <c r="AD255" s="9"/>
      <c r="AE255" s="39">
        <f t="shared" si="12"/>
        <v>2</v>
      </c>
      <c r="AF255" s="38"/>
      <c r="AG255" s="2">
        <f t="shared" si="13"/>
        <v>0</v>
      </c>
      <c r="AI255" s="2">
        <f t="shared" si="14"/>
        <v>2</v>
      </c>
      <c r="AK255" s="2">
        <f t="shared" si="15"/>
        <v>-2</v>
      </c>
      <c r="AL255" s="2">
        <f t="shared" si="15"/>
        <v>0</v>
      </c>
    </row>
    <row r="256" spans="1:38" x14ac:dyDescent="0.2">
      <c r="A256" s="8" t="s">
        <v>306</v>
      </c>
      <c r="B256" s="33">
        <v>107</v>
      </c>
      <c r="C256" s="28" t="s">
        <v>15</v>
      </c>
      <c r="D256" s="22"/>
      <c r="E256" s="22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11"/>
      <c r="X256" s="11"/>
      <c r="Y256" s="11"/>
      <c r="Z256" s="11">
        <v>2</v>
      </c>
      <c r="AA256" s="11"/>
      <c r="AB256" s="9"/>
      <c r="AC256" s="9"/>
      <c r="AD256" s="9"/>
      <c r="AE256" s="39">
        <f t="shared" si="12"/>
        <v>2</v>
      </c>
      <c r="AF256" s="38">
        <v>249</v>
      </c>
      <c r="AG256" s="2">
        <f t="shared" si="13"/>
        <v>0</v>
      </c>
      <c r="AH256" s="2">
        <v>241</v>
      </c>
      <c r="AI256" s="2">
        <f t="shared" si="14"/>
        <v>2</v>
      </c>
      <c r="AJ256" s="2">
        <v>230</v>
      </c>
      <c r="AK256" s="2">
        <f t="shared" si="15"/>
        <v>-2</v>
      </c>
      <c r="AL256" s="2">
        <f t="shared" si="15"/>
        <v>11</v>
      </c>
    </row>
    <row r="257" spans="1:38" x14ac:dyDescent="0.2">
      <c r="A257" s="8" t="s">
        <v>265</v>
      </c>
      <c r="B257" s="33">
        <v>120.5</v>
      </c>
      <c r="C257" s="28" t="s">
        <v>15</v>
      </c>
      <c r="D257" s="22"/>
      <c r="E257" s="22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>
        <v>1</v>
      </c>
      <c r="T257" s="9"/>
      <c r="U257" s="9"/>
      <c r="V257" s="9"/>
      <c r="W257" s="11"/>
      <c r="X257" s="11"/>
      <c r="Y257" s="11">
        <v>1</v>
      </c>
      <c r="Z257" s="11"/>
      <c r="AA257" s="11"/>
      <c r="AB257" s="9"/>
      <c r="AC257" s="9"/>
      <c r="AD257" s="9"/>
      <c r="AE257" s="39">
        <f t="shared" si="12"/>
        <v>2</v>
      </c>
      <c r="AF257" s="38"/>
      <c r="AG257" s="2">
        <f t="shared" si="13"/>
        <v>0</v>
      </c>
      <c r="AI257" s="2">
        <f t="shared" si="14"/>
        <v>2</v>
      </c>
      <c r="AK257" s="2">
        <f t="shared" si="15"/>
        <v>-2</v>
      </c>
      <c r="AL257" s="2">
        <f t="shared" si="15"/>
        <v>0</v>
      </c>
    </row>
    <row r="258" spans="1:38" x14ac:dyDescent="0.2">
      <c r="A258" s="8" t="s">
        <v>266</v>
      </c>
      <c r="B258" s="33">
        <v>150.5</v>
      </c>
      <c r="C258" s="28" t="s">
        <v>15</v>
      </c>
      <c r="D258" s="22"/>
      <c r="E258" s="22"/>
      <c r="F258" s="9"/>
      <c r="G258" s="9"/>
      <c r="H258" s="9"/>
      <c r="I258" s="9"/>
      <c r="J258" s="9">
        <v>1</v>
      </c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11"/>
      <c r="X258" s="11">
        <v>1</v>
      </c>
      <c r="Y258" s="11"/>
      <c r="Z258" s="11"/>
      <c r="AA258" s="11"/>
      <c r="AB258" s="9"/>
      <c r="AC258" s="9"/>
      <c r="AD258" s="9"/>
      <c r="AE258" s="39">
        <f t="shared" si="12"/>
        <v>2</v>
      </c>
      <c r="AF258" s="38"/>
      <c r="AG258" s="2">
        <f t="shared" si="13"/>
        <v>1</v>
      </c>
      <c r="AI258" s="2">
        <f t="shared" si="14"/>
        <v>1</v>
      </c>
      <c r="AK258" s="2">
        <f t="shared" si="15"/>
        <v>0</v>
      </c>
      <c r="AL258" s="2">
        <f t="shared" si="15"/>
        <v>0</v>
      </c>
    </row>
    <row r="259" spans="1:38" x14ac:dyDescent="0.2">
      <c r="A259" s="8" t="s">
        <v>267</v>
      </c>
      <c r="B259" s="33">
        <v>219</v>
      </c>
      <c r="C259" s="28" t="s">
        <v>15</v>
      </c>
      <c r="D259" s="22"/>
      <c r="E259" s="22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>
        <v>2</v>
      </c>
      <c r="U259" s="9"/>
      <c r="V259" s="9"/>
      <c r="W259" s="11"/>
      <c r="X259" s="11"/>
      <c r="Y259" s="11"/>
      <c r="Z259" s="11"/>
      <c r="AA259" s="11"/>
      <c r="AB259" s="9"/>
      <c r="AC259" s="9"/>
      <c r="AD259" s="9"/>
      <c r="AE259" s="39">
        <f t="shared" ref="AE259:AE322" si="16">SUM(D259:AD259)</f>
        <v>2</v>
      </c>
      <c r="AF259" s="38">
        <v>241</v>
      </c>
      <c r="AG259" s="2">
        <f t="shared" si="13"/>
        <v>0</v>
      </c>
      <c r="AH259" s="2">
        <v>243</v>
      </c>
      <c r="AI259" s="2">
        <f t="shared" si="14"/>
        <v>2</v>
      </c>
      <c r="AJ259" s="2">
        <v>232</v>
      </c>
      <c r="AK259" s="2">
        <f t="shared" si="15"/>
        <v>-2</v>
      </c>
      <c r="AL259" s="2">
        <f t="shared" si="15"/>
        <v>11</v>
      </c>
    </row>
    <row r="260" spans="1:38" x14ac:dyDescent="0.2">
      <c r="A260" s="8" t="s">
        <v>268</v>
      </c>
      <c r="B260" s="33">
        <v>273</v>
      </c>
      <c r="C260" s="28" t="s">
        <v>15</v>
      </c>
      <c r="D260" s="22"/>
      <c r="E260" s="22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11"/>
      <c r="X260" s="11"/>
      <c r="Y260" s="11"/>
      <c r="Z260" s="11"/>
      <c r="AA260" s="11"/>
      <c r="AB260" s="9"/>
      <c r="AC260" s="9"/>
      <c r="AD260" s="9">
        <v>2</v>
      </c>
      <c r="AE260" s="39">
        <f t="shared" si="16"/>
        <v>2</v>
      </c>
      <c r="AF260" s="38">
        <v>242</v>
      </c>
      <c r="AG260" s="2">
        <f t="shared" si="13"/>
        <v>0</v>
      </c>
      <c r="AH260" s="2">
        <v>245</v>
      </c>
      <c r="AI260" s="2">
        <f t="shared" si="14"/>
        <v>2</v>
      </c>
      <c r="AJ260" s="2">
        <v>233</v>
      </c>
      <c r="AK260" s="2">
        <f t="shared" si="15"/>
        <v>-2</v>
      </c>
      <c r="AL260" s="2">
        <f t="shared" si="15"/>
        <v>12</v>
      </c>
    </row>
    <row r="261" spans="1:38" x14ac:dyDescent="0.2">
      <c r="A261" s="8" t="s">
        <v>269</v>
      </c>
      <c r="B261" s="33">
        <v>299</v>
      </c>
      <c r="C261" s="28" t="s">
        <v>15</v>
      </c>
      <c r="D261" s="22"/>
      <c r="E261" s="22"/>
      <c r="F261" s="9">
        <v>2</v>
      </c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11"/>
      <c r="X261" s="11"/>
      <c r="Y261" s="11"/>
      <c r="Z261" s="11"/>
      <c r="AA261" s="11"/>
      <c r="AB261" s="9"/>
      <c r="AC261" s="9"/>
      <c r="AD261" s="9"/>
      <c r="AE261" s="39">
        <f t="shared" si="16"/>
        <v>2</v>
      </c>
      <c r="AF261" s="38">
        <v>243</v>
      </c>
      <c r="AG261" s="2">
        <f t="shared" ref="AG261:AG280" si="17">SUM(D261:R261)</f>
        <v>2</v>
      </c>
      <c r="AH261" s="2">
        <v>218</v>
      </c>
      <c r="AI261" s="2">
        <f t="shared" ref="AI261:AI280" si="18">SUM(S261:AD261)</f>
        <v>0</v>
      </c>
      <c r="AJ261" s="2">
        <v>248</v>
      </c>
      <c r="AK261" s="2">
        <f t="shared" ref="AK261:AL280" si="19">AG261-AI261</f>
        <v>2</v>
      </c>
      <c r="AL261" s="2">
        <f t="shared" si="19"/>
        <v>-30</v>
      </c>
    </row>
    <row r="262" spans="1:38" x14ac:dyDescent="0.2">
      <c r="A262" s="8" t="s">
        <v>270</v>
      </c>
      <c r="B262" s="33">
        <v>314</v>
      </c>
      <c r="C262" s="28" t="s">
        <v>15</v>
      </c>
      <c r="D262" s="22"/>
      <c r="E262" s="22"/>
      <c r="F262" s="9">
        <v>2</v>
      </c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11"/>
      <c r="X262" s="11"/>
      <c r="Y262" s="11"/>
      <c r="Z262" s="11"/>
      <c r="AA262" s="11"/>
      <c r="AB262" s="9"/>
      <c r="AC262" s="9"/>
      <c r="AD262" s="9"/>
      <c r="AE262" s="39">
        <f t="shared" si="16"/>
        <v>2</v>
      </c>
      <c r="AF262" s="38">
        <v>244</v>
      </c>
      <c r="AG262" s="2">
        <f t="shared" si="17"/>
        <v>2</v>
      </c>
      <c r="AH262" s="2">
        <v>219</v>
      </c>
      <c r="AI262" s="2">
        <f t="shared" si="18"/>
        <v>0</v>
      </c>
      <c r="AJ262" s="2">
        <v>250</v>
      </c>
      <c r="AK262" s="2">
        <f t="shared" si="19"/>
        <v>2</v>
      </c>
      <c r="AL262" s="2">
        <f t="shared" si="19"/>
        <v>-31</v>
      </c>
    </row>
    <row r="263" spans="1:38" x14ac:dyDescent="0.2">
      <c r="A263" s="8" t="s">
        <v>271</v>
      </c>
      <c r="B263" s="33">
        <v>441</v>
      </c>
      <c r="C263" s="28" t="s">
        <v>15</v>
      </c>
      <c r="D263" s="22"/>
      <c r="E263" s="22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>
        <v>1</v>
      </c>
      <c r="V263" s="9"/>
      <c r="W263" s="11"/>
      <c r="X263" s="11"/>
      <c r="Y263" s="11"/>
      <c r="Z263" s="11"/>
      <c r="AA263" s="11">
        <v>1</v>
      </c>
      <c r="AB263" s="9"/>
      <c r="AC263" s="9"/>
      <c r="AD263" s="9"/>
      <c r="AE263" s="39">
        <f t="shared" si="16"/>
        <v>2</v>
      </c>
      <c r="AF263" s="38">
        <v>245</v>
      </c>
      <c r="AG263" s="2">
        <f t="shared" si="17"/>
        <v>0</v>
      </c>
      <c r="AH263" s="2">
        <v>252</v>
      </c>
      <c r="AI263" s="2">
        <f t="shared" si="18"/>
        <v>2</v>
      </c>
      <c r="AJ263" s="2">
        <v>236</v>
      </c>
      <c r="AK263" s="2">
        <f t="shared" si="19"/>
        <v>-2</v>
      </c>
      <c r="AL263" s="2">
        <f t="shared" si="19"/>
        <v>16</v>
      </c>
    </row>
    <row r="264" spans="1:38" x14ac:dyDescent="0.2">
      <c r="A264" s="8" t="s">
        <v>272</v>
      </c>
      <c r="B264" s="33">
        <v>451.5</v>
      </c>
      <c r="C264" s="28" t="s">
        <v>15</v>
      </c>
      <c r="D264" s="22"/>
      <c r="E264" s="22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11"/>
      <c r="X264" s="11">
        <v>1</v>
      </c>
      <c r="Y264" s="11"/>
      <c r="Z264" s="11"/>
      <c r="AA264" s="11">
        <v>1</v>
      </c>
      <c r="AB264" s="9"/>
      <c r="AC264" s="9"/>
      <c r="AD264" s="9"/>
      <c r="AE264" s="39">
        <f t="shared" si="16"/>
        <v>2</v>
      </c>
      <c r="AF264" s="38"/>
      <c r="AG264" s="2">
        <f t="shared" si="17"/>
        <v>0</v>
      </c>
      <c r="AI264" s="2">
        <f t="shared" si="18"/>
        <v>2</v>
      </c>
      <c r="AK264" s="2">
        <f t="shared" si="19"/>
        <v>-2</v>
      </c>
      <c r="AL264" s="2">
        <f t="shared" si="19"/>
        <v>0</v>
      </c>
    </row>
    <row r="265" spans="1:38" x14ac:dyDescent="0.2">
      <c r="A265" s="8" t="s">
        <v>275</v>
      </c>
      <c r="B265" s="33">
        <v>3.3</v>
      </c>
      <c r="C265" s="28" t="s">
        <v>15</v>
      </c>
      <c r="D265" s="22"/>
      <c r="E265" s="22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>
        <v>1</v>
      </c>
      <c r="U265" s="9"/>
      <c r="V265" s="9"/>
      <c r="W265" s="11"/>
      <c r="X265" s="11"/>
      <c r="Y265" s="11"/>
      <c r="Z265" s="11"/>
      <c r="AA265" s="11"/>
      <c r="AB265" s="9"/>
      <c r="AC265" s="9"/>
      <c r="AD265" s="9"/>
      <c r="AE265" s="39">
        <f t="shared" si="16"/>
        <v>1</v>
      </c>
      <c r="AF265" s="38"/>
      <c r="AG265" s="2">
        <f t="shared" si="17"/>
        <v>0</v>
      </c>
      <c r="AI265" s="2">
        <f t="shared" si="18"/>
        <v>1</v>
      </c>
      <c r="AK265" s="2">
        <f t="shared" si="19"/>
        <v>-1</v>
      </c>
      <c r="AL265" s="2">
        <f t="shared" si="19"/>
        <v>0</v>
      </c>
    </row>
    <row r="266" spans="1:38" x14ac:dyDescent="0.2">
      <c r="A266" s="8" t="s">
        <v>276</v>
      </c>
      <c r="B266" s="33">
        <v>9.5</v>
      </c>
      <c r="C266" s="28" t="s">
        <v>15</v>
      </c>
      <c r="D266" s="22"/>
      <c r="E266" s="22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>
        <v>1</v>
      </c>
      <c r="W266" s="11"/>
      <c r="X266" s="11"/>
      <c r="Y266" s="11"/>
      <c r="Z266" s="11"/>
      <c r="AA266" s="11"/>
      <c r="AB266" s="9"/>
      <c r="AC266" s="9"/>
      <c r="AD266" s="9"/>
      <c r="AE266" s="39">
        <f t="shared" si="16"/>
        <v>1</v>
      </c>
      <c r="AF266" s="38"/>
      <c r="AG266" s="2">
        <f t="shared" si="17"/>
        <v>0</v>
      </c>
      <c r="AI266" s="2">
        <f t="shared" si="18"/>
        <v>1</v>
      </c>
      <c r="AK266" s="2">
        <f t="shared" si="19"/>
        <v>-1</v>
      </c>
      <c r="AL266" s="2">
        <f t="shared" si="19"/>
        <v>0</v>
      </c>
    </row>
    <row r="267" spans="1:38" x14ac:dyDescent="0.2">
      <c r="A267" s="8" t="s">
        <v>273</v>
      </c>
      <c r="B267" s="33">
        <v>60</v>
      </c>
      <c r="C267" s="28" t="s">
        <v>15</v>
      </c>
      <c r="D267" s="22"/>
      <c r="E267" s="22"/>
      <c r="F267" s="9">
        <v>1</v>
      </c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11"/>
      <c r="X267" s="11"/>
      <c r="Y267" s="11"/>
      <c r="Z267" s="11"/>
      <c r="AA267" s="11"/>
      <c r="AB267" s="9"/>
      <c r="AC267" s="9"/>
      <c r="AD267" s="9"/>
      <c r="AE267" s="39">
        <f t="shared" si="16"/>
        <v>1</v>
      </c>
      <c r="AF267" s="38">
        <v>246</v>
      </c>
      <c r="AG267" s="2">
        <f t="shared" si="17"/>
        <v>1</v>
      </c>
      <c r="AH267" s="2">
        <v>227</v>
      </c>
      <c r="AI267" s="2">
        <f t="shared" si="18"/>
        <v>0</v>
      </c>
      <c r="AJ267" s="2">
        <v>243</v>
      </c>
      <c r="AK267" s="2">
        <f t="shared" si="19"/>
        <v>1</v>
      </c>
      <c r="AL267" s="2">
        <f t="shared" si="19"/>
        <v>-16</v>
      </c>
    </row>
    <row r="268" spans="1:38" x14ac:dyDescent="0.2">
      <c r="A268" s="8" t="s">
        <v>305</v>
      </c>
      <c r="B268" s="33">
        <v>64</v>
      </c>
      <c r="C268" s="28" t="s">
        <v>15</v>
      </c>
      <c r="D268" s="22"/>
      <c r="E268" s="22"/>
      <c r="F268" s="9">
        <v>1</v>
      </c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11"/>
      <c r="X268" s="11"/>
      <c r="Y268" s="11"/>
      <c r="Z268" s="11"/>
      <c r="AA268" s="11"/>
      <c r="AB268" s="9"/>
      <c r="AC268" s="9"/>
      <c r="AD268" s="9"/>
      <c r="AE268" s="39">
        <f t="shared" si="16"/>
        <v>1</v>
      </c>
      <c r="AF268" s="38">
        <v>247</v>
      </c>
      <c r="AG268" s="2">
        <f t="shared" si="17"/>
        <v>1</v>
      </c>
      <c r="AH268" s="2">
        <v>228</v>
      </c>
      <c r="AI268" s="2">
        <f t="shared" si="18"/>
        <v>0</v>
      </c>
      <c r="AJ268" s="2">
        <v>244</v>
      </c>
      <c r="AK268" s="2">
        <f t="shared" si="19"/>
        <v>1</v>
      </c>
      <c r="AL268" s="2">
        <f t="shared" si="19"/>
        <v>-16</v>
      </c>
    </row>
    <row r="269" spans="1:38" x14ac:dyDescent="0.2">
      <c r="A269" s="8" t="s">
        <v>274</v>
      </c>
      <c r="B269" s="33">
        <v>85</v>
      </c>
      <c r="C269" s="28" t="s">
        <v>15</v>
      </c>
      <c r="D269" s="22"/>
      <c r="E269" s="22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>
        <v>1</v>
      </c>
      <c r="T269" s="9"/>
      <c r="U269" s="9"/>
      <c r="V269" s="9"/>
      <c r="W269" s="11"/>
      <c r="X269" s="11"/>
      <c r="Y269" s="11"/>
      <c r="Z269" s="11"/>
      <c r="AA269" s="11"/>
      <c r="AB269" s="9"/>
      <c r="AC269" s="9"/>
      <c r="AD269" s="9"/>
      <c r="AE269" s="39">
        <f t="shared" si="16"/>
        <v>1</v>
      </c>
      <c r="AF269" s="38">
        <v>248</v>
      </c>
      <c r="AG269" s="2">
        <f t="shared" si="17"/>
        <v>0</v>
      </c>
      <c r="AH269" s="2">
        <v>240</v>
      </c>
      <c r="AI269" s="2">
        <f t="shared" si="18"/>
        <v>1</v>
      </c>
      <c r="AJ269" s="2">
        <v>238</v>
      </c>
      <c r="AK269" s="2">
        <f t="shared" si="19"/>
        <v>-1</v>
      </c>
      <c r="AL269" s="2">
        <f t="shared" si="19"/>
        <v>2</v>
      </c>
    </row>
    <row r="270" spans="1:38" x14ac:dyDescent="0.2">
      <c r="A270" s="8" t="s">
        <v>13</v>
      </c>
      <c r="B270" s="33">
        <v>90</v>
      </c>
      <c r="C270" s="28" t="s">
        <v>15</v>
      </c>
      <c r="D270" s="22"/>
      <c r="E270" s="22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11"/>
      <c r="X270" s="11"/>
      <c r="Y270" s="11"/>
      <c r="Z270" s="11"/>
      <c r="AA270" s="11">
        <v>1</v>
      </c>
      <c r="AB270" s="9"/>
      <c r="AC270" s="9"/>
      <c r="AD270" s="9"/>
      <c r="AE270" s="39">
        <f t="shared" si="16"/>
        <v>1</v>
      </c>
      <c r="AF270" s="38"/>
      <c r="AG270" s="2">
        <f t="shared" si="17"/>
        <v>0</v>
      </c>
      <c r="AI270" s="2">
        <f t="shared" si="18"/>
        <v>1</v>
      </c>
      <c r="AK270" s="2">
        <f t="shared" si="19"/>
        <v>-1</v>
      </c>
      <c r="AL270" s="2">
        <f t="shared" si="19"/>
        <v>0</v>
      </c>
    </row>
    <row r="271" spans="1:38" x14ac:dyDescent="0.2">
      <c r="A271" s="8" t="s">
        <v>277</v>
      </c>
      <c r="B271" s="33">
        <v>99.5</v>
      </c>
      <c r="C271" s="28" t="s">
        <v>15</v>
      </c>
      <c r="D271" s="22"/>
      <c r="E271" s="22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>
        <v>1</v>
      </c>
      <c r="W271" s="11"/>
      <c r="X271" s="11"/>
      <c r="Y271" s="11"/>
      <c r="Z271" s="11"/>
      <c r="AA271" s="11"/>
      <c r="AB271" s="9"/>
      <c r="AC271" s="9"/>
      <c r="AD271" s="9"/>
      <c r="AE271" s="39">
        <f t="shared" si="16"/>
        <v>1</v>
      </c>
      <c r="AF271" s="38"/>
      <c r="AG271" s="2">
        <f t="shared" si="17"/>
        <v>0</v>
      </c>
      <c r="AI271" s="2">
        <f t="shared" si="18"/>
        <v>1</v>
      </c>
      <c r="AK271" s="2">
        <f t="shared" si="19"/>
        <v>-1</v>
      </c>
      <c r="AL271" s="2">
        <f t="shared" si="19"/>
        <v>0</v>
      </c>
    </row>
    <row r="272" spans="1:38" x14ac:dyDescent="0.2">
      <c r="A272" s="8" t="s">
        <v>278</v>
      </c>
      <c r="B272" s="33">
        <v>101.5</v>
      </c>
      <c r="C272" s="28" t="s">
        <v>15</v>
      </c>
      <c r="D272" s="22"/>
      <c r="E272" s="22"/>
      <c r="F272" s="9"/>
      <c r="G272" s="9"/>
      <c r="H272" s="9"/>
      <c r="I272" s="9"/>
      <c r="J272" s="9"/>
      <c r="K272" s="9"/>
      <c r="L272" s="9"/>
      <c r="M272" s="9">
        <v>1</v>
      </c>
      <c r="N272" s="9"/>
      <c r="O272" s="9"/>
      <c r="P272" s="9"/>
      <c r="Q272" s="9"/>
      <c r="R272" s="9"/>
      <c r="S272" s="9"/>
      <c r="T272" s="9"/>
      <c r="U272" s="9"/>
      <c r="V272" s="9"/>
      <c r="W272" s="11"/>
      <c r="X272" s="11"/>
      <c r="Y272" s="11"/>
      <c r="Z272" s="11"/>
      <c r="AA272" s="11"/>
      <c r="AB272" s="9"/>
      <c r="AC272" s="9"/>
      <c r="AD272" s="9"/>
      <c r="AE272" s="39">
        <f t="shared" si="16"/>
        <v>1</v>
      </c>
      <c r="AF272" s="38"/>
      <c r="AG272" s="2">
        <f t="shared" si="17"/>
        <v>1</v>
      </c>
      <c r="AI272" s="2">
        <f t="shared" si="18"/>
        <v>0</v>
      </c>
      <c r="AK272" s="2">
        <f t="shared" si="19"/>
        <v>1</v>
      </c>
      <c r="AL272" s="2">
        <f t="shared" si="19"/>
        <v>0</v>
      </c>
    </row>
    <row r="273" spans="1:38" x14ac:dyDescent="0.2">
      <c r="A273" s="8" t="s">
        <v>279</v>
      </c>
      <c r="B273" s="33">
        <v>174</v>
      </c>
      <c r="C273" s="28" t="s">
        <v>15</v>
      </c>
      <c r="D273" s="22"/>
      <c r="E273" s="22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>
        <v>1</v>
      </c>
      <c r="Q273" s="9"/>
      <c r="R273" s="9"/>
      <c r="S273" s="9"/>
      <c r="T273" s="9"/>
      <c r="U273" s="9"/>
      <c r="V273" s="9"/>
      <c r="W273" s="11"/>
      <c r="X273" s="11"/>
      <c r="Y273" s="11"/>
      <c r="Z273" s="11"/>
      <c r="AA273" s="11"/>
      <c r="AB273" s="9"/>
      <c r="AC273" s="9"/>
      <c r="AD273" s="9"/>
      <c r="AE273" s="39">
        <f t="shared" si="16"/>
        <v>1</v>
      </c>
      <c r="AF273" s="38">
        <v>250</v>
      </c>
      <c r="AG273" s="2">
        <f t="shared" si="17"/>
        <v>1</v>
      </c>
      <c r="AH273" s="2">
        <v>231</v>
      </c>
      <c r="AI273" s="2">
        <f t="shared" si="18"/>
        <v>0</v>
      </c>
      <c r="AJ273" s="2">
        <v>245</v>
      </c>
      <c r="AK273" s="2">
        <f t="shared" si="19"/>
        <v>1</v>
      </c>
      <c r="AL273" s="2">
        <f t="shared" si="19"/>
        <v>-14</v>
      </c>
    </row>
    <row r="274" spans="1:38" x14ac:dyDescent="0.2">
      <c r="A274" s="8" t="s">
        <v>280</v>
      </c>
      <c r="B274" s="33">
        <v>201.5</v>
      </c>
      <c r="C274" s="28" t="s">
        <v>15</v>
      </c>
      <c r="D274" s="22"/>
      <c r="E274" s="22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>
        <v>1</v>
      </c>
      <c r="V274" s="9"/>
      <c r="W274" s="11"/>
      <c r="X274" s="11"/>
      <c r="Y274" s="11"/>
      <c r="Z274" s="11"/>
      <c r="AA274" s="11"/>
      <c r="AB274" s="9"/>
      <c r="AC274" s="9"/>
      <c r="AD274" s="9"/>
      <c r="AE274" s="39">
        <f t="shared" si="16"/>
        <v>1</v>
      </c>
      <c r="AF274" s="38"/>
      <c r="AG274" s="2">
        <f t="shared" si="17"/>
        <v>0</v>
      </c>
      <c r="AI274" s="2">
        <f t="shared" si="18"/>
        <v>1</v>
      </c>
      <c r="AK274" s="2">
        <f t="shared" si="19"/>
        <v>-1</v>
      </c>
      <c r="AL274" s="2">
        <f t="shared" si="19"/>
        <v>0</v>
      </c>
    </row>
    <row r="275" spans="1:38" x14ac:dyDescent="0.2">
      <c r="A275" s="8" t="s">
        <v>307</v>
      </c>
      <c r="B275" s="33">
        <v>223</v>
      </c>
      <c r="C275" s="28" t="s">
        <v>15</v>
      </c>
      <c r="D275" s="22"/>
      <c r="E275" s="22"/>
      <c r="F275" s="9"/>
      <c r="G275" s="9"/>
      <c r="H275" s="9"/>
      <c r="I275" s="9"/>
      <c r="J275" s="9"/>
      <c r="K275" s="9"/>
      <c r="L275" s="9"/>
      <c r="M275" s="9"/>
      <c r="N275" s="9"/>
      <c r="O275" s="9">
        <v>1</v>
      </c>
      <c r="P275" s="9"/>
      <c r="Q275" s="9"/>
      <c r="R275" s="9"/>
      <c r="S275" s="9"/>
      <c r="T275" s="9"/>
      <c r="U275" s="9"/>
      <c r="V275" s="9"/>
      <c r="W275" s="11"/>
      <c r="X275" s="11"/>
      <c r="Y275" s="11"/>
      <c r="Z275" s="11"/>
      <c r="AA275" s="11"/>
      <c r="AB275" s="9"/>
      <c r="AC275" s="9"/>
      <c r="AD275" s="9"/>
      <c r="AE275" s="39">
        <f t="shared" si="16"/>
        <v>1</v>
      </c>
      <c r="AF275" s="38">
        <v>251</v>
      </c>
      <c r="AG275" s="2">
        <f t="shared" si="17"/>
        <v>1</v>
      </c>
      <c r="AH275" s="2">
        <v>232</v>
      </c>
      <c r="AI275" s="2">
        <f t="shared" si="18"/>
        <v>0</v>
      </c>
      <c r="AJ275" s="2">
        <v>246</v>
      </c>
      <c r="AK275" s="2">
        <f t="shared" si="19"/>
        <v>1</v>
      </c>
      <c r="AL275" s="2">
        <f t="shared" si="19"/>
        <v>-14</v>
      </c>
    </row>
    <row r="276" spans="1:38" x14ac:dyDescent="0.2">
      <c r="A276" s="8" t="s">
        <v>281</v>
      </c>
      <c r="B276" s="33">
        <v>241</v>
      </c>
      <c r="C276" s="28" t="s">
        <v>15</v>
      </c>
      <c r="D276" s="22"/>
      <c r="E276" s="22"/>
      <c r="F276" s="9"/>
      <c r="G276" s="9">
        <v>1</v>
      </c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11"/>
      <c r="X276" s="11"/>
      <c r="Y276" s="11"/>
      <c r="Z276" s="11"/>
      <c r="AA276" s="11"/>
      <c r="AB276" s="9"/>
      <c r="AC276" s="9"/>
      <c r="AD276" s="9"/>
      <c r="AE276" s="39">
        <f t="shared" si="16"/>
        <v>1</v>
      </c>
      <c r="AF276" s="38">
        <v>252</v>
      </c>
      <c r="AG276" s="2">
        <f t="shared" si="17"/>
        <v>1</v>
      </c>
      <c r="AH276" s="2">
        <v>233</v>
      </c>
      <c r="AI276" s="2">
        <f t="shared" si="18"/>
        <v>0</v>
      </c>
      <c r="AJ276" s="2">
        <v>247</v>
      </c>
      <c r="AK276" s="2">
        <f t="shared" si="19"/>
        <v>1</v>
      </c>
      <c r="AL276" s="2">
        <f t="shared" si="19"/>
        <v>-14</v>
      </c>
    </row>
    <row r="277" spans="1:38" x14ac:dyDescent="0.2">
      <c r="A277" s="8" t="s">
        <v>282</v>
      </c>
      <c r="B277" s="33">
        <v>242.5</v>
      </c>
      <c r="C277" s="28" t="s">
        <v>15</v>
      </c>
      <c r="D277" s="22"/>
      <c r="E277" s="22"/>
      <c r="F277" s="9"/>
      <c r="G277" s="9"/>
      <c r="H277" s="9"/>
      <c r="I277" s="9"/>
      <c r="J277" s="9">
        <v>1</v>
      </c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11"/>
      <c r="X277" s="11"/>
      <c r="Y277" s="11"/>
      <c r="Z277" s="11"/>
      <c r="AA277" s="11"/>
      <c r="AB277" s="9"/>
      <c r="AC277" s="9"/>
      <c r="AD277" s="9"/>
      <c r="AE277" s="39">
        <f t="shared" si="16"/>
        <v>1</v>
      </c>
      <c r="AF277" s="38"/>
      <c r="AG277" s="2">
        <f t="shared" si="17"/>
        <v>1</v>
      </c>
      <c r="AI277" s="2">
        <f t="shared" si="18"/>
        <v>0</v>
      </c>
      <c r="AK277" s="2">
        <f t="shared" si="19"/>
        <v>1</v>
      </c>
      <c r="AL277" s="2">
        <f t="shared" si="19"/>
        <v>0</v>
      </c>
    </row>
    <row r="278" spans="1:38" x14ac:dyDescent="0.2">
      <c r="A278" s="8" t="s">
        <v>283</v>
      </c>
      <c r="B278" s="33">
        <v>253.5</v>
      </c>
      <c r="C278" s="28" t="s">
        <v>15</v>
      </c>
      <c r="D278" s="22"/>
      <c r="E278" s="22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>
        <v>1</v>
      </c>
      <c r="R278" s="9"/>
      <c r="S278" s="9"/>
      <c r="T278" s="9"/>
      <c r="U278" s="9"/>
      <c r="V278" s="9"/>
      <c r="W278" s="11"/>
      <c r="X278" s="11"/>
      <c r="Y278" s="11"/>
      <c r="Z278" s="11"/>
      <c r="AA278" s="11"/>
      <c r="AB278" s="9"/>
      <c r="AC278" s="9"/>
      <c r="AD278" s="9"/>
      <c r="AE278" s="39">
        <f t="shared" si="16"/>
        <v>1</v>
      </c>
      <c r="AF278" s="38"/>
      <c r="AG278" s="2">
        <f t="shared" si="17"/>
        <v>1</v>
      </c>
      <c r="AI278" s="2">
        <f t="shared" si="18"/>
        <v>0</v>
      </c>
      <c r="AK278" s="2">
        <f t="shared" si="19"/>
        <v>1</v>
      </c>
      <c r="AL278" s="2">
        <f t="shared" si="19"/>
        <v>0</v>
      </c>
    </row>
    <row r="279" spans="1:38" x14ac:dyDescent="0.2">
      <c r="A279" s="8" t="s">
        <v>284</v>
      </c>
      <c r="B279" s="33">
        <v>305</v>
      </c>
      <c r="C279" s="28" t="s">
        <v>15</v>
      </c>
      <c r="D279" s="22"/>
      <c r="E279" s="22"/>
      <c r="F279" s="9"/>
      <c r="G279" s="9"/>
      <c r="H279" s="9"/>
      <c r="I279" s="9">
        <v>1</v>
      </c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11"/>
      <c r="X279" s="11"/>
      <c r="Y279" s="11"/>
      <c r="Z279" s="11"/>
      <c r="AA279" s="11"/>
      <c r="AB279" s="9"/>
      <c r="AC279" s="9"/>
      <c r="AD279" s="9"/>
      <c r="AE279" s="39">
        <f t="shared" si="16"/>
        <v>1</v>
      </c>
      <c r="AF279" s="38">
        <v>253</v>
      </c>
      <c r="AG279" s="2">
        <f t="shared" si="17"/>
        <v>1</v>
      </c>
      <c r="AH279" s="2">
        <v>234</v>
      </c>
      <c r="AI279" s="2">
        <f t="shared" si="18"/>
        <v>0</v>
      </c>
      <c r="AJ279" s="2">
        <v>249</v>
      </c>
      <c r="AK279" s="2">
        <f t="shared" si="19"/>
        <v>1</v>
      </c>
      <c r="AL279" s="2">
        <f t="shared" si="19"/>
        <v>-15</v>
      </c>
    </row>
    <row r="280" spans="1:38" x14ac:dyDescent="0.2">
      <c r="A280" s="10" t="s">
        <v>285</v>
      </c>
      <c r="B280" s="33">
        <v>414.4</v>
      </c>
      <c r="C280" s="28" t="s">
        <v>15</v>
      </c>
      <c r="D280" s="23"/>
      <c r="E280" s="23"/>
      <c r="F280" s="9"/>
      <c r="G280" s="9"/>
      <c r="H280" s="9"/>
      <c r="I280" s="9"/>
      <c r="J280" s="9"/>
      <c r="K280" s="9">
        <v>1</v>
      </c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11"/>
      <c r="X280" s="11"/>
      <c r="Y280" s="11"/>
      <c r="Z280" s="11"/>
      <c r="AA280" s="11"/>
      <c r="AB280" s="9"/>
      <c r="AC280" s="9"/>
      <c r="AD280" s="9"/>
      <c r="AE280" s="39">
        <f t="shared" si="16"/>
        <v>1</v>
      </c>
      <c r="AF280" s="38"/>
      <c r="AG280" s="2">
        <f t="shared" si="17"/>
        <v>1</v>
      </c>
      <c r="AI280" s="2">
        <f t="shared" si="18"/>
        <v>0</v>
      </c>
      <c r="AK280" s="2">
        <f t="shared" si="19"/>
        <v>1</v>
      </c>
      <c r="AL280" s="2">
        <f t="shared" si="19"/>
        <v>0</v>
      </c>
    </row>
    <row r="281" spans="1:38" x14ac:dyDescent="0.2">
      <c r="A281" s="8" t="s">
        <v>32</v>
      </c>
      <c r="B281" s="33">
        <v>20</v>
      </c>
      <c r="C281" s="28" t="s">
        <v>14</v>
      </c>
      <c r="D281" s="22">
        <v>5</v>
      </c>
      <c r="E281" s="22">
        <v>7</v>
      </c>
      <c r="F281" s="9">
        <v>13</v>
      </c>
      <c r="G281" s="9">
        <v>10</v>
      </c>
      <c r="H281" s="9">
        <v>20</v>
      </c>
      <c r="I281" s="9">
        <v>18</v>
      </c>
      <c r="J281" s="9">
        <v>21</v>
      </c>
      <c r="K281" s="9">
        <v>28</v>
      </c>
      <c r="L281" s="9">
        <v>28</v>
      </c>
      <c r="M281" s="9">
        <v>30</v>
      </c>
      <c r="N281" s="9">
        <v>32</v>
      </c>
      <c r="O281" s="9">
        <v>36</v>
      </c>
      <c r="P281" s="9">
        <v>25</v>
      </c>
      <c r="Q281" s="9">
        <v>22</v>
      </c>
      <c r="R281" s="9">
        <v>29</v>
      </c>
      <c r="S281" s="9">
        <v>33</v>
      </c>
      <c r="T281" s="9">
        <v>33</v>
      </c>
      <c r="U281" s="9">
        <v>27</v>
      </c>
      <c r="V281" s="9">
        <v>20</v>
      </c>
      <c r="W281" s="11">
        <v>33</v>
      </c>
      <c r="X281" s="11">
        <v>30</v>
      </c>
      <c r="Y281" s="11">
        <v>27</v>
      </c>
      <c r="Z281" s="11">
        <v>29</v>
      </c>
      <c r="AA281" s="11">
        <v>30</v>
      </c>
      <c r="AB281" s="9">
        <v>32</v>
      </c>
      <c r="AC281" s="9">
        <v>23</v>
      </c>
      <c r="AD281" s="9"/>
      <c r="AE281" s="27">
        <f t="shared" si="16"/>
        <v>641</v>
      </c>
    </row>
    <row r="282" spans="1:38" x14ac:dyDescent="0.2">
      <c r="A282" s="8" t="s">
        <v>16</v>
      </c>
      <c r="B282" s="33">
        <v>22</v>
      </c>
      <c r="C282" s="28" t="s">
        <v>14</v>
      </c>
      <c r="D282" s="22">
        <v>5</v>
      </c>
      <c r="E282" s="22">
        <v>7</v>
      </c>
      <c r="F282" s="9">
        <v>13</v>
      </c>
      <c r="G282" s="9">
        <v>10</v>
      </c>
      <c r="H282" s="9">
        <v>20</v>
      </c>
      <c r="I282" s="9">
        <v>18</v>
      </c>
      <c r="J282" s="9">
        <v>21</v>
      </c>
      <c r="K282" s="9">
        <v>28</v>
      </c>
      <c r="L282" s="9">
        <v>28</v>
      </c>
      <c r="M282" s="9">
        <v>30</v>
      </c>
      <c r="N282" s="9">
        <v>32</v>
      </c>
      <c r="O282" s="9">
        <v>36</v>
      </c>
      <c r="P282" s="9">
        <v>25</v>
      </c>
      <c r="Q282" s="9">
        <v>22</v>
      </c>
      <c r="R282" s="9">
        <v>29</v>
      </c>
      <c r="S282" s="9">
        <v>33</v>
      </c>
      <c r="T282" s="9">
        <v>33</v>
      </c>
      <c r="U282" s="9">
        <v>27</v>
      </c>
      <c r="V282" s="9">
        <v>20</v>
      </c>
      <c r="W282" s="11">
        <v>33</v>
      </c>
      <c r="X282" s="11">
        <v>30</v>
      </c>
      <c r="Y282" s="11">
        <v>27</v>
      </c>
      <c r="Z282" s="11">
        <v>29</v>
      </c>
      <c r="AA282" s="11">
        <v>30</v>
      </c>
      <c r="AB282" s="9">
        <v>32</v>
      </c>
      <c r="AC282" s="9">
        <v>23</v>
      </c>
      <c r="AD282" s="9"/>
      <c r="AE282" s="27">
        <f t="shared" si="16"/>
        <v>641</v>
      </c>
    </row>
    <row r="283" spans="1:38" x14ac:dyDescent="0.2">
      <c r="A283" s="8" t="s">
        <v>18</v>
      </c>
      <c r="B283" s="33">
        <v>43</v>
      </c>
      <c r="C283" s="28" t="s">
        <v>14</v>
      </c>
      <c r="D283" s="22">
        <v>5</v>
      </c>
      <c r="E283" s="22">
        <v>7</v>
      </c>
      <c r="F283" s="9">
        <v>13</v>
      </c>
      <c r="G283" s="9">
        <v>10</v>
      </c>
      <c r="H283" s="9">
        <v>20</v>
      </c>
      <c r="I283" s="9">
        <v>18</v>
      </c>
      <c r="J283" s="9">
        <v>21</v>
      </c>
      <c r="K283" s="9">
        <v>28</v>
      </c>
      <c r="L283" s="9">
        <v>28</v>
      </c>
      <c r="M283" s="9">
        <v>30</v>
      </c>
      <c r="N283" s="9">
        <v>32</v>
      </c>
      <c r="O283" s="9">
        <v>36</v>
      </c>
      <c r="P283" s="9">
        <v>25</v>
      </c>
      <c r="Q283" s="9">
        <v>22</v>
      </c>
      <c r="R283" s="9">
        <v>29</v>
      </c>
      <c r="S283" s="9">
        <v>33</v>
      </c>
      <c r="T283" s="9">
        <v>33</v>
      </c>
      <c r="U283" s="9">
        <v>27</v>
      </c>
      <c r="V283" s="9">
        <v>20</v>
      </c>
      <c r="W283" s="11">
        <v>33</v>
      </c>
      <c r="X283" s="11">
        <v>30</v>
      </c>
      <c r="Y283" s="11">
        <v>27</v>
      </c>
      <c r="Z283" s="11">
        <v>29</v>
      </c>
      <c r="AA283" s="11">
        <v>30</v>
      </c>
      <c r="AB283" s="9">
        <v>32</v>
      </c>
      <c r="AC283" s="9">
        <v>23</v>
      </c>
      <c r="AD283" s="9"/>
      <c r="AE283" s="27">
        <f t="shared" si="16"/>
        <v>641</v>
      </c>
    </row>
    <row r="284" spans="1:38" x14ac:dyDescent="0.2">
      <c r="A284" s="8" t="s">
        <v>35</v>
      </c>
      <c r="B284" s="33">
        <v>189</v>
      </c>
      <c r="C284" s="28" t="s">
        <v>14</v>
      </c>
      <c r="D284" s="22">
        <v>5</v>
      </c>
      <c r="E284" s="22">
        <v>7</v>
      </c>
      <c r="F284" s="9">
        <v>13</v>
      </c>
      <c r="G284" s="9">
        <v>10</v>
      </c>
      <c r="H284" s="9">
        <v>20</v>
      </c>
      <c r="I284" s="9">
        <v>18</v>
      </c>
      <c r="J284" s="9">
        <v>21</v>
      </c>
      <c r="K284" s="9">
        <v>28</v>
      </c>
      <c r="L284" s="9">
        <v>28</v>
      </c>
      <c r="M284" s="9">
        <v>30</v>
      </c>
      <c r="N284" s="9">
        <v>32</v>
      </c>
      <c r="O284" s="9">
        <v>36</v>
      </c>
      <c r="P284" s="9">
        <v>25</v>
      </c>
      <c r="Q284" s="9">
        <v>22</v>
      </c>
      <c r="R284" s="9">
        <v>29</v>
      </c>
      <c r="S284" s="9">
        <v>33</v>
      </c>
      <c r="T284" s="9">
        <v>33</v>
      </c>
      <c r="U284" s="9">
        <v>27</v>
      </c>
      <c r="V284" s="9">
        <v>20</v>
      </c>
      <c r="W284" s="11">
        <v>33</v>
      </c>
      <c r="X284" s="11">
        <v>30</v>
      </c>
      <c r="Y284" s="11">
        <v>27</v>
      </c>
      <c r="Z284" s="11">
        <v>29</v>
      </c>
      <c r="AA284" s="11">
        <v>30</v>
      </c>
      <c r="AB284" s="9">
        <v>32</v>
      </c>
      <c r="AC284" s="9">
        <v>23</v>
      </c>
      <c r="AD284" s="9"/>
      <c r="AE284" s="27">
        <f t="shared" si="16"/>
        <v>641</v>
      </c>
    </row>
    <row r="285" spans="1:38" x14ac:dyDescent="0.2">
      <c r="A285" s="8" t="s">
        <v>61</v>
      </c>
      <c r="B285" s="33">
        <v>286</v>
      </c>
      <c r="C285" s="28" t="s">
        <v>14</v>
      </c>
      <c r="D285" s="22">
        <v>5</v>
      </c>
      <c r="E285" s="22">
        <v>7</v>
      </c>
      <c r="F285" s="9">
        <v>13</v>
      </c>
      <c r="G285" s="9">
        <v>10</v>
      </c>
      <c r="H285" s="9">
        <v>20</v>
      </c>
      <c r="I285" s="9">
        <v>18</v>
      </c>
      <c r="J285" s="9">
        <v>21</v>
      </c>
      <c r="K285" s="9">
        <v>28</v>
      </c>
      <c r="L285" s="9">
        <v>28</v>
      </c>
      <c r="M285" s="9">
        <v>30</v>
      </c>
      <c r="N285" s="9">
        <v>32</v>
      </c>
      <c r="O285" s="9">
        <v>36</v>
      </c>
      <c r="P285" s="9">
        <v>25</v>
      </c>
      <c r="Q285" s="9">
        <v>22</v>
      </c>
      <c r="R285" s="9">
        <v>29</v>
      </c>
      <c r="S285" s="9">
        <v>33</v>
      </c>
      <c r="T285" s="9">
        <v>33</v>
      </c>
      <c r="U285" s="9">
        <v>27</v>
      </c>
      <c r="V285" s="9">
        <v>20</v>
      </c>
      <c r="W285" s="11">
        <v>33</v>
      </c>
      <c r="X285" s="11">
        <v>30</v>
      </c>
      <c r="Y285" s="11">
        <v>27</v>
      </c>
      <c r="Z285" s="11">
        <v>29</v>
      </c>
      <c r="AA285" s="11">
        <v>30</v>
      </c>
      <c r="AB285" s="9">
        <v>32</v>
      </c>
      <c r="AC285" s="9">
        <v>23</v>
      </c>
      <c r="AD285" s="9"/>
      <c r="AE285" s="27">
        <f t="shared" si="16"/>
        <v>641</v>
      </c>
    </row>
    <row r="286" spans="1:38" x14ac:dyDescent="0.2">
      <c r="A286" s="8" t="s">
        <v>36</v>
      </c>
      <c r="B286" s="33">
        <v>288</v>
      </c>
      <c r="C286" s="28" t="s">
        <v>14</v>
      </c>
      <c r="D286" s="22">
        <v>5</v>
      </c>
      <c r="E286" s="22">
        <v>7</v>
      </c>
      <c r="F286" s="9">
        <v>13</v>
      </c>
      <c r="G286" s="9">
        <v>10</v>
      </c>
      <c r="H286" s="9">
        <v>20</v>
      </c>
      <c r="I286" s="9">
        <v>18</v>
      </c>
      <c r="J286" s="9">
        <v>21</v>
      </c>
      <c r="K286" s="9">
        <v>28</v>
      </c>
      <c r="L286" s="9">
        <v>28</v>
      </c>
      <c r="M286" s="9">
        <v>30</v>
      </c>
      <c r="N286" s="9">
        <v>32</v>
      </c>
      <c r="O286" s="9">
        <v>36</v>
      </c>
      <c r="P286" s="9">
        <v>25</v>
      </c>
      <c r="Q286" s="9">
        <v>22</v>
      </c>
      <c r="R286" s="9">
        <v>29</v>
      </c>
      <c r="S286" s="9">
        <v>33</v>
      </c>
      <c r="T286" s="9">
        <v>33</v>
      </c>
      <c r="U286" s="9">
        <v>27</v>
      </c>
      <c r="V286" s="9">
        <v>20</v>
      </c>
      <c r="W286" s="11">
        <v>33</v>
      </c>
      <c r="X286" s="11">
        <v>30</v>
      </c>
      <c r="Y286" s="11">
        <v>27</v>
      </c>
      <c r="Z286" s="11">
        <v>29</v>
      </c>
      <c r="AA286" s="11">
        <v>30</v>
      </c>
      <c r="AB286" s="9">
        <v>32</v>
      </c>
      <c r="AC286" s="9">
        <v>23</v>
      </c>
      <c r="AD286" s="9"/>
      <c r="AE286" s="27">
        <f t="shared" si="16"/>
        <v>641</v>
      </c>
    </row>
    <row r="287" spans="1:38" x14ac:dyDescent="0.2">
      <c r="A287" s="8" t="s">
        <v>25</v>
      </c>
      <c r="B287" s="33">
        <v>303</v>
      </c>
      <c r="C287" s="28" t="s">
        <v>14</v>
      </c>
      <c r="D287" s="22">
        <v>5</v>
      </c>
      <c r="E287" s="22">
        <v>7</v>
      </c>
      <c r="F287" s="9">
        <v>13</v>
      </c>
      <c r="G287" s="9">
        <v>10</v>
      </c>
      <c r="H287" s="9">
        <v>20</v>
      </c>
      <c r="I287" s="9">
        <v>18</v>
      </c>
      <c r="J287" s="9">
        <v>21</v>
      </c>
      <c r="K287" s="9">
        <v>28</v>
      </c>
      <c r="L287" s="9">
        <v>28</v>
      </c>
      <c r="M287" s="9">
        <v>30</v>
      </c>
      <c r="N287" s="9">
        <v>32</v>
      </c>
      <c r="O287" s="9">
        <v>36</v>
      </c>
      <c r="P287" s="9">
        <v>25</v>
      </c>
      <c r="Q287" s="9">
        <v>22</v>
      </c>
      <c r="R287" s="9">
        <v>29</v>
      </c>
      <c r="S287" s="9">
        <v>33</v>
      </c>
      <c r="T287" s="9">
        <v>33</v>
      </c>
      <c r="U287" s="9">
        <v>27</v>
      </c>
      <c r="V287" s="9">
        <v>20</v>
      </c>
      <c r="W287" s="11">
        <v>33</v>
      </c>
      <c r="X287" s="11">
        <v>30</v>
      </c>
      <c r="Y287" s="11">
        <v>27</v>
      </c>
      <c r="Z287" s="11">
        <v>29</v>
      </c>
      <c r="AA287" s="11">
        <v>30</v>
      </c>
      <c r="AB287" s="9">
        <v>32</v>
      </c>
      <c r="AC287" s="9">
        <v>23</v>
      </c>
      <c r="AD287" s="9"/>
      <c r="AE287" s="27">
        <f t="shared" si="16"/>
        <v>641</v>
      </c>
    </row>
    <row r="288" spans="1:38" x14ac:dyDescent="0.2">
      <c r="A288" s="8" t="s">
        <v>37</v>
      </c>
      <c r="B288" s="33">
        <v>336</v>
      </c>
      <c r="C288" s="28" t="s">
        <v>14</v>
      </c>
      <c r="D288" s="22">
        <v>5</v>
      </c>
      <c r="E288" s="22">
        <v>7</v>
      </c>
      <c r="F288" s="9">
        <v>13</v>
      </c>
      <c r="G288" s="9">
        <v>10</v>
      </c>
      <c r="H288" s="9">
        <v>20</v>
      </c>
      <c r="I288" s="9">
        <v>18</v>
      </c>
      <c r="J288" s="9">
        <v>21</v>
      </c>
      <c r="K288" s="9">
        <v>28</v>
      </c>
      <c r="L288" s="9">
        <v>28</v>
      </c>
      <c r="M288" s="9">
        <v>30</v>
      </c>
      <c r="N288" s="9">
        <v>32</v>
      </c>
      <c r="O288" s="9">
        <v>36</v>
      </c>
      <c r="P288" s="9">
        <v>25</v>
      </c>
      <c r="Q288" s="9">
        <v>22</v>
      </c>
      <c r="R288" s="9">
        <v>29</v>
      </c>
      <c r="S288" s="9">
        <v>33</v>
      </c>
      <c r="T288" s="9">
        <v>33</v>
      </c>
      <c r="U288" s="9">
        <v>27</v>
      </c>
      <c r="V288" s="9">
        <v>20</v>
      </c>
      <c r="W288" s="11">
        <v>33</v>
      </c>
      <c r="X288" s="11">
        <v>30</v>
      </c>
      <c r="Y288" s="11">
        <v>27</v>
      </c>
      <c r="Z288" s="11">
        <v>29</v>
      </c>
      <c r="AA288" s="11">
        <v>30</v>
      </c>
      <c r="AB288" s="9">
        <v>32</v>
      </c>
      <c r="AC288" s="9">
        <v>23</v>
      </c>
      <c r="AD288" s="9"/>
      <c r="AE288" s="27">
        <f t="shared" si="16"/>
        <v>641</v>
      </c>
    </row>
    <row r="289" spans="1:31" x14ac:dyDescent="0.2">
      <c r="A289" s="8" t="s">
        <v>27</v>
      </c>
      <c r="B289" s="33">
        <v>378</v>
      </c>
      <c r="C289" s="28" t="s">
        <v>14</v>
      </c>
      <c r="D289" s="22">
        <v>5</v>
      </c>
      <c r="E289" s="22">
        <v>7</v>
      </c>
      <c r="F289" s="9">
        <v>13</v>
      </c>
      <c r="G289" s="9">
        <v>10</v>
      </c>
      <c r="H289" s="9">
        <v>20</v>
      </c>
      <c r="I289" s="9">
        <v>18</v>
      </c>
      <c r="J289" s="9">
        <v>21</v>
      </c>
      <c r="K289" s="9">
        <v>28</v>
      </c>
      <c r="L289" s="9">
        <v>28</v>
      </c>
      <c r="M289" s="9">
        <v>30</v>
      </c>
      <c r="N289" s="9">
        <v>32</v>
      </c>
      <c r="O289" s="9">
        <v>36</v>
      </c>
      <c r="P289" s="9">
        <v>25</v>
      </c>
      <c r="Q289" s="9">
        <v>22</v>
      </c>
      <c r="R289" s="9">
        <v>29</v>
      </c>
      <c r="S289" s="9">
        <v>33</v>
      </c>
      <c r="T289" s="9">
        <v>33</v>
      </c>
      <c r="U289" s="9">
        <v>27</v>
      </c>
      <c r="V289" s="9">
        <v>20</v>
      </c>
      <c r="W289" s="11">
        <v>33</v>
      </c>
      <c r="X289" s="11">
        <v>30</v>
      </c>
      <c r="Y289" s="11">
        <v>27</v>
      </c>
      <c r="Z289" s="11">
        <v>29</v>
      </c>
      <c r="AA289" s="11">
        <v>30</v>
      </c>
      <c r="AB289" s="9">
        <v>32</v>
      </c>
      <c r="AC289" s="9">
        <v>23</v>
      </c>
      <c r="AD289" s="9"/>
      <c r="AE289" s="27">
        <f t="shared" si="16"/>
        <v>641</v>
      </c>
    </row>
    <row r="290" spans="1:31" x14ac:dyDescent="0.2">
      <c r="A290" s="8" t="s">
        <v>49</v>
      </c>
      <c r="B290" s="33">
        <v>408</v>
      </c>
      <c r="C290" s="28" t="s">
        <v>14</v>
      </c>
      <c r="D290" s="22">
        <v>5</v>
      </c>
      <c r="E290" s="22">
        <v>7</v>
      </c>
      <c r="F290" s="9">
        <v>13</v>
      </c>
      <c r="G290" s="9">
        <v>10</v>
      </c>
      <c r="H290" s="9">
        <v>20</v>
      </c>
      <c r="I290" s="9">
        <v>18</v>
      </c>
      <c r="J290" s="9">
        <v>21</v>
      </c>
      <c r="K290" s="9">
        <v>28</v>
      </c>
      <c r="L290" s="9">
        <v>28</v>
      </c>
      <c r="M290" s="9">
        <v>30</v>
      </c>
      <c r="N290" s="9">
        <v>32</v>
      </c>
      <c r="O290" s="9">
        <v>36</v>
      </c>
      <c r="P290" s="9">
        <v>25</v>
      </c>
      <c r="Q290" s="9">
        <v>22</v>
      </c>
      <c r="R290" s="9">
        <v>29</v>
      </c>
      <c r="S290" s="9">
        <v>33</v>
      </c>
      <c r="T290" s="9">
        <v>33</v>
      </c>
      <c r="U290" s="9">
        <v>27</v>
      </c>
      <c r="V290" s="9">
        <v>20</v>
      </c>
      <c r="W290" s="11">
        <v>33</v>
      </c>
      <c r="X290" s="11">
        <v>30</v>
      </c>
      <c r="Y290" s="11">
        <v>27</v>
      </c>
      <c r="Z290" s="11">
        <v>29</v>
      </c>
      <c r="AA290" s="11">
        <v>30</v>
      </c>
      <c r="AB290" s="9">
        <v>32</v>
      </c>
      <c r="AC290" s="9">
        <v>23</v>
      </c>
      <c r="AD290" s="9"/>
      <c r="AE290" s="27">
        <f t="shared" si="16"/>
        <v>641</v>
      </c>
    </row>
    <row r="291" spans="1:31" x14ac:dyDescent="0.2">
      <c r="A291" s="8" t="s">
        <v>29</v>
      </c>
      <c r="B291" s="33">
        <v>413</v>
      </c>
      <c r="C291" s="28" t="s">
        <v>14</v>
      </c>
      <c r="D291" s="22">
        <v>5</v>
      </c>
      <c r="E291" s="22">
        <v>7</v>
      </c>
      <c r="F291" s="9">
        <v>13</v>
      </c>
      <c r="G291" s="9">
        <v>10</v>
      </c>
      <c r="H291" s="9">
        <v>20</v>
      </c>
      <c r="I291" s="9">
        <v>18</v>
      </c>
      <c r="J291" s="9">
        <v>21</v>
      </c>
      <c r="K291" s="9">
        <v>28</v>
      </c>
      <c r="L291" s="9">
        <v>28</v>
      </c>
      <c r="M291" s="9">
        <v>30</v>
      </c>
      <c r="N291" s="9">
        <v>32</v>
      </c>
      <c r="O291" s="9">
        <v>36</v>
      </c>
      <c r="P291" s="9">
        <v>25</v>
      </c>
      <c r="Q291" s="9">
        <v>22</v>
      </c>
      <c r="R291" s="9">
        <v>29</v>
      </c>
      <c r="S291" s="9">
        <v>33</v>
      </c>
      <c r="T291" s="9">
        <v>33</v>
      </c>
      <c r="U291" s="9">
        <v>27</v>
      </c>
      <c r="V291" s="9">
        <v>20</v>
      </c>
      <c r="W291" s="11">
        <v>33</v>
      </c>
      <c r="X291" s="11">
        <v>30</v>
      </c>
      <c r="Y291" s="11">
        <v>27</v>
      </c>
      <c r="Z291" s="11">
        <v>29</v>
      </c>
      <c r="AA291" s="11">
        <v>30</v>
      </c>
      <c r="AB291" s="9">
        <v>32</v>
      </c>
      <c r="AC291" s="9">
        <v>23</v>
      </c>
      <c r="AD291" s="9"/>
      <c r="AE291" s="27">
        <f t="shared" si="16"/>
        <v>641</v>
      </c>
    </row>
    <row r="292" spans="1:31" x14ac:dyDescent="0.2">
      <c r="A292" s="8" t="s">
        <v>75</v>
      </c>
      <c r="B292" s="33">
        <v>421</v>
      </c>
      <c r="C292" s="28" t="s">
        <v>14</v>
      </c>
      <c r="D292" s="22">
        <v>5</v>
      </c>
      <c r="E292" s="22">
        <v>7</v>
      </c>
      <c r="F292" s="9">
        <v>13</v>
      </c>
      <c r="G292" s="9">
        <v>10</v>
      </c>
      <c r="H292" s="9">
        <v>20</v>
      </c>
      <c r="I292" s="9">
        <v>18</v>
      </c>
      <c r="J292" s="9">
        <v>21</v>
      </c>
      <c r="K292" s="9">
        <v>28</v>
      </c>
      <c r="L292" s="9">
        <v>28</v>
      </c>
      <c r="M292" s="9">
        <v>30</v>
      </c>
      <c r="N292" s="9">
        <v>32</v>
      </c>
      <c r="O292" s="9">
        <v>36</v>
      </c>
      <c r="P292" s="9">
        <v>25</v>
      </c>
      <c r="Q292" s="9">
        <v>22</v>
      </c>
      <c r="R292" s="9">
        <v>29</v>
      </c>
      <c r="S292" s="9">
        <v>33</v>
      </c>
      <c r="T292" s="9">
        <v>33</v>
      </c>
      <c r="U292" s="9">
        <v>27</v>
      </c>
      <c r="V292" s="9">
        <v>20</v>
      </c>
      <c r="W292" s="11">
        <v>33</v>
      </c>
      <c r="X292" s="11">
        <v>30</v>
      </c>
      <c r="Y292" s="11">
        <v>27</v>
      </c>
      <c r="Z292" s="11">
        <v>29</v>
      </c>
      <c r="AA292" s="11">
        <v>30</v>
      </c>
      <c r="AB292" s="9">
        <v>32</v>
      </c>
      <c r="AC292" s="9">
        <v>23</v>
      </c>
      <c r="AD292" s="9"/>
      <c r="AE292" s="27">
        <f t="shared" si="16"/>
        <v>641</v>
      </c>
    </row>
    <row r="293" spans="1:31" x14ac:dyDescent="0.2">
      <c r="A293" s="8" t="s">
        <v>104</v>
      </c>
      <c r="B293" s="33">
        <v>57</v>
      </c>
      <c r="C293" s="28" t="s">
        <v>14</v>
      </c>
      <c r="D293" s="22">
        <v>5</v>
      </c>
      <c r="E293" s="22">
        <v>7</v>
      </c>
      <c r="F293" s="9">
        <v>13</v>
      </c>
      <c r="G293" s="9">
        <v>10</v>
      </c>
      <c r="H293" s="9">
        <v>20</v>
      </c>
      <c r="I293" s="9">
        <v>18</v>
      </c>
      <c r="J293" s="9">
        <v>21</v>
      </c>
      <c r="K293" s="9">
        <v>28</v>
      </c>
      <c r="L293" s="9">
        <v>28</v>
      </c>
      <c r="M293" s="9">
        <v>30</v>
      </c>
      <c r="N293" s="9">
        <v>32</v>
      </c>
      <c r="O293" s="9">
        <v>36</v>
      </c>
      <c r="P293" s="9">
        <v>25</v>
      </c>
      <c r="Q293" s="9">
        <v>22</v>
      </c>
      <c r="R293" s="9">
        <v>29</v>
      </c>
      <c r="S293" s="9">
        <v>33</v>
      </c>
      <c r="T293" s="9">
        <v>33</v>
      </c>
      <c r="U293" s="9">
        <v>27</v>
      </c>
      <c r="V293" s="9">
        <v>20</v>
      </c>
      <c r="W293" s="11">
        <v>33</v>
      </c>
      <c r="X293" s="11">
        <v>30</v>
      </c>
      <c r="Y293" s="11">
        <v>27</v>
      </c>
      <c r="Z293" s="11">
        <v>29</v>
      </c>
      <c r="AA293" s="11">
        <v>30</v>
      </c>
      <c r="AB293" s="9">
        <v>31</v>
      </c>
      <c r="AC293" s="9">
        <v>23</v>
      </c>
      <c r="AD293" s="9"/>
      <c r="AE293" s="27">
        <f t="shared" si="16"/>
        <v>640</v>
      </c>
    </row>
    <row r="294" spans="1:31" x14ac:dyDescent="0.2">
      <c r="A294" s="8" t="s">
        <v>41</v>
      </c>
      <c r="B294" s="33">
        <v>3</v>
      </c>
      <c r="C294" s="28" t="s">
        <v>14</v>
      </c>
      <c r="D294" s="22">
        <v>4</v>
      </c>
      <c r="E294" s="22">
        <v>7</v>
      </c>
      <c r="F294" s="9">
        <v>13</v>
      </c>
      <c r="G294" s="9">
        <v>10</v>
      </c>
      <c r="H294" s="9">
        <v>20</v>
      </c>
      <c r="I294" s="9">
        <v>18</v>
      </c>
      <c r="J294" s="9">
        <v>21</v>
      </c>
      <c r="K294" s="9">
        <v>28</v>
      </c>
      <c r="L294" s="9">
        <v>28</v>
      </c>
      <c r="M294" s="9">
        <v>30</v>
      </c>
      <c r="N294" s="9">
        <v>32</v>
      </c>
      <c r="O294" s="9">
        <v>36</v>
      </c>
      <c r="P294" s="9">
        <v>25</v>
      </c>
      <c r="Q294" s="9">
        <v>22</v>
      </c>
      <c r="R294" s="9">
        <v>29</v>
      </c>
      <c r="S294" s="9">
        <v>33</v>
      </c>
      <c r="T294" s="9">
        <v>33</v>
      </c>
      <c r="U294" s="9">
        <v>27</v>
      </c>
      <c r="V294" s="9">
        <v>20</v>
      </c>
      <c r="W294" s="11">
        <v>33</v>
      </c>
      <c r="X294" s="11">
        <v>30</v>
      </c>
      <c r="Y294" s="11">
        <v>27</v>
      </c>
      <c r="Z294" s="11">
        <v>29</v>
      </c>
      <c r="AA294" s="11">
        <v>30</v>
      </c>
      <c r="AB294" s="9">
        <v>32</v>
      </c>
      <c r="AC294" s="9">
        <v>23</v>
      </c>
      <c r="AD294" s="9"/>
      <c r="AE294" s="27">
        <f t="shared" si="16"/>
        <v>640</v>
      </c>
    </row>
    <row r="295" spans="1:31" x14ac:dyDescent="0.2">
      <c r="A295" s="8" t="s">
        <v>17</v>
      </c>
      <c r="B295" s="33">
        <v>32</v>
      </c>
      <c r="C295" s="28" t="s">
        <v>14</v>
      </c>
      <c r="D295" s="22">
        <v>5</v>
      </c>
      <c r="E295" s="22">
        <v>7</v>
      </c>
      <c r="F295" s="9">
        <v>13</v>
      </c>
      <c r="G295" s="9">
        <v>10</v>
      </c>
      <c r="H295" s="9">
        <v>20</v>
      </c>
      <c r="I295" s="9">
        <v>18</v>
      </c>
      <c r="J295" s="9">
        <v>21</v>
      </c>
      <c r="K295" s="9">
        <v>28</v>
      </c>
      <c r="L295" s="9">
        <v>28</v>
      </c>
      <c r="M295" s="9">
        <v>30</v>
      </c>
      <c r="N295" s="9">
        <v>32</v>
      </c>
      <c r="O295" s="9">
        <v>36</v>
      </c>
      <c r="P295" s="9">
        <v>25</v>
      </c>
      <c r="Q295" s="9">
        <v>22</v>
      </c>
      <c r="R295" s="9">
        <v>29</v>
      </c>
      <c r="S295" s="9">
        <v>33</v>
      </c>
      <c r="T295" s="9">
        <v>33</v>
      </c>
      <c r="U295" s="9">
        <v>27</v>
      </c>
      <c r="V295" s="9">
        <v>20</v>
      </c>
      <c r="W295" s="11">
        <v>33</v>
      </c>
      <c r="X295" s="11">
        <v>30</v>
      </c>
      <c r="Y295" s="11">
        <v>26</v>
      </c>
      <c r="Z295" s="11">
        <v>29</v>
      </c>
      <c r="AA295" s="11">
        <v>30</v>
      </c>
      <c r="AB295" s="9">
        <v>32</v>
      </c>
      <c r="AC295" s="9">
        <v>23</v>
      </c>
      <c r="AD295" s="9"/>
      <c r="AE295" s="27">
        <f t="shared" si="16"/>
        <v>640</v>
      </c>
    </row>
    <row r="296" spans="1:31" x14ac:dyDescent="0.2">
      <c r="A296" s="8" t="s">
        <v>34</v>
      </c>
      <c r="B296" s="33">
        <v>173</v>
      </c>
      <c r="C296" s="28" t="s">
        <v>14</v>
      </c>
      <c r="D296" s="22">
        <v>5</v>
      </c>
      <c r="E296" s="22">
        <v>7</v>
      </c>
      <c r="F296" s="9">
        <v>13</v>
      </c>
      <c r="G296" s="9">
        <v>10</v>
      </c>
      <c r="H296" s="9">
        <v>20</v>
      </c>
      <c r="I296" s="9">
        <v>18</v>
      </c>
      <c r="J296" s="9">
        <v>21</v>
      </c>
      <c r="K296" s="9">
        <v>28</v>
      </c>
      <c r="L296" s="9">
        <v>28</v>
      </c>
      <c r="M296" s="9">
        <v>30</v>
      </c>
      <c r="N296" s="9">
        <v>32</v>
      </c>
      <c r="O296" s="9">
        <v>36</v>
      </c>
      <c r="P296" s="9">
        <v>25</v>
      </c>
      <c r="Q296" s="9">
        <v>22</v>
      </c>
      <c r="R296" s="9">
        <v>29</v>
      </c>
      <c r="S296" s="9">
        <v>33</v>
      </c>
      <c r="T296" s="9">
        <v>33</v>
      </c>
      <c r="U296" s="9">
        <v>27</v>
      </c>
      <c r="V296" s="9">
        <v>20</v>
      </c>
      <c r="W296" s="11">
        <v>33</v>
      </c>
      <c r="X296" s="11">
        <v>30</v>
      </c>
      <c r="Y296" s="11">
        <v>27</v>
      </c>
      <c r="Z296" s="11">
        <v>29</v>
      </c>
      <c r="AA296" s="11">
        <v>29</v>
      </c>
      <c r="AB296" s="9">
        <v>32</v>
      </c>
      <c r="AC296" s="9">
        <v>23</v>
      </c>
      <c r="AD296" s="9"/>
      <c r="AE296" s="27">
        <f t="shared" si="16"/>
        <v>640</v>
      </c>
    </row>
    <row r="297" spans="1:31" x14ac:dyDescent="0.2">
      <c r="A297" s="8" t="s">
        <v>203</v>
      </c>
      <c r="B297" s="33">
        <v>165</v>
      </c>
      <c r="C297" s="28" t="s">
        <v>14</v>
      </c>
      <c r="D297" s="22">
        <v>5</v>
      </c>
      <c r="E297" s="22">
        <v>7</v>
      </c>
      <c r="F297" s="9">
        <v>13</v>
      </c>
      <c r="G297" s="9">
        <v>10</v>
      </c>
      <c r="H297" s="9">
        <v>20</v>
      </c>
      <c r="I297" s="9">
        <v>18</v>
      </c>
      <c r="J297" s="9">
        <v>21</v>
      </c>
      <c r="K297" s="9">
        <v>28</v>
      </c>
      <c r="L297" s="9">
        <v>28</v>
      </c>
      <c r="M297" s="9">
        <v>30</v>
      </c>
      <c r="N297" s="9">
        <v>32</v>
      </c>
      <c r="O297" s="9">
        <v>36</v>
      </c>
      <c r="P297" s="9">
        <v>25</v>
      </c>
      <c r="Q297" s="9">
        <v>22</v>
      </c>
      <c r="R297" s="9">
        <v>29</v>
      </c>
      <c r="S297" s="9">
        <v>33</v>
      </c>
      <c r="T297" s="9">
        <v>33</v>
      </c>
      <c r="U297" s="9">
        <v>27</v>
      </c>
      <c r="V297" s="9">
        <v>20</v>
      </c>
      <c r="W297" s="11">
        <v>33</v>
      </c>
      <c r="X297" s="11">
        <v>30</v>
      </c>
      <c r="Y297" s="11">
        <v>27</v>
      </c>
      <c r="Z297" s="11">
        <v>29</v>
      </c>
      <c r="AA297" s="11">
        <v>30</v>
      </c>
      <c r="AB297" s="9">
        <v>31</v>
      </c>
      <c r="AC297" s="9">
        <v>23</v>
      </c>
      <c r="AD297" s="9"/>
      <c r="AE297" s="27">
        <f t="shared" si="16"/>
        <v>640</v>
      </c>
    </row>
    <row r="298" spans="1:31" x14ac:dyDescent="0.2">
      <c r="A298" s="8" t="s">
        <v>53</v>
      </c>
      <c r="B298" s="33">
        <v>205</v>
      </c>
      <c r="C298" s="28" t="s">
        <v>14</v>
      </c>
      <c r="D298" s="22">
        <v>5</v>
      </c>
      <c r="E298" s="22">
        <v>7</v>
      </c>
      <c r="F298" s="9">
        <v>13</v>
      </c>
      <c r="G298" s="9">
        <v>10</v>
      </c>
      <c r="H298" s="9">
        <v>20</v>
      </c>
      <c r="I298" s="9">
        <v>18</v>
      </c>
      <c r="J298" s="9">
        <v>21</v>
      </c>
      <c r="K298" s="9">
        <v>28</v>
      </c>
      <c r="L298" s="9">
        <v>28</v>
      </c>
      <c r="M298" s="9">
        <v>30</v>
      </c>
      <c r="N298" s="9">
        <v>32</v>
      </c>
      <c r="O298" s="9">
        <v>36</v>
      </c>
      <c r="P298" s="9">
        <v>25</v>
      </c>
      <c r="Q298" s="9">
        <v>22</v>
      </c>
      <c r="R298" s="9">
        <v>29</v>
      </c>
      <c r="S298" s="9">
        <v>33</v>
      </c>
      <c r="T298" s="9">
        <v>33</v>
      </c>
      <c r="U298" s="9">
        <v>27</v>
      </c>
      <c r="V298" s="9">
        <v>20</v>
      </c>
      <c r="W298" s="11">
        <v>33</v>
      </c>
      <c r="X298" s="11">
        <v>30</v>
      </c>
      <c r="Y298" s="11">
        <v>27</v>
      </c>
      <c r="Z298" s="11">
        <v>29</v>
      </c>
      <c r="AA298" s="11">
        <v>30</v>
      </c>
      <c r="AB298" s="9">
        <v>31</v>
      </c>
      <c r="AC298" s="9">
        <v>23</v>
      </c>
      <c r="AD298" s="9"/>
      <c r="AE298" s="27">
        <f t="shared" si="16"/>
        <v>640</v>
      </c>
    </row>
    <row r="299" spans="1:31" x14ac:dyDescent="0.2">
      <c r="A299" s="8" t="s">
        <v>22</v>
      </c>
      <c r="B299" s="33">
        <v>207</v>
      </c>
      <c r="C299" s="28" t="s">
        <v>14</v>
      </c>
      <c r="D299" s="22">
        <v>5</v>
      </c>
      <c r="E299" s="22">
        <v>7</v>
      </c>
      <c r="F299" s="9">
        <v>13</v>
      </c>
      <c r="G299" s="9">
        <v>10</v>
      </c>
      <c r="H299" s="9">
        <v>20</v>
      </c>
      <c r="I299" s="9">
        <v>18</v>
      </c>
      <c r="J299" s="9">
        <v>21</v>
      </c>
      <c r="K299" s="9">
        <v>28</v>
      </c>
      <c r="L299" s="9">
        <v>28</v>
      </c>
      <c r="M299" s="9">
        <v>30</v>
      </c>
      <c r="N299" s="9">
        <v>32</v>
      </c>
      <c r="O299" s="9">
        <v>36</v>
      </c>
      <c r="P299" s="9">
        <v>25</v>
      </c>
      <c r="Q299" s="9">
        <v>22</v>
      </c>
      <c r="R299" s="9">
        <v>29</v>
      </c>
      <c r="S299" s="9">
        <v>33</v>
      </c>
      <c r="T299" s="9">
        <v>33</v>
      </c>
      <c r="U299" s="9">
        <v>27</v>
      </c>
      <c r="V299" s="9">
        <v>20</v>
      </c>
      <c r="W299" s="11">
        <v>33</v>
      </c>
      <c r="X299" s="11">
        <v>30</v>
      </c>
      <c r="Y299" s="11">
        <v>27</v>
      </c>
      <c r="Z299" s="11">
        <v>29</v>
      </c>
      <c r="AA299" s="11">
        <v>30</v>
      </c>
      <c r="AB299" s="9">
        <v>31</v>
      </c>
      <c r="AC299" s="9">
        <v>23</v>
      </c>
      <c r="AD299" s="9"/>
      <c r="AE299" s="27">
        <f t="shared" si="16"/>
        <v>640</v>
      </c>
    </row>
    <row r="300" spans="1:31" x14ac:dyDescent="0.2">
      <c r="A300" s="8" t="s">
        <v>79</v>
      </c>
      <c r="B300" s="33">
        <v>211</v>
      </c>
      <c r="C300" s="28" t="s">
        <v>14</v>
      </c>
      <c r="D300" s="22">
        <v>5</v>
      </c>
      <c r="E300" s="22">
        <v>7</v>
      </c>
      <c r="F300" s="9">
        <v>13</v>
      </c>
      <c r="G300" s="9">
        <v>10</v>
      </c>
      <c r="H300" s="9">
        <v>20</v>
      </c>
      <c r="I300" s="9">
        <v>18</v>
      </c>
      <c r="J300" s="9">
        <v>21</v>
      </c>
      <c r="K300" s="9">
        <v>28</v>
      </c>
      <c r="L300" s="9">
        <v>27</v>
      </c>
      <c r="M300" s="9">
        <v>30</v>
      </c>
      <c r="N300" s="9">
        <v>32</v>
      </c>
      <c r="O300" s="9">
        <v>36</v>
      </c>
      <c r="P300" s="9">
        <v>25</v>
      </c>
      <c r="Q300" s="9">
        <v>22</v>
      </c>
      <c r="R300" s="9">
        <v>29</v>
      </c>
      <c r="S300" s="9">
        <v>33</v>
      </c>
      <c r="T300" s="9">
        <v>33</v>
      </c>
      <c r="U300" s="9">
        <v>27</v>
      </c>
      <c r="V300" s="9">
        <v>20</v>
      </c>
      <c r="W300" s="11">
        <v>33</v>
      </c>
      <c r="X300" s="11">
        <v>30</v>
      </c>
      <c r="Y300" s="11">
        <v>27</v>
      </c>
      <c r="Z300" s="11">
        <v>29</v>
      </c>
      <c r="AA300" s="11">
        <v>30</v>
      </c>
      <c r="AB300" s="9">
        <v>32</v>
      </c>
      <c r="AC300" s="9">
        <v>23</v>
      </c>
      <c r="AD300" s="9"/>
      <c r="AE300" s="27">
        <f t="shared" si="16"/>
        <v>640</v>
      </c>
    </row>
    <row r="301" spans="1:31" x14ac:dyDescent="0.2">
      <c r="A301" s="8" t="s">
        <v>47</v>
      </c>
      <c r="B301" s="33">
        <v>290</v>
      </c>
      <c r="C301" s="28" t="s">
        <v>14</v>
      </c>
      <c r="D301" s="22">
        <v>5</v>
      </c>
      <c r="E301" s="22">
        <v>7</v>
      </c>
      <c r="F301" s="9">
        <v>13</v>
      </c>
      <c r="G301" s="9">
        <v>10</v>
      </c>
      <c r="H301" s="9">
        <v>20</v>
      </c>
      <c r="I301" s="9">
        <v>18</v>
      </c>
      <c r="J301" s="9">
        <v>21</v>
      </c>
      <c r="K301" s="9">
        <v>28</v>
      </c>
      <c r="L301" s="9">
        <v>28</v>
      </c>
      <c r="M301" s="9">
        <v>30</v>
      </c>
      <c r="N301" s="9">
        <v>32</v>
      </c>
      <c r="O301" s="9">
        <v>36</v>
      </c>
      <c r="P301" s="9">
        <v>25</v>
      </c>
      <c r="Q301" s="9">
        <v>22</v>
      </c>
      <c r="R301" s="9">
        <v>29</v>
      </c>
      <c r="S301" s="9">
        <v>33</v>
      </c>
      <c r="T301" s="9">
        <v>33</v>
      </c>
      <c r="U301" s="9">
        <v>27</v>
      </c>
      <c r="V301" s="9">
        <v>20</v>
      </c>
      <c r="W301" s="11">
        <v>33</v>
      </c>
      <c r="X301" s="11">
        <v>30</v>
      </c>
      <c r="Y301" s="11">
        <v>27</v>
      </c>
      <c r="Z301" s="11">
        <v>29</v>
      </c>
      <c r="AA301" s="11">
        <v>30</v>
      </c>
      <c r="AB301" s="9">
        <v>31</v>
      </c>
      <c r="AC301" s="9">
        <v>23</v>
      </c>
      <c r="AD301" s="9"/>
      <c r="AE301" s="27">
        <f t="shared" si="16"/>
        <v>640</v>
      </c>
    </row>
    <row r="302" spans="1:31" x14ac:dyDescent="0.2">
      <c r="A302" s="8" t="s">
        <v>66</v>
      </c>
      <c r="B302" s="33">
        <v>337</v>
      </c>
      <c r="C302" s="28" t="s">
        <v>14</v>
      </c>
      <c r="D302" s="22">
        <v>5</v>
      </c>
      <c r="E302" s="22">
        <v>7</v>
      </c>
      <c r="F302" s="9">
        <v>13</v>
      </c>
      <c r="G302" s="9">
        <v>10</v>
      </c>
      <c r="H302" s="9">
        <v>20</v>
      </c>
      <c r="I302" s="9">
        <v>18</v>
      </c>
      <c r="J302" s="9">
        <v>21</v>
      </c>
      <c r="K302" s="9">
        <v>28</v>
      </c>
      <c r="L302" s="9">
        <v>28</v>
      </c>
      <c r="M302" s="9">
        <v>30</v>
      </c>
      <c r="N302" s="9">
        <v>32</v>
      </c>
      <c r="O302" s="9">
        <v>36</v>
      </c>
      <c r="P302" s="9">
        <v>25</v>
      </c>
      <c r="Q302" s="9">
        <v>22</v>
      </c>
      <c r="R302" s="9">
        <v>29</v>
      </c>
      <c r="S302" s="9">
        <v>33</v>
      </c>
      <c r="T302" s="9">
        <v>32</v>
      </c>
      <c r="U302" s="9">
        <v>27</v>
      </c>
      <c r="V302" s="9">
        <v>20</v>
      </c>
      <c r="W302" s="11">
        <v>33</v>
      </c>
      <c r="X302" s="11">
        <v>30</v>
      </c>
      <c r="Y302" s="11">
        <v>27</v>
      </c>
      <c r="Z302" s="11">
        <v>29</v>
      </c>
      <c r="AA302" s="11">
        <v>30</v>
      </c>
      <c r="AB302" s="9">
        <v>32</v>
      </c>
      <c r="AC302" s="9">
        <v>23</v>
      </c>
      <c r="AD302" s="9"/>
      <c r="AE302" s="27">
        <f t="shared" si="16"/>
        <v>640</v>
      </c>
    </row>
    <row r="303" spans="1:31" x14ac:dyDescent="0.2">
      <c r="A303" s="8" t="s">
        <v>26</v>
      </c>
      <c r="B303" s="33">
        <v>338</v>
      </c>
      <c r="C303" s="28" t="s">
        <v>14</v>
      </c>
      <c r="D303" s="22">
        <v>5</v>
      </c>
      <c r="E303" s="22">
        <v>7</v>
      </c>
      <c r="F303" s="9">
        <v>13</v>
      </c>
      <c r="G303" s="9">
        <v>10</v>
      </c>
      <c r="H303" s="9">
        <v>20</v>
      </c>
      <c r="I303" s="9">
        <v>18</v>
      </c>
      <c r="J303" s="9">
        <v>21</v>
      </c>
      <c r="K303" s="9">
        <v>28</v>
      </c>
      <c r="L303" s="9">
        <v>28</v>
      </c>
      <c r="M303" s="9">
        <v>30</v>
      </c>
      <c r="N303" s="9">
        <v>32</v>
      </c>
      <c r="O303" s="9">
        <v>36</v>
      </c>
      <c r="P303" s="9">
        <v>25</v>
      </c>
      <c r="Q303" s="9">
        <v>22</v>
      </c>
      <c r="R303" s="9">
        <v>29</v>
      </c>
      <c r="S303" s="9">
        <v>33</v>
      </c>
      <c r="T303" s="9">
        <v>32</v>
      </c>
      <c r="U303" s="9">
        <v>27</v>
      </c>
      <c r="V303" s="9">
        <v>20</v>
      </c>
      <c r="W303" s="11">
        <v>33</v>
      </c>
      <c r="X303" s="11">
        <v>30</v>
      </c>
      <c r="Y303" s="11">
        <v>27</v>
      </c>
      <c r="Z303" s="11">
        <v>29</v>
      </c>
      <c r="AA303" s="11">
        <v>30</v>
      </c>
      <c r="AB303" s="9">
        <v>32</v>
      </c>
      <c r="AC303" s="9">
        <v>23</v>
      </c>
      <c r="AD303" s="9"/>
      <c r="AE303" s="27">
        <f t="shared" si="16"/>
        <v>640</v>
      </c>
    </row>
    <row r="304" spans="1:31" x14ac:dyDescent="0.2">
      <c r="A304" s="8" t="s">
        <v>28</v>
      </c>
      <c r="B304" s="33">
        <v>394</v>
      </c>
      <c r="C304" s="28" t="s">
        <v>14</v>
      </c>
      <c r="D304" s="22">
        <v>5</v>
      </c>
      <c r="E304" s="22">
        <v>7</v>
      </c>
      <c r="F304" s="9">
        <v>13</v>
      </c>
      <c r="G304" s="9">
        <v>10</v>
      </c>
      <c r="H304" s="9">
        <v>20</v>
      </c>
      <c r="I304" s="9">
        <v>18</v>
      </c>
      <c r="J304" s="9">
        <v>21</v>
      </c>
      <c r="K304" s="9">
        <v>28</v>
      </c>
      <c r="L304" s="9">
        <v>28</v>
      </c>
      <c r="M304" s="9">
        <v>30</v>
      </c>
      <c r="N304" s="9">
        <v>32</v>
      </c>
      <c r="O304" s="9">
        <v>36</v>
      </c>
      <c r="P304" s="9">
        <v>25</v>
      </c>
      <c r="Q304" s="9">
        <v>22</v>
      </c>
      <c r="R304" s="9">
        <v>28</v>
      </c>
      <c r="S304" s="9">
        <v>33</v>
      </c>
      <c r="T304" s="9">
        <v>33</v>
      </c>
      <c r="U304" s="9">
        <v>27</v>
      </c>
      <c r="V304" s="9">
        <v>20</v>
      </c>
      <c r="W304" s="11">
        <v>33</v>
      </c>
      <c r="X304" s="11">
        <v>30</v>
      </c>
      <c r="Y304" s="11">
        <v>27</v>
      </c>
      <c r="Z304" s="11">
        <v>29</v>
      </c>
      <c r="AA304" s="11">
        <v>30</v>
      </c>
      <c r="AB304" s="9">
        <v>32</v>
      </c>
      <c r="AC304" s="9">
        <v>23</v>
      </c>
      <c r="AD304" s="9"/>
      <c r="AE304" s="27">
        <f t="shared" si="16"/>
        <v>640</v>
      </c>
    </row>
    <row r="305" spans="1:31" x14ac:dyDescent="0.2">
      <c r="A305" s="8" t="s">
        <v>30</v>
      </c>
      <c r="B305" s="33">
        <v>420</v>
      </c>
      <c r="C305" s="28" t="s">
        <v>14</v>
      </c>
      <c r="D305" s="22">
        <v>5</v>
      </c>
      <c r="E305" s="22">
        <v>7</v>
      </c>
      <c r="F305" s="9">
        <v>13</v>
      </c>
      <c r="G305" s="9">
        <v>10</v>
      </c>
      <c r="H305" s="9">
        <v>20</v>
      </c>
      <c r="I305" s="9">
        <v>18</v>
      </c>
      <c r="J305" s="9">
        <v>21</v>
      </c>
      <c r="K305" s="9">
        <v>28</v>
      </c>
      <c r="L305" s="9">
        <v>28</v>
      </c>
      <c r="M305" s="9">
        <v>30</v>
      </c>
      <c r="N305" s="9">
        <v>32</v>
      </c>
      <c r="O305" s="9">
        <v>36</v>
      </c>
      <c r="P305" s="9">
        <v>25</v>
      </c>
      <c r="Q305" s="9">
        <v>22</v>
      </c>
      <c r="R305" s="9">
        <v>29</v>
      </c>
      <c r="S305" s="9">
        <v>33</v>
      </c>
      <c r="T305" s="9">
        <v>32</v>
      </c>
      <c r="U305" s="9">
        <v>27</v>
      </c>
      <c r="V305" s="9">
        <v>20</v>
      </c>
      <c r="W305" s="11">
        <v>33</v>
      </c>
      <c r="X305" s="11">
        <v>30</v>
      </c>
      <c r="Y305" s="11">
        <v>27</v>
      </c>
      <c r="Z305" s="11">
        <v>29</v>
      </c>
      <c r="AA305" s="11">
        <v>30</v>
      </c>
      <c r="AB305" s="9">
        <v>32</v>
      </c>
      <c r="AC305" s="9">
        <v>23</v>
      </c>
      <c r="AD305" s="9"/>
      <c r="AE305" s="27">
        <f t="shared" si="16"/>
        <v>640</v>
      </c>
    </row>
    <row r="306" spans="1:31" x14ac:dyDescent="0.2">
      <c r="A306" s="8" t="s">
        <v>24</v>
      </c>
      <c r="B306" s="33">
        <v>212</v>
      </c>
      <c r="C306" s="28" t="s">
        <v>14</v>
      </c>
      <c r="D306" s="22">
        <v>5</v>
      </c>
      <c r="E306" s="22">
        <v>7</v>
      </c>
      <c r="F306" s="9">
        <v>13</v>
      </c>
      <c r="G306" s="9">
        <v>9</v>
      </c>
      <c r="H306" s="9">
        <v>20</v>
      </c>
      <c r="I306" s="9">
        <v>18</v>
      </c>
      <c r="J306" s="9">
        <v>21</v>
      </c>
      <c r="K306" s="9">
        <v>28</v>
      </c>
      <c r="L306" s="9">
        <v>28</v>
      </c>
      <c r="M306" s="9">
        <v>30</v>
      </c>
      <c r="N306" s="9">
        <v>32</v>
      </c>
      <c r="O306" s="9">
        <v>36</v>
      </c>
      <c r="P306" s="9">
        <v>25</v>
      </c>
      <c r="Q306" s="9">
        <v>22</v>
      </c>
      <c r="R306" s="9">
        <v>29</v>
      </c>
      <c r="S306" s="9">
        <v>33</v>
      </c>
      <c r="T306" s="9">
        <v>33</v>
      </c>
      <c r="U306" s="9">
        <v>27</v>
      </c>
      <c r="V306" s="9">
        <v>20</v>
      </c>
      <c r="W306" s="11">
        <v>33</v>
      </c>
      <c r="X306" s="11">
        <v>30</v>
      </c>
      <c r="Y306" s="11">
        <v>27</v>
      </c>
      <c r="Z306" s="11">
        <v>29</v>
      </c>
      <c r="AA306" s="11">
        <v>30</v>
      </c>
      <c r="AB306" s="9">
        <v>31</v>
      </c>
      <c r="AC306" s="9">
        <v>23</v>
      </c>
      <c r="AD306" s="9"/>
      <c r="AE306" s="27">
        <f t="shared" si="16"/>
        <v>639</v>
      </c>
    </row>
    <row r="307" spans="1:31" x14ac:dyDescent="0.2">
      <c r="A307" s="8" t="s">
        <v>38</v>
      </c>
      <c r="B307" s="33">
        <v>384</v>
      </c>
      <c r="C307" s="28" t="s">
        <v>14</v>
      </c>
      <c r="D307" s="22">
        <v>5</v>
      </c>
      <c r="E307" s="22">
        <v>7</v>
      </c>
      <c r="F307" s="9">
        <v>13</v>
      </c>
      <c r="G307" s="9">
        <v>10</v>
      </c>
      <c r="H307" s="9">
        <v>20</v>
      </c>
      <c r="I307" s="9">
        <v>18</v>
      </c>
      <c r="J307" s="9">
        <v>21</v>
      </c>
      <c r="K307" s="9">
        <v>28</v>
      </c>
      <c r="L307" s="9">
        <v>28</v>
      </c>
      <c r="M307" s="9">
        <v>30</v>
      </c>
      <c r="N307" s="9">
        <v>32</v>
      </c>
      <c r="O307" s="9">
        <v>36</v>
      </c>
      <c r="P307" s="9">
        <v>25</v>
      </c>
      <c r="Q307" s="9">
        <v>22</v>
      </c>
      <c r="R307" s="9">
        <v>28</v>
      </c>
      <c r="S307" s="9">
        <v>33</v>
      </c>
      <c r="T307" s="9">
        <v>32</v>
      </c>
      <c r="U307" s="9">
        <v>27</v>
      </c>
      <c r="V307" s="9">
        <v>20</v>
      </c>
      <c r="W307" s="11">
        <v>33</v>
      </c>
      <c r="X307" s="11">
        <v>30</v>
      </c>
      <c r="Y307" s="11">
        <v>27</v>
      </c>
      <c r="Z307" s="11">
        <v>29</v>
      </c>
      <c r="AA307" s="11">
        <v>30</v>
      </c>
      <c r="AB307" s="9">
        <v>32</v>
      </c>
      <c r="AC307" s="9">
        <v>23</v>
      </c>
      <c r="AD307" s="9"/>
      <c r="AE307" s="27">
        <f t="shared" si="16"/>
        <v>639</v>
      </c>
    </row>
    <row r="308" spans="1:31" x14ac:dyDescent="0.2">
      <c r="A308" s="8" t="s">
        <v>58</v>
      </c>
      <c r="B308" s="33">
        <v>417</v>
      </c>
      <c r="C308" s="28" t="s">
        <v>14</v>
      </c>
      <c r="D308" s="22">
        <v>5</v>
      </c>
      <c r="E308" s="22">
        <v>7</v>
      </c>
      <c r="F308" s="9">
        <v>13</v>
      </c>
      <c r="G308" s="9">
        <v>10</v>
      </c>
      <c r="H308" s="9">
        <v>20</v>
      </c>
      <c r="I308" s="9">
        <v>18</v>
      </c>
      <c r="J308" s="9">
        <v>21</v>
      </c>
      <c r="K308" s="9">
        <v>28</v>
      </c>
      <c r="L308" s="9">
        <v>28</v>
      </c>
      <c r="M308" s="9">
        <v>30</v>
      </c>
      <c r="N308" s="9">
        <v>32</v>
      </c>
      <c r="O308" s="9">
        <v>36</v>
      </c>
      <c r="P308" s="9">
        <v>25</v>
      </c>
      <c r="Q308" s="9">
        <v>22</v>
      </c>
      <c r="R308" s="9">
        <v>29</v>
      </c>
      <c r="S308" s="9">
        <v>33</v>
      </c>
      <c r="T308" s="9">
        <v>33</v>
      </c>
      <c r="U308" s="9">
        <v>27</v>
      </c>
      <c r="V308" s="9">
        <v>20</v>
      </c>
      <c r="W308" s="11">
        <v>33</v>
      </c>
      <c r="X308" s="11">
        <v>30</v>
      </c>
      <c r="Y308" s="11">
        <v>27</v>
      </c>
      <c r="Z308" s="11">
        <v>29</v>
      </c>
      <c r="AA308" s="11">
        <v>30</v>
      </c>
      <c r="AB308" s="9">
        <v>30</v>
      </c>
      <c r="AC308" s="9">
        <v>23</v>
      </c>
      <c r="AD308" s="9"/>
      <c r="AE308" s="27">
        <f t="shared" si="16"/>
        <v>639</v>
      </c>
    </row>
    <row r="309" spans="1:31" x14ac:dyDescent="0.2">
      <c r="A309" s="8" t="s">
        <v>39</v>
      </c>
      <c r="B309" s="33">
        <v>444</v>
      </c>
      <c r="C309" s="28" t="s">
        <v>14</v>
      </c>
      <c r="D309" s="22">
        <v>5</v>
      </c>
      <c r="E309" s="22">
        <v>7</v>
      </c>
      <c r="F309" s="9">
        <v>13</v>
      </c>
      <c r="G309" s="9">
        <v>10</v>
      </c>
      <c r="H309" s="9">
        <v>20</v>
      </c>
      <c r="I309" s="9">
        <v>18</v>
      </c>
      <c r="J309" s="9">
        <v>21</v>
      </c>
      <c r="K309" s="9">
        <v>28</v>
      </c>
      <c r="L309" s="9">
        <v>28</v>
      </c>
      <c r="M309" s="9">
        <v>30</v>
      </c>
      <c r="N309" s="9">
        <v>32</v>
      </c>
      <c r="O309" s="9">
        <v>36</v>
      </c>
      <c r="P309" s="9">
        <v>25</v>
      </c>
      <c r="Q309" s="9">
        <v>22</v>
      </c>
      <c r="R309" s="9">
        <v>29</v>
      </c>
      <c r="S309" s="9">
        <v>33</v>
      </c>
      <c r="T309" s="9">
        <v>32</v>
      </c>
      <c r="U309" s="9">
        <v>27</v>
      </c>
      <c r="V309" s="9">
        <v>19</v>
      </c>
      <c r="W309" s="11">
        <v>33</v>
      </c>
      <c r="X309" s="11">
        <v>30</v>
      </c>
      <c r="Y309" s="11">
        <v>27</v>
      </c>
      <c r="Z309" s="11">
        <v>29</v>
      </c>
      <c r="AA309" s="11">
        <v>30</v>
      </c>
      <c r="AB309" s="9">
        <v>32</v>
      </c>
      <c r="AC309" s="9">
        <v>22</v>
      </c>
      <c r="AD309" s="9"/>
      <c r="AE309" s="27">
        <f t="shared" si="16"/>
        <v>638</v>
      </c>
    </row>
    <row r="310" spans="1:31" x14ac:dyDescent="0.2">
      <c r="A310" s="8" t="s">
        <v>55</v>
      </c>
      <c r="B310" s="33">
        <v>224</v>
      </c>
      <c r="C310" s="28" t="s">
        <v>14</v>
      </c>
      <c r="D310" s="22">
        <v>5</v>
      </c>
      <c r="E310" s="22">
        <v>7</v>
      </c>
      <c r="F310" s="9">
        <v>13</v>
      </c>
      <c r="G310" s="9">
        <v>10</v>
      </c>
      <c r="H310" s="9">
        <v>20</v>
      </c>
      <c r="I310" s="9">
        <v>18</v>
      </c>
      <c r="J310" s="9">
        <v>21</v>
      </c>
      <c r="K310" s="9">
        <v>28</v>
      </c>
      <c r="L310" s="9">
        <v>28</v>
      </c>
      <c r="M310" s="9">
        <v>30</v>
      </c>
      <c r="N310" s="9">
        <v>32</v>
      </c>
      <c r="O310" s="9">
        <v>35</v>
      </c>
      <c r="P310" s="9">
        <v>25</v>
      </c>
      <c r="Q310" s="9">
        <v>22</v>
      </c>
      <c r="R310" s="9">
        <v>29</v>
      </c>
      <c r="S310" s="9">
        <v>33</v>
      </c>
      <c r="T310" s="9">
        <v>32</v>
      </c>
      <c r="U310" s="9">
        <v>26</v>
      </c>
      <c r="V310" s="9">
        <v>20</v>
      </c>
      <c r="W310" s="11">
        <v>33</v>
      </c>
      <c r="X310" s="11">
        <v>30</v>
      </c>
      <c r="Y310" s="11">
        <v>27</v>
      </c>
      <c r="Z310" s="11">
        <v>29</v>
      </c>
      <c r="AA310" s="11">
        <v>30</v>
      </c>
      <c r="AB310" s="9">
        <v>32</v>
      </c>
      <c r="AC310" s="9">
        <v>23</v>
      </c>
      <c r="AD310" s="9"/>
      <c r="AE310" s="27">
        <f t="shared" si="16"/>
        <v>638</v>
      </c>
    </row>
    <row r="311" spans="1:31" x14ac:dyDescent="0.2">
      <c r="A311" s="8" t="s">
        <v>45</v>
      </c>
      <c r="B311" s="33">
        <v>225</v>
      </c>
      <c r="C311" s="28" t="s">
        <v>14</v>
      </c>
      <c r="D311" s="22">
        <v>5</v>
      </c>
      <c r="E311" s="22">
        <v>7</v>
      </c>
      <c r="F311" s="9">
        <v>13</v>
      </c>
      <c r="G311" s="9">
        <v>10</v>
      </c>
      <c r="H311" s="9">
        <v>20</v>
      </c>
      <c r="I311" s="9">
        <v>18</v>
      </c>
      <c r="J311" s="9">
        <v>20</v>
      </c>
      <c r="K311" s="9">
        <v>28</v>
      </c>
      <c r="L311" s="9">
        <v>28</v>
      </c>
      <c r="M311" s="9">
        <v>29</v>
      </c>
      <c r="N311" s="9">
        <v>32</v>
      </c>
      <c r="O311" s="9">
        <v>36</v>
      </c>
      <c r="P311" s="9">
        <v>25</v>
      </c>
      <c r="Q311" s="9">
        <v>22</v>
      </c>
      <c r="R311" s="9">
        <v>28</v>
      </c>
      <c r="S311" s="9">
        <v>33</v>
      </c>
      <c r="T311" s="9">
        <v>33</v>
      </c>
      <c r="U311" s="9">
        <v>27</v>
      </c>
      <c r="V311" s="9">
        <v>20</v>
      </c>
      <c r="W311" s="11">
        <v>33</v>
      </c>
      <c r="X311" s="11">
        <v>30</v>
      </c>
      <c r="Y311" s="11">
        <v>27</v>
      </c>
      <c r="Z311" s="11">
        <v>29</v>
      </c>
      <c r="AA311" s="11">
        <v>30</v>
      </c>
      <c r="AB311" s="9">
        <v>32</v>
      </c>
      <c r="AC311" s="9">
        <v>23</v>
      </c>
      <c r="AD311" s="9"/>
      <c r="AE311" s="27">
        <f t="shared" si="16"/>
        <v>638</v>
      </c>
    </row>
    <row r="312" spans="1:31" x14ac:dyDescent="0.2">
      <c r="A312" s="8" t="s">
        <v>40</v>
      </c>
      <c r="B312" s="33">
        <v>452</v>
      </c>
      <c r="C312" s="28" t="s">
        <v>14</v>
      </c>
      <c r="D312" s="22">
        <v>5</v>
      </c>
      <c r="E312" s="22">
        <v>7</v>
      </c>
      <c r="F312" s="9">
        <v>13</v>
      </c>
      <c r="G312" s="9">
        <v>10</v>
      </c>
      <c r="H312" s="9">
        <v>20</v>
      </c>
      <c r="I312" s="9">
        <v>18</v>
      </c>
      <c r="J312" s="9">
        <v>21</v>
      </c>
      <c r="K312" s="9">
        <v>28</v>
      </c>
      <c r="L312" s="9">
        <v>28</v>
      </c>
      <c r="M312" s="9">
        <v>30</v>
      </c>
      <c r="N312" s="9">
        <v>32</v>
      </c>
      <c r="O312" s="9">
        <v>35</v>
      </c>
      <c r="P312" s="9">
        <v>25</v>
      </c>
      <c r="Q312" s="9">
        <v>22</v>
      </c>
      <c r="R312" s="9">
        <v>29</v>
      </c>
      <c r="S312" s="9">
        <v>33</v>
      </c>
      <c r="T312" s="9">
        <v>31</v>
      </c>
      <c r="U312" s="9">
        <v>27</v>
      </c>
      <c r="V312" s="9">
        <v>20</v>
      </c>
      <c r="W312" s="11">
        <v>33</v>
      </c>
      <c r="X312" s="11">
        <v>30</v>
      </c>
      <c r="Y312" s="11">
        <v>27</v>
      </c>
      <c r="Z312" s="11">
        <v>29</v>
      </c>
      <c r="AA312" s="11">
        <v>30</v>
      </c>
      <c r="AB312" s="9">
        <v>32</v>
      </c>
      <c r="AC312" s="9">
        <v>23</v>
      </c>
      <c r="AD312" s="9"/>
      <c r="AE312" s="27">
        <f t="shared" si="16"/>
        <v>638</v>
      </c>
    </row>
    <row r="313" spans="1:31" x14ac:dyDescent="0.2">
      <c r="A313" s="8" t="s">
        <v>87</v>
      </c>
      <c r="B313" s="33">
        <v>244</v>
      </c>
      <c r="C313" s="28" t="s">
        <v>14</v>
      </c>
      <c r="D313" s="22">
        <v>4</v>
      </c>
      <c r="E313" s="22">
        <v>7</v>
      </c>
      <c r="F313" s="9">
        <v>13</v>
      </c>
      <c r="G313" s="9">
        <v>10</v>
      </c>
      <c r="H313" s="9">
        <v>19</v>
      </c>
      <c r="I313" s="9">
        <v>18</v>
      </c>
      <c r="J313" s="9">
        <v>21</v>
      </c>
      <c r="K313" s="9">
        <v>28</v>
      </c>
      <c r="L313" s="9">
        <v>28</v>
      </c>
      <c r="M313" s="9">
        <v>30</v>
      </c>
      <c r="N313" s="9">
        <v>32</v>
      </c>
      <c r="O313" s="9">
        <v>36</v>
      </c>
      <c r="P313" s="9">
        <v>25</v>
      </c>
      <c r="Q313" s="9">
        <v>22</v>
      </c>
      <c r="R313" s="9">
        <v>29</v>
      </c>
      <c r="S313" s="9">
        <v>33</v>
      </c>
      <c r="T313" s="9">
        <v>33</v>
      </c>
      <c r="U313" s="9">
        <v>27</v>
      </c>
      <c r="V313" s="9">
        <v>20</v>
      </c>
      <c r="W313" s="11">
        <v>32</v>
      </c>
      <c r="X313" s="11">
        <v>30</v>
      </c>
      <c r="Y313" s="11">
        <v>27</v>
      </c>
      <c r="Z313" s="11">
        <v>29</v>
      </c>
      <c r="AA313" s="11">
        <v>30</v>
      </c>
      <c r="AB313" s="9">
        <v>32</v>
      </c>
      <c r="AC313" s="9">
        <v>22</v>
      </c>
      <c r="AD313" s="9"/>
      <c r="AE313" s="27">
        <f t="shared" si="16"/>
        <v>637</v>
      </c>
    </row>
    <row r="314" spans="1:31" x14ac:dyDescent="0.2">
      <c r="A314" s="8" t="s">
        <v>52</v>
      </c>
      <c r="B314" s="33">
        <v>186</v>
      </c>
      <c r="C314" s="28" t="s">
        <v>14</v>
      </c>
      <c r="D314" s="22">
        <v>5</v>
      </c>
      <c r="E314" s="22">
        <v>7</v>
      </c>
      <c r="F314" s="9">
        <v>13</v>
      </c>
      <c r="G314" s="9">
        <v>10</v>
      </c>
      <c r="H314" s="9">
        <v>20</v>
      </c>
      <c r="I314" s="9">
        <v>18</v>
      </c>
      <c r="J314" s="9">
        <v>21</v>
      </c>
      <c r="K314" s="9">
        <v>28</v>
      </c>
      <c r="L314" s="9">
        <v>28</v>
      </c>
      <c r="M314" s="9">
        <v>30</v>
      </c>
      <c r="N314" s="9">
        <v>32</v>
      </c>
      <c r="O314" s="9">
        <v>36</v>
      </c>
      <c r="P314" s="9">
        <v>25</v>
      </c>
      <c r="Q314" s="9">
        <v>22</v>
      </c>
      <c r="R314" s="9">
        <v>29</v>
      </c>
      <c r="S314" s="9">
        <v>32</v>
      </c>
      <c r="T314" s="9">
        <v>30</v>
      </c>
      <c r="U314" s="9">
        <v>27</v>
      </c>
      <c r="V314" s="9">
        <v>20</v>
      </c>
      <c r="W314" s="11">
        <v>33</v>
      </c>
      <c r="X314" s="11">
        <v>30</v>
      </c>
      <c r="Y314" s="11">
        <v>27</v>
      </c>
      <c r="Z314" s="11">
        <v>29</v>
      </c>
      <c r="AA314" s="11">
        <v>30</v>
      </c>
      <c r="AB314" s="9">
        <v>32</v>
      </c>
      <c r="AC314" s="9">
        <v>23</v>
      </c>
      <c r="AD314" s="9"/>
      <c r="AE314" s="27">
        <f t="shared" si="16"/>
        <v>637</v>
      </c>
    </row>
    <row r="315" spans="1:31" x14ac:dyDescent="0.2">
      <c r="A315" s="8" t="s">
        <v>23</v>
      </c>
      <c r="B315" s="33">
        <v>209</v>
      </c>
      <c r="C315" s="28" t="s">
        <v>14</v>
      </c>
      <c r="D315" s="22">
        <v>4</v>
      </c>
      <c r="E315" s="22">
        <v>7</v>
      </c>
      <c r="F315" s="9">
        <v>13</v>
      </c>
      <c r="G315" s="9">
        <v>10</v>
      </c>
      <c r="H315" s="9">
        <v>20</v>
      </c>
      <c r="I315" s="9">
        <v>18</v>
      </c>
      <c r="J315" s="9">
        <v>20</v>
      </c>
      <c r="K315" s="9">
        <v>28</v>
      </c>
      <c r="L315" s="9">
        <v>28</v>
      </c>
      <c r="M315" s="9">
        <v>30</v>
      </c>
      <c r="N315" s="9">
        <v>32</v>
      </c>
      <c r="O315" s="9">
        <v>36</v>
      </c>
      <c r="P315" s="9">
        <v>25</v>
      </c>
      <c r="Q315" s="9">
        <v>22</v>
      </c>
      <c r="R315" s="9">
        <v>29</v>
      </c>
      <c r="S315" s="9">
        <v>33</v>
      </c>
      <c r="T315" s="9">
        <v>32</v>
      </c>
      <c r="U315" s="9">
        <v>27</v>
      </c>
      <c r="V315" s="9">
        <v>20</v>
      </c>
      <c r="W315" s="11">
        <v>33</v>
      </c>
      <c r="X315" s="11">
        <v>30</v>
      </c>
      <c r="Y315" s="11">
        <v>27</v>
      </c>
      <c r="Z315" s="11">
        <v>29</v>
      </c>
      <c r="AA315" s="11">
        <v>30</v>
      </c>
      <c r="AB315" s="9">
        <v>31</v>
      </c>
      <c r="AC315" s="9">
        <v>23</v>
      </c>
      <c r="AD315" s="9"/>
      <c r="AE315" s="27">
        <f t="shared" si="16"/>
        <v>637</v>
      </c>
    </row>
    <row r="316" spans="1:31" x14ac:dyDescent="0.2">
      <c r="A316" s="8" t="s">
        <v>70</v>
      </c>
      <c r="B316" s="33">
        <v>300</v>
      </c>
      <c r="C316" s="28" t="s">
        <v>14</v>
      </c>
      <c r="D316" s="22">
        <v>5</v>
      </c>
      <c r="E316" s="22">
        <v>7</v>
      </c>
      <c r="F316" s="9">
        <v>13</v>
      </c>
      <c r="G316" s="9">
        <v>10</v>
      </c>
      <c r="H316" s="9">
        <v>20</v>
      </c>
      <c r="I316" s="9">
        <v>18</v>
      </c>
      <c r="J316" s="9">
        <v>21</v>
      </c>
      <c r="K316" s="9">
        <v>28</v>
      </c>
      <c r="L316" s="9">
        <v>28</v>
      </c>
      <c r="M316" s="9">
        <v>30</v>
      </c>
      <c r="N316" s="9">
        <v>32</v>
      </c>
      <c r="O316" s="9">
        <v>36</v>
      </c>
      <c r="P316" s="9">
        <v>25</v>
      </c>
      <c r="Q316" s="9">
        <v>22</v>
      </c>
      <c r="R316" s="9">
        <v>29</v>
      </c>
      <c r="S316" s="9">
        <v>32</v>
      </c>
      <c r="T316" s="9">
        <v>32</v>
      </c>
      <c r="U316" s="9">
        <v>27</v>
      </c>
      <c r="V316" s="9">
        <v>20</v>
      </c>
      <c r="W316" s="11">
        <v>32</v>
      </c>
      <c r="X316" s="11">
        <v>30</v>
      </c>
      <c r="Y316" s="11">
        <v>27</v>
      </c>
      <c r="Z316" s="11">
        <v>29</v>
      </c>
      <c r="AA316" s="11">
        <v>29</v>
      </c>
      <c r="AB316" s="9">
        <v>32</v>
      </c>
      <c r="AC316" s="9">
        <v>23</v>
      </c>
      <c r="AD316" s="9"/>
      <c r="AE316" s="27">
        <f t="shared" si="16"/>
        <v>637</v>
      </c>
    </row>
    <row r="317" spans="1:31" x14ac:dyDescent="0.2">
      <c r="A317" s="8" t="s">
        <v>71</v>
      </c>
      <c r="B317" s="33">
        <v>346</v>
      </c>
      <c r="C317" s="28" t="s">
        <v>14</v>
      </c>
      <c r="D317" s="22">
        <v>5</v>
      </c>
      <c r="E317" s="22">
        <v>7</v>
      </c>
      <c r="F317" s="9">
        <v>13</v>
      </c>
      <c r="G317" s="9">
        <v>10</v>
      </c>
      <c r="H317" s="9">
        <v>20</v>
      </c>
      <c r="I317" s="9">
        <v>18</v>
      </c>
      <c r="J317" s="9">
        <v>21</v>
      </c>
      <c r="K317" s="9">
        <v>28</v>
      </c>
      <c r="L317" s="9">
        <v>28</v>
      </c>
      <c r="M317" s="9">
        <v>30</v>
      </c>
      <c r="N317" s="9">
        <v>32</v>
      </c>
      <c r="O317" s="9">
        <v>36</v>
      </c>
      <c r="P317" s="9">
        <v>25</v>
      </c>
      <c r="Q317" s="9">
        <v>22</v>
      </c>
      <c r="R317" s="9">
        <v>29</v>
      </c>
      <c r="S317" s="9">
        <v>32</v>
      </c>
      <c r="T317" s="9">
        <v>31</v>
      </c>
      <c r="U317" s="9">
        <v>27</v>
      </c>
      <c r="V317" s="9">
        <v>20</v>
      </c>
      <c r="W317" s="11">
        <v>33</v>
      </c>
      <c r="X317" s="11">
        <v>30</v>
      </c>
      <c r="Y317" s="11">
        <v>27</v>
      </c>
      <c r="Z317" s="11">
        <v>29</v>
      </c>
      <c r="AA317" s="11">
        <v>30</v>
      </c>
      <c r="AB317" s="9">
        <v>32</v>
      </c>
      <c r="AC317" s="9">
        <v>21</v>
      </c>
      <c r="AD317" s="9"/>
      <c r="AE317" s="27">
        <f t="shared" si="16"/>
        <v>636</v>
      </c>
    </row>
    <row r="318" spans="1:31" x14ac:dyDescent="0.2">
      <c r="A318" s="8" t="s">
        <v>69</v>
      </c>
      <c r="B318" s="33">
        <v>319</v>
      </c>
      <c r="C318" s="28" t="s">
        <v>14</v>
      </c>
      <c r="D318" s="22">
        <v>5</v>
      </c>
      <c r="E318" s="22">
        <v>7</v>
      </c>
      <c r="F318" s="9">
        <v>13</v>
      </c>
      <c r="G318" s="9">
        <v>10</v>
      </c>
      <c r="H318" s="9">
        <v>19</v>
      </c>
      <c r="I318" s="9">
        <v>18</v>
      </c>
      <c r="J318" s="9">
        <v>21</v>
      </c>
      <c r="K318" s="9">
        <v>28</v>
      </c>
      <c r="L318" s="9">
        <v>28</v>
      </c>
      <c r="M318" s="9">
        <v>30</v>
      </c>
      <c r="N318" s="9">
        <v>32</v>
      </c>
      <c r="O318" s="9">
        <v>36</v>
      </c>
      <c r="P318" s="9">
        <v>24</v>
      </c>
      <c r="Q318" s="9">
        <v>22</v>
      </c>
      <c r="R318" s="9">
        <v>28</v>
      </c>
      <c r="S318" s="9">
        <v>32</v>
      </c>
      <c r="T318" s="9">
        <v>32</v>
      </c>
      <c r="U318" s="9">
        <v>27</v>
      </c>
      <c r="V318" s="9">
        <v>20</v>
      </c>
      <c r="W318" s="11">
        <v>33</v>
      </c>
      <c r="X318" s="11">
        <v>30</v>
      </c>
      <c r="Y318" s="11">
        <v>27</v>
      </c>
      <c r="Z318" s="11">
        <v>29</v>
      </c>
      <c r="AA318" s="11">
        <v>30</v>
      </c>
      <c r="AB318" s="9">
        <v>32</v>
      </c>
      <c r="AC318" s="9">
        <v>23</v>
      </c>
      <c r="AD318" s="9"/>
      <c r="AE318" s="27">
        <f t="shared" si="16"/>
        <v>636</v>
      </c>
    </row>
    <row r="319" spans="1:31" x14ac:dyDescent="0.2">
      <c r="A319" s="8" t="s">
        <v>94</v>
      </c>
      <c r="B319" s="33">
        <v>414</v>
      </c>
      <c r="C319" s="28" t="s">
        <v>14</v>
      </c>
      <c r="D319" s="22">
        <v>5</v>
      </c>
      <c r="E319" s="22">
        <v>7</v>
      </c>
      <c r="F319" s="9">
        <v>13</v>
      </c>
      <c r="G319" s="9">
        <v>10</v>
      </c>
      <c r="H319" s="9">
        <v>20</v>
      </c>
      <c r="I319" s="9">
        <v>17</v>
      </c>
      <c r="J319" s="9">
        <v>21</v>
      </c>
      <c r="K319" s="9">
        <v>28</v>
      </c>
      <c r="L319" s="9">
        <v>28</v>
      </c>
      <c r="M319" s="9">
        <v>30</v>
      </c>
      <c r="N319" s="9">
        <v>32</v>
      </c>
      <c r="O319" s="9">
        <v>35</v>
      </c>
      <c r="P319" s="9">
        <v>25</v>
      </c>
      <c r="Q319" s="9">
        <v>22</v>
      </c>
      <c r="R319" s="9">
        <v>29</v>
      </c>
      <c r="S319" s="9">
        <v>33</v>
      </c>
      <c r="T319" s="9">
        <v>33</v>
      </c>
      <c r="U319" s="9">
        <v>27</v>
      </c>
      <c r="V319" s="9">
        <v>20</v>
      </c>
      <c r="W319" s="11">
        <v>33</v>
      </c>
      <c r="X319" s="11">
        <v>30</v>
      </c>
      <c r="Y319" s="11">
        <v>27</v>
      </c>
      <c r="Z319" s="11">
        <v>29</v>
      </c>
      <c r="AA319" s="11">
        <v>27</v>
      </c>
      <c r="AB319" s="9">
        <v>32</v>
      </c>
      <c r="AC319" s="9">
        <v>23</v>
      </c>
      <c r="AD319" s="9"/>
      <c r="AE319" s="27">
        <f t="shared" si="16"/>
        <v>636</v>
      </c>
    </row>
    <row r="320" spans="1:31" x14ac:dyDescent="0.2">
      <c r="A320" s="8" t="s">
        <v>31</v>
      </c>
      <c r="B320" s="33">
        <v>17</v>
      </c>
      <c r="C320" s="28" t="s">
        <v>14</v>
      </c>
      <c r="D320" s="22">
        <v>5</v>
      </c>
      <c r="E320" s="22">
        <v>7</v>
      </c>
      <c r="F320" s="9">
        <v>12</v>
      </c>
      <c r="G320" s="9">
        <v>10</v>
      </c>
      <c r="H320" s="9">
        <v>20</v>
      </c>
      <c r="I320" s="9">
        <v>18</v>
      </c>
      <c r="J320" s="9">
        <v>21</v>
      </c>
      <c r="K320" s="9">
        <v>28</v>
      </c>
      <c r="L320" s="9">
        <v>28</v>
      </c>
      <c r="M320" s="9">
        <v>28</v>
      </c>
      <c r="N320" s="9">
        <v>32</v>
      </c>
      <c r="O320" s="9">
        <v>36</v>
      </c>
      <c r="P320" s="9">
        <v>25</v>
      </c>
      <c r="Q320" s="9">
        <v>22</v>
      </c>
      <c r="R320" s="9">
        <v>29</v>
      </c>
      <c r="S320" s="9">
        <v>32</v>
      </c>
      <c r="T320" s="9">
        <v>31</v>
      </c>
      <c r="U320" s="9">
        <v>27</v>
      </c>
      <c r="V320" s="9">
        <v>20</v>
      </c>
      <c r="W320" s="11">
        <v>33</v>
      </c>
      <c r="X320" s="11">
        <v>30</v>
      </c>
      <c r="Y320" s="11">
        <v>27</v>
      </c>
      <c r="Z320" s="11">
        <v>29</v>
      </c>
      <c r="AA320" s="11">
        <v>30</v>
      </c>
      <c r="AB320" s="9">
        <v>32</v>
      </c>
      <c r="AC320" s="9">
        <v>23</v>
      </c>
      <c r="AD320" s="9"/>
      <c r="AE320" s="27">
        <f t="shared" si="16"/>
        <v>635</v>
      </c>
    </row>
    <row r="321" spans="1:31" x14ac:dyDescent="0.2">
      <c r="A321" s="8" t="s">
        <v>44</v>
      </c>
      <c r="B321" s="33">
        <v>191</v>
      </c>
      <c r="C321" s="28" t="s">
        <v>14</v>
      </c>
      <c r="D321" s="22">
        <v>5</v>
      </c>
      <c r="E321" s="22">
        <v>7</v>
      </c>
      <c r="F321" s="9">
        <v>13</v>
      </c>
      <c r="G321" s="9">
        <v>10</v>
      </c>
      <c r="H321" s="9">
        <v>20</v>
      </c>
      <c r="I321" s="9">
        <v>18</v>
      </c>
      <c r="J321" s="9">
        <v>21</v>
      </c>
      <c r="K321" s="9">
        <v>28</v>
      </c>
      <c r="L321" s="9">
        <v>28</v>
      </c>
      <c r="M321" s="9">
        <v>30</v>
      </c>
      <c r="N321" s="9">
        <v>32</v>
      </c>
      <c r="O321" s="9">
        <v>36</v>
      </c>
      <c r="P321" s="9">
        <v>25</v>
      </c>
      <c r="Q321" s="9">
        <v>22</v>
      </c>
      <c r="R321" s="9">
        <v>29</v>
      </c>
      <c r="S321" s="9">
        <v>33</v>
      </c>
      <c r="T321" s="9">
        <v>30</v>
      </c>
      <c r="U321" s="9">
        <v>27</v>
      </c>
      <c r="V321" s="9">
        <v>20</v>
      </c>
      <c r="W321" s="11">
        <v>33</v>
      </c>
      <c r="X321" s="11">
        <v>30</v>
      </c>
      <c r="Y321" s="11">
        <v>26</v>
      </c>
      <c r="Z321" s="11">
        <v>28</v>
      </c>
      <c r="AA321" s="11">
        <v>30</v>
      </c>
      <c r="AB321" s="9">
        <v>31</v>
      </c>
      <c r="AC321" s="9">
        <v>23</v>
      </c>
      <c r="AD321" s="9"/>
      <c r="AE321" s="27">
        <f t="shared" si="16"/>
        <v>635</v>
      </c>
    </row>
    <row r="322" spans="1:31" x14ac:dyDescent="0.2">
      <c r="A322" s="8" t="s">
        <v>62</v>
      </c>
      <c r="B322" s="33">
        <v>425</v>
      </c>
      <c r="C322" s="28" t="s">
        <v>14</v>
      </c>
      <c r="D322" s="22">
        <v>5</v>
      </c>
      <c r="E322" s="22">
        <v>7</v>
      </c>
      <c r="F322" s="9">
        <v>13</v>
      </c>
      <c r="G322" s="9">
        <v>10</v>
      </c>
      <c r="H322" s="9">
        <v>19</v>
      </c>
      <c r="I322" s="9">
        <v>18</v>
      </c>
      <c r="J322" s="9">
        <v>21</v>
      </c>
      <c r="K322" s="9">
        <v>28</v>
      </c>
      <c r="L322" s="9">
        <v>28</v>
      </c>
      <c r="M322" s="9">
        <v>30</v>
      </c>
      <c r="N322" s="9">
        <v>32</v>
      </c>
      <c r="O322" s="9">
        <v>35</v>
      </c>
      <c r="P322" s="9">
        <v>25</v>
      </c>
      <c r="Q322" s="9">
        <v>22</v>
      </c>
      <c r="R322" s="9">
        <v>28</v>
      </c>
      <c r="S322" s="9">
        <v>32</v>
      </c>
      <c r="T322" s="9">
        <v>32</v>
      </c>
      <c r="U322" s="9">
        <v>27</v>
      </c>
      <c r="V322" s="9">
        <v>20</v>
      </c>
      <c r="W322" s="11">
        <v>32</v>
      </c>
      <c r="X322" s="11">
        <v>30</v>
      </c>
      <c r="Y322" s="11">
        <v>27</v>
      </c>
      <c r="Z322" s="11">
        <v>29</v>
      </c>
      <c r="AA322" s="11">
        <v>29</v>
      </c>
      <c r="AB322" s="9">
        <v>32</v>
      </c>
      <c r="AC322" s="9">
        <v>23</v>
      </c>
      <c r="AD322" s="9"/>
      <c r="AE322" s="27">
        <f t="shared" si="16"/>
        <v>634</v>
      </c>
    </row>
    <row r="323" spans="1:31" x14ac:dyDescent="0.2">
      <c r="A323" s="8" t="s">
        <v>117</v>
      </c>
      <c r="B323" s="33">
        <v>181</v>
      </c>
      <c r="C323" s="28" t="s">
        <v>14</v>
      </c>
      <c r="D323" s="22">
        <v>5</v>
      </c>
      <c r="E323" s="22">
        <v>7</v>
      </c>
      <c r="F323" s="9">
        <v>13</v>
      </c>
      <c r="G323" s="9">
        <v>9</v>
      </c>
      <c r="H323" s="9">
        <v>20</v>
      </c>
      <c r="I323" s="9">
        <v>18</v>
      </c>
      <c r="J323" s="9">
        <v>21</v>
      </c>
      <c r="K323" s="9">
        <v>28</v>
      </c>
      <c r="L323" s="9">
        <v>28</v>
      </c>
      <c r="M323" s="9">
        <v>30</v>
      </c>
      <c r="N323" s="9">
        <v>32</v>
      </c>
      <c r="O323" s="9">
        <v>35</v>
      </c>
      <c r="P323" s="9">
        <v>25</v>
      </c>
      <c r="Q323" s="9">
        <v>22</v>
      </c>
      <c r="R323" s="9">
        <v>29</v>
      </c>
      <c r="S323" s="9">
        <v>31</v>
      </c>
      <c r="T323" s="9">
        <v>32</v>
      </c>
      <c r="U323" s="9">
        <v>27</v>
      </c>
      <c r="V323" s="9">
        <v>20</v>
      </c>
      <c r="W323" s="11">
        <v>33</v>
      </c>
      <c r="X323" s="11">
        <v>29</v>
      </c>
      <c r="Y323" s="11">
        <v>27</v>
      </c>
      <c r="Z323" s="11">
        <v>29</v>
      </c>
      <c r="AA323" s="11">
        <v>30</v>
      </c>
      <c r="AB323" s="9">
        <v>30</v>
      </c>
      <c r="AC323" s="9">
        <v>22</v>
      </c>
      <c r="AD323" s="9"/>
      <c r="AE323" s="27">
        <f t="shared" ref="AE323:AE386" si="20">SUM(D323:AD323)</f>
        <v>632</v>
      </c>
    </row>
    <row r="324" spans="1:31" x14ac:dyDescent="0.2">
      <c r="A324" s="8" t="s">
        <v>95</v>
      </c>
      <c r="B324" s="33">
        <v>436</v>
      </c>
      <c r="C324" s="28" t="s">
        <v>14</v>
      </c>
      <c r="D324" s="22">
        <v>5</v>
      </c>
      <c r="E324" s="22">
        <v>6</v>
      </c>
      <c r="F324" s="9">
        <v>13</v>
      </c>
      <c r="G324" s="9">
        <v>10</v>
      </c>
      <c r="H324" s="9">
        <v>19</v>
      </c>
      <c r="I324" s="9">
        <v>17</v>
      </c>
      <c r="J324" s="9">
        <v>21</v>
      </c>
      <c r="K324" s="9">
        <v>28</v>
      </c>
      <c r="L324" s="9">
        <v>28</v>
      </c>
      <c r="M324" s="9">
        <v>30</v>
      </c>
      <c r="N324" s="9">
        <v>31</v>
      </c>
      <c r="O324" s="9">
        <v>36</v>
      </c>
      <c r="P324" s="9">
        <v>25</v>
      </c>
      <c r="Q324" s="9">
        <v>22</v>
      </c>
      <c r="R324" s="9">
        <v>28</v>
      </c>
      <c r="S324" s="9">
        <v>33</v>
      </c>
      <c r="T324" s="9">
        <v>33</v>
      </c>
      <c r="U324" s="9">
        <v>27</v>
      </c>
      <c r="V324" s="9">
        <v>20</v>
      </c>
      <c r="W324" s="11">
        <v>33</v>
      </c>
      <c r="X324" s="11">
        <v>30</v>
      </c>
      <c r="Y324" s="11">
        <v>27</v>
      </c>
      <c r="Z324" s="11">
        <v>28</v>
      </c>
      <c r="AA324" s="11">
        <v>30</v>
      </c>
      <c r="AB324" s="9">
        <v>30</v>
      </c>
      <c r="AC324" s="9">
        <v>22</v>
      </c>
      <c r="AD324" s="9"/>
      <c r="AE324" s="27">
        <f t="shared" si="20"/>
        <v>632</v>
      </c>
    </row>
    <row r="325" spans="1:31" x14ac:dyDescent="0.2">
      <c r="A325" s="8" t="s">
        <v>54</v>
      </c>
      <c r="B325" s="33">
        <v>295</v>
      </c>
      <c r="C325" s="28" t="s">
        <v>14</v>
      </c>
      <c r="D325" s="22">
        <v>5</v>
      </c>
      <c r="E325" s="22">
        <v>7</v>
      </c>
      <c r="F325" s="9">
        <v>13</v>
      </c>
      <c r="G325" s="9">
        <v>10</v>
      </c>
      <c r="H325" s="9">
        <v>20</v>
      </c>
      <c r="I325" s="9">
        <v>18</v>
      </c>
      <c r="J325" s="9">
        <v>21</v>
      </c>
      <c r="K325" s="9">
        <v>28</v>
      </c>
      <c r="L325" s="9">
        <v>28</v>
      </c>
      <c r="M325" s="9">
        <v>30</v>
      </c>
      <c r="N325" s="9">
        <v>32</v>
      </c>
      <c r="O325" s="9">
        <v>36</v>
      </c>
      <c r="P325" s="9">
        <v>24</v>
      </c>
      <c r="Q325" s="9">
        <v>22</v>
      </c>
      <c r="R325" s="9">
        <v>27</v>
      </c>
      <c r="S325" s="9">
        <v>32</v>
      </c>
      <c r="T325" s="9">
        <v>30</v>
      </c>
      <c r="U325" s="9">
        <v>27</v>
      </c>
      <c r="V325" s="9">
        <v>20</v>
      </c>
      <c r="W325" s="11">
        <v>32</v>
      </c>
      <c r="X325" s="11">
        <v>30</v>
      </c>
      <c r="Y325" s="11">
        <v>27</v>
      </c>
      <c r="Z325" s="11">
        <v>29</v>
      </c>
      <c r="AA325" s="11">
        <v>30</v>
      </c>
      <c r="AB325" s="9">
        <v>32</v>
      </c>
      <c r="AC325" s="9">
        <v>21</v>
      </c>
      <c r="AD325" s="9"/>
      <c r="AE325" s="27">
        <f t="shared" si="20"/>
        <v>631</v>
      </c>
    </row>
    <row r="326" spans="1:31" x14ac:dyDescent="0.2">
      <c r="A326" s="8" t="s">
        <v>57</v>
      </c>
      <c r="B326" s="33">
        <v>297</v>
      </c>
      <c r="C326" s="28" t="s">
        <v>14</v>
      </c>
      <c r="D326" s="22">
        <v>5</v>
      </c>
      <c r="E326" s="22">
        <v>6</v>
      </c>
      <c r="F326" s="9">
        <v>13</v>
      </c>
      <c r="G326" s="9">
        <v>9</v>
      </c>
      <c r="H326" s="9">
        <v>20</v>
      </c>
      <c r="I326" s="9">
        <v>18</v>
      </c>
      <c r="J326" s="9">
        <v>21</v>
      </c>
      <c r="K326" s="9">
        <v>28</v>
      </c>
      <c r="L326" s="9">
        <v>28</v>
      </c>
      <c r="M326" s="9">
        <v>30</v>
      </c>
      <c r="N326" s="9">
        <v>32</v>
      </c>
      <c r="O326" s="9">
        <v>36</v>
      </c>
      <c r="P326" s="9">
        <v>25</v>
      </c>
      <c r="Q326" s="9">
        <v>22</v>
      </c>
      <c r="R326" s="9">
        <v>26</v>
      </c>
      <c r="S326" s="9">
        <v>32</v>
      </c>
      <c r="T326" s="9">
        <v>30</v>
      </c>
      <c r="U326" s="9">
        <v>27</v>
      </c>
      <c r="V326" s="9">
        <v>20</v>
      </c>
      <c r="W326" s="11">
        <v>32</v>
      </c>
      <c r="X326" s="11">
        <v>30</v>
      </c>
      <c r="Y326" s="11">
        <v>27</v>
      </c>
      <c r="Z326" s="11">
        <v>29</v>
      </c>
      <c r="AA326" s="11">
        <v>30</v>
      </c>
      <c r="AB326" s="9">
        <v>32</v>
      </c>
      <c r="AC326" s="9">
        <v>22</v>
      </c>
      <c r="AD326" s="9"/>
      <c r="AE326" s="27">
        <f t="shared" si="20"/>
        <v>630</v>
      </c>
    </row>
    <row r="327" spans="1:31" x14ac:dyDescent="0.2">
      <c r="A327" s="8" t="s">
        <v>46</v>
      </c>
      <c r="B327" s="33">
        <v>239</v>
      </c>
      <c r="C327" s="28" t="s">
        <v>14</v>
      </c>
      <c r="D327" s="22">
        <v>3</v>
      </c>
      <c r="E327" s="22">
        <v>7</v>
      </c>
      <c r="F327" s="9">
        <v>13</v>
      </c>
      <c r="G327" s="9">
        <v>9</v>
      </c>
      <c r="H327" s="9">
        <v>18</v>
      </c>
      <c r="I327" s="9">
        <v>17</v>
      </c>
      <c r="J327" s="9">
        <v>21</v>
      </c>
      <c r="K327" s="9">
        <v>27</v>
      </c>
      <c r="L327" s="9">
        <v>28</v>
      </c>
      <c r="M327" s="9">
        <v>30</v>
      </c>
      <c r="N327" s="9">
        <v>31</v>
      </c>
      <c r="O327" s="9">
        <v>36</v>
      </c>
      <c r="P327" s="9">
        <v>25</v>
      </c>
      <c r="Q327" s="9">
        <v>22</v>
      </c>
      <c r="R327" s="9">
        <v>28</v>
      </c>
      <c r="S327" s="9">
        <v>32</v>
      </c>
      <c r="T327" s="9">
        <v>33</v>
      </c>
      <c r="U327" s="9">
        <v>27</v>
      </c>
      <c r="V327" s="9">
        <v>20</v>
      </c>
      <c r="W327" s="11">
        <v>33</v>
      </c>
      <c r="X327" s="11">
        <v>30</v>
      </c>
      <c r="Y327" s="11">
        <v>27</v>
      </c>
      <c r="Z327" s="11">
        <v>29</v>
      </c>
      <c r="AA327" s="11">
        <v>30</v>
      </c>
      <c r="AB327" s="9">
        <v>30</v>
      </c>
      <c r="AC327" s="9">
        <v>23</v>
      </c>
      <c r="AD327" s="9"/>
      <c r="AE327" s="27">
        <f t="shared" si="20"/>
        <v>629</v>
      </c>
    </row>
    <row r="328" spans="1:31" x14ac:dyDescent="0.2">
      <c r="A328" s="8" t="s">
        <v>59</v>
      </c>
      <c r="B328" s="33">
        <v>423</v>
      </c>
      <c r="C328" s="28" t="s">
        <v>14</v>
      </c>
      <c r="D328" s="22">
        <v>5</v>
      </c>
      <c r="E328" s="22">
        <v>7</v>
      </c>
      <c r="F328" s="9">
        <v>13</v>
      </c>
      <c r="G328" s="9">
        <v>9</v>
      </c>
      <c r="H328" s="9">
        <v>19</v>
      </c>
      <c r="I328" s="9">
        <v>17</v>
      </c>
      <c r="J328" s="9">
        <v>21</v>
      </c>
      <c r="K328" s="9">
        <v>27</v>
      </c>
      <c r="L328" s="9">
        <v>28</v>
      </c>
      <c r="M328" s="9">
        <v>30</v>
      </c>
      <c r="N328" s="9">
        <v>31</v>
      </c>
      <c r="O328" s="9">
        <v>34</v>
      </c>
      <c r="P328" s="9">
        <v>25</v>
      </c>
      <c r="Q328" s="9">
        <v>22</v>
      </c>
      <c r="R328" s="9">
        <v>28</v>
      </c>
      <c r="S328" s="9">
        <v>33</v>
      </c>
      <c r="T328" s="9">
        <v>31</v>
      </c>
      <c r="U328" s="9">
        <v>27</v>
      </c>
      <c r="V328" s="9">
        <v>20</v>
      </c>
      <c r="W328" s="11">
        <v>32</v>
      </c>
      <c r="X328" s="11">
        <v>30</v>
      </c>
      <c r="Y328" s="11">
        <v>27</v>
      </c>
      <c r="Z328" s="11">
        <v>29</v>
      </c>
      <c r="AA328" s="11">
        <v>29</v>
      </c>
      <c r="AB328" s="9">
        <v>32</v>
      </c>
      <c r="AC328" s="9">
        <v>23</v>
      </c>
      <c r="AD328" s="9"/>
      <c r="AE328" s="27">
        <f t="shared" si="20"/>
        <v>629</v>
      </c>
    </row>
    <row r="329" spans="1:31" x14ac:dyDescent="0.2">
      <c r="A329" s="8" t="s">
        <v>63</v>
      </c>
      <c r="B329" s="33">
        <v>320</v>
      </c>
      <c r="C329" s="28" t="s">
        <v>14</v>
      </c>
      <c r="D329" s="22">
        <v>5</v>
      </c>
      <c r="E329" s="22">
        <v>7</v>
      </c>
      <c r="F329" s="9">
        <v>13</v>
      </c>
      <c r="G329" s="9">
        <v>10</v>
      </c>
      <c r="H329" s="9">
        <v>19</v>
      </c>
      <c r="I329" s="9">
        <v>18</v>
      </c>
      <c r="J329" s="9">
        <v>21</v>
      </c>
      <c r="K329" s="9">
        <v>28</v>
      </c>
      <c r="L329" s="9">
        <v>28</v>
      </c>
      <c r="M329" s="9">
        <v>30</v>
      </c>
      <c r="N329" s="9">
        <v>31</v>
      </c>
      <c r="O329" s="9">
        <v>35</v>
      </c>
      <c r="P329" s="9">
        <v>25</v>
      </c>
      <c r="Q329" s="9">
        <v>21</v>
      </c>
      <c r="R329" s="9">
        <v>26</v>
      </c>
      <c r="S329" s="9">
        <v>32</v>
      </c>
      <c r="T329" s="9">
        <v>31</v>
      </c>
      <c r="U329" s="9">
        <v>27</v>
      </c>
      <c r="V329" s="9">
        <v>20</v>
      </c>
      <c r="W329" s="11">
        <v>33</v>
      </c>
      <c r="X329" s="11">
        <v>30</v>
      </c>
      <c r="Y329" s="11">
        <v>27</v>
      </c>
      <c r="Z329" s="11">
        <v>29</v>
      </c>
      <c r="AA329" s="11">
        <v>29</v>
      </c>
      <c r="AB329" s="9">
        <v>31</v>
      </c>
      <c r="AC329" s="9">
        <v>21</v>
      </c>
      <c r="AD329" s="9"/>
      <c r="AE329" s="27">
        <f t="shared" si="20"/>
        <v>627</v>
      </c>
    </row>
    <row r="330" spans="1:31" x14ac:dyDescent="0.2">
      <c r="A330" s="8" t="s">
        <v>51</v>
      </c>
      <c r="B330" s="33">
        <v>142</v>
      </c>
      <c r="C330" s="28" t="s">
        <v>14</v>
      </c>
      <c r="D330" s="22">
        <v>5</v>
      </c>
      <c r="E330" s="22">
        <v>7</v>
      </c>
      <c r="F330" s="9">
        <v>13</v>
      </c>
      <c r="G330" s="9">
        <v>7</v>
      </c>
      <c r="H330" s="9">
        <v>20</v>
      </c>
      <c r="I330" s="9">
        <v>16</v>
      </c>
      <c r="J330" s="9">
        <v>21</v>
      </c>
      <c r="K330" s="9">
        <v>27</v>
      </c>
      <c r="L330" s="9">
        <v>28</v>
      </c>
      <c r="M330" s="9">
        <v>30</v>
      </c>
      <c r="N330" s="9">
        <v>32</v>
      </c>
      <c r="O330" s="9">
        <v>36</v>
      </c>
      <c r="P330" s="9">
        <v>25</v>
      </c>
      <c r="Q330" s="9">
        <v>22</v>
      </c>
      <c r="R330" s="9">
        <v>29</v>
      </c>
      <c r="S330" s="9">
        <v>32</v>
      </c>
      <c r="T330" s="9">
        <v>33</v>
      </c>
      <c r="U330" s="9">
        <v>27</v>
      </c>
      <c r="V330" s="9">
        <v>19</v>
      </c>
      <c r="W330" s="11">
        <v>31</v>
      </c>
      <c r="X330" s="11">
        <v>29</v>
      </c>
      <c r="Y330" s="11">
        <v>27</v>
      </c>
      <c r="Z330" s="11">
        <v>27</v>
      </c>
      <c r="AA330" s="11">
        <v>30</v>
      </c>
      <c r="AB330" s="9">
        <v>31</v>
      </c>
      <c r="AC330" s="9">
        <v>23</v>
      </c>
      <c r="AD330" s="9"/>
      <c r="AE330" s="27">
        <f t="shared" si="20"/>
        <v>627</v>
      </c>
    </row>
    <row r="331" spans="1:31" x14ac:dyDescent="0.2">
      <c r="A331" s="8" t="s">
        <v>126</v>
      </c>
      <c r="B331" s="33">
        <v>44</v>
      </c>
      <c r="C331" s="28" t="s">
        <v>14</v>
      </c>
      <c r="D331" s="22">
        <v>4</v>
      </c>
      <c r="E331" s="22">
        <v>7</v>
      </c>
      <c r="F331" s="9">
        <v>13</v>
      </c>
      <c r="G331" s="9">
        <v>9</v>
      </c>
      <c r="H331" s="9">
        <v>15</v>
      </c>
      <c r="I331" s="9">
        <v>16</v>
      </c>
      <c r="J331" s="9">
        <v>20</v>
      </c>
      <c r="K331" s="9">
        <v>28</v>
      </c>
      <c r="L331" s="9">
        <v>28</v>
      </c>
      <c r="M331" s="9">
        <v>30</v>
      </c>
      <c r="N331" s="9">
        <v>31</v>
      </c>
      <c r="O331" s="9">
        <v>35</v>
      </c>
      <c r="P331" s="9">
        <v>25</v>
      </c>
      <c r="Q331" s="9">
        <v>22</v>
      </c>
      <c r="R331" s="9">
        <v>28</v>
      </c>
      <c r="S331" s="9">
        <v>32</v>
      </c>
      <c r="T331" s="9">
        <v>32</v>
      </c>
      <c r="U331" s="9">
        <v>27</v>
      </c>
      <c r="V331" s="9">
        <v>20</v>
      </c>
      <c r="W331" s="11">
        <v>33</v>
      </c>
      <c r="X331" s="11">
        <v>30</v>
      </c>
      <c r="Y331" s="11">
        <v>27</v>
      </c>
      <c r="Z331" s="11">
        <v>29</v>
      </c>
      <c r="AA331" s="11">
        <v>30</v>
      </c>
      <c r="AB331" s="9">
        <v>31</v>
      </c>
      <c r="AC331" s="9">
        <v>23</v>
      </c>
      <c r="AD331" s="9"/>
      <c r="AE331" s="27">
        <f t="shared" si="20"/>
        <v>625</v>
      </c>
    </row>
    <row r="332" spans="1:31" x14ac:dyDescent="0.2">
      <c r="A332" s="8" t="s">
        <v>86</v>
      </c>
      <c r="B332" s="33">
        <v>237</v>
      </c>
      <c r="C332" s="28" t="s">
        <v>14</v>
      </c>
      <c r="D332" s="22">
        <v>5</v>
      </c>
      <c r="E332" s="22">
        <v>5</v>
      </c>
      <c r="F332" s="9">
        <v>13</v>
      </c>
      <c r="G332" s="9">
        <v>9</v>
      </c>
      <c r="H332" s="9">
        <v>18</v>
      </c>
      <c r="I332" s="9">
        <v>18</v>
      </c>
      <c r="J332" s="9">
        <v>21</v>
      </c>
      <c r="K332" s="9">
        <v>27</v>
      </c>
      <c r="L332" s="9">
        <v>26</v>
      </c>
      <c r="M332" s="9">
        <v>30</v>
      </c>
      <c r="N332" s="9">
        <v>32</v>
      </c>
      <c r="O332" s="9">
        <v>33</v>
      </c>
      <c r="P332" s="9">
        <v>25</v>
      </c>
      <c r="Q332" s="9">
        <v>22</v>
      </c>
      <c r="R332" s="9">
        <v>28</v>
      </c>
      <c r="S332" s="9">
        <v>33</v>
      </c>
      <c r="T332" s="9">
        <v>33</v>
      </c>
      <c r="U332" s="9">
        <v>27</v>
      </c>
      <c r="V332" s="9">
        <v>20</v>
      </c>
      <c r="W332" s="11">
        <v>33</v>
      </c>
      <c r="X332" s="11">
        <v>30</v>
      </c>
      <c r="Y332" s="11">
        <v>27</v>
      </c>
      <c r="Z332" s="11">
        <v>28</v>
      </c>
      <c r="AA332" s="11">
        <v>30</v>
      </c>
      <c r="AB332" s="9">
        <v>29</v>
      </c>
      <c r="AC332" s="9">
        <v>22</v>
      </c>
      <c r="AD332" s="9"/>
      <c r="AE332" s="27">
        <f t="shared" si="20"/>
        <v>624</v>
      </c>
    </row>
    <row r="333" spans="1:31" x14ac:dyDescent="0.2">
      <c r="A333" s="8" t="s">
        <v>77</v>
      </c>
      <c r="B333" s="33">
        <v>434</v>
      </c>
      <c r="C333" s="28" t="s">
        <v>14</v>
      </c>
      <c r="D333" s="22">
        <v>4</v>
      </c>
      <c r="E333" s="22">
        <v>7</v>
      </c>
      <c r="F333" s="9">
        <v>13</v>
      </c>
      <c r="G333" s="9">
        <v>10</v>
      </c>
      <c r="H333" s="9">
        <v>20</v>
      </c>
      <c r="I333" s="9">
        <v>18</v>
      </c>
      <c r="J333" s="9">
        <v>21</v>
      </c>
      <c r="K333" s="9">
        <v>28</v>
      </c>
      <c r="L333" s="9">
        <v>28</v>
      </c>
      <c r="M333" s="9">
        <v>30</v>
      </c>
      <c r="N333" s="9">
        <v>32</v>
      </c>
      <c r="O333" s="9">
        <v>34</v>
      </c>
      <c r="P333" s="9">
        <v>25</v>
      </c>
      <c r="Q333" s="9">
        <v>22</v>
      </c>
      <c r="R333" s="9">
        <v>27</v>
      </c>
      <c r="S333" s="9">
        <v>32</v>
      </c>
      <c r="T333" s="9">
        <v>30</v>
      </c>
      <c r="U333" s="9">
        <v>27</v>
      </c>
      <c r="V333" s="9">
        <v>20</v>
      </c>
      <c r="W333" s="11">
        <v>31</v>
      </c>
      <c r="X333" s="11">
        <v>30</v>
      </c>
      <c r="Y333" s="11">
        <v>27</v>
      </c>
      <c r="Z333" s="11">
        <v>29</v>
      </c>
      <c r="AA333" s="11">
        <v>29</v>
      </c>
      <c r="AB333" s="9">
        <v>28</v>
      </c>
      <c r="AC333" s="9">
        <v>19</v>
      </c>
      <c r="AD333" s="9"/>
      <c r="AE333" s="27">
        <f t="shared" si="20"/>
        <v>621</v>
      </c>
    </row>
    <row r="334" spans="1:31" x14ac:dyDescent="0.2">
      <c r="A334" s="8" t="s">
        <v>85</v>
      </c>
      <c r="B334" s="33">
        <v>259</v>
      </c>
      <c r="C334" s="28" t="s">
        <v>14</v>
      </c>
      <c r="D334" s="22">
        <v>4</v>
      </c>
      <c r="E334" s="22">
        <v>7</v>
      </c>
      <c r="F334" s="9">
        <v>12</v>
      </c>
      <c r="G334" s="9">
        <v>10</v>
      </c>
      <c r="H334" s="9">
        <v>20</v>
      </c>
      <c r="I334" s="9">
        <v>16</v>
      </c>
      <c r="J334" s="9">
        <v>21</v>
      </c>
      <c r="K334" s="9">
        <v>28</v>
      </c>
      <c r="L334" s="9">
        <v>28</v>
      </c>
      <c r="M334" s="9">
        <v>30</v>
      </c>
      <c r="N334" s="9">
        <v>32</v>
      </c>
      <c r="O334" s="9">
        <v>35</v>
      </c>
      <c r="P334" s="9">
        <v>23</v>
      </c>
      <c r="Q334" s="9">
        <v>20</v>
      </c>
      <c r="R334" s="9">
        <v>26</v>
      </c>
      <c r="S334" s="9">
        <v>32</v>
      </c>
      <c r="T334" s="9">
        <v>33</v>
      </c>
      <c r="U334" s="9">
        <v>26</v>
      </c>
      <c r="V334" s="9">
        <v>20</v>
      </c>
      <c r="W334" s="11">
        <v>33</v>
      </c>
      <c r="X334" s="11">
        <v>30</v>
      </c>
      <c r="Y334" s="11">
        <v>27</v>
      </c>
      <c r="Z334" s="11">
        <v>28</v>
      </c>
      <c r="AA334" s="11">
        <v>30</v>
      </c>
      <c r="AB334" s="9">
        <v>31</v>
      </c>
      <c r="AC334" s="9">
        <v>16</v>
      </c>
      <c r="AD334" s="9"/>
      <c r="AE334" s="27">
        <f t="shared" si="20"/>
        <v>618</v>
      </c>
    </row>
    <row r="335" spans="1:31" x14ac:dyDescent="0.2">
      <c r="A335" s="8" t="s">
        <v>81</v>
      </c>
      <c r="B335" s="33">
        <v>381</v>
      </c>
      <c r="C335" s="28" t="s">
        <v>14</v>
      </c>
      <c r="D335" s="22">
        <v>4</v>
      </c>
      <c r="E335" s="22">
        <v>7</v>
      </c>
      <c r="F335" s="9">
        <v>13</v>
      </c>
      <c r="G335" s="9">
        <v>10</v>
      </c>
      <c r="H335" s="9">
        <v>18</v>
      </c>
      <c r="I335" s="9">
        <v>17</v>
      </c>
      <c r="J335" s="9">
        <v>21</v>
      </c>
      <c r="K335" s="9">
        <v>28</v>
      </c>
      <c r="L335" s="9">
        <v>28</v>
      </c>
      <c r="M335" s="9">
        <v>29</v>
      </c>
      <c r="N335" s="9">
        <v>31</v>
      </c>
      <c r="O335" s="9">
        <v>36</v>
      </c>
      <c r="P335" s="9">
        <v>24</v>
      </c>
      <c r="Q335" s="9">
        <v>22</v>
      </c>
      <c r="R335" s="9">
        <v>25</v>
      </c>
      <c r="S335" s="9">
        <v>32</v>
      </c>
      <c r="T335" s="9">
        <v>31</v>
      </c>
      <c r="U335" s="9">
        <v>26</v>
      </c>
      <c r="V335" s="9">
        <v>20</v>
      </c>
      <c r="W335" s="11">
        <v>33</v>
      </c>
      <c r="X335" s="11">
        <v>30</v>
      </c>
      <c r="Y335" s="11">
        <v>24</v>
      </c>
      <c r="Z335" s="11">
        <v>28</v>
      </c>
      <c r="AA335" s="11">
        <v>29</v>
      </c>
      <c r="AB335" s="9">
        <v>31</v>
      </c>
      <c r="AC335" s="9">
        <v>20</v>
      </c>
      <c r="AD335" s="9"/>
      <c r="AE335" s="27">
        <f t="shared" si="20"/>
        <v>617</v>
      </c>
    </row>
    <row r="336" spans="1:31" x14ac:dyDescent="0.2">
      <c r="A336" s="8" t="s">
        <v>78</v>
      </c>
      <c r="B336" s="33">
        <v>388</v>
      </c>
      <c r="C336" s="28" t="s">
        <v>14</v>
      </c>
      <c r="D336" s="22">
        <v>5</v>
      </c>
      <c r="E336" s="22">
        <v>7</v>
      </c>
      <c r="F336" s="9">
        <v>12</v>
      </c>
      <c r="G336" s="9">
        <v>9</v>
      </c>
      <c r="H336" s="9">
        <v>18</v>
      </c>
      <c r="I336" s="9">
        <v>18</v>
      </c>
      <c r="J336" s="9">
        <v>21</v>
      </c>
      <c r="K336" s="9">
        <v>27</v>
      </c>
      <c r="L336" s="9">
        <v>28</v>
      </c>
      <c r="M336" s="9">
        <v>30</v>
      </c>
      <c r="N336" s="9">
        <v>30</v>
      </c>
      <c r="O336" s="9">
        <v>33</v>
      </c>
      <c r="P336" s="9">
        <v>25</v>
      </c>
      <c r="Q336" s="9">
        <v>21</v>
      </c>
      <c r="R336" s="9">
        <v>28</v>
      </c>
      <c r="S336" s="9">
        <v>30</v>
      </c>
      <c r="T336" s="9">
        <v>31</v>
      </c>
      <c r="U336" s="9">
        <v>27</v>
      </c>
      <c r="V336" s="9">
        <v>20</v>
      </c>
      <c r="W336" s="11">
        <v>33</v>
      </c>
      <c r="X336" s="11">
        <v>30</v>
      </c>
      <c r="Y336" s="11">
        <v>26</v>
      </c>
      <c r="Z336" s="11">
        <v>28</v>
      </c>
      <c r="AA336" s="11">
        <v>30</v>
      </c>
      <c r="AB336" s="9">
        <v>29</v>
      </c>
      <c r="AC336" s="9">
        <v>21</v>
      </c>
      <c r="AD336" s="9"/>
      <c r="AE336" s="27">
        <f t="shared" si="20"/>
        <v>617</v>
      </c>
    </row>
    <row r="337" spans="1:31" x14ac:dyDescent="0.2">
      <c r="A337" s="8" t="s">
        <v>123</v>
      </c>
      <c r="B337" s="33">
        <v>339</v>
      </c>
      <c r="C337" s="28" t="s">
        <v>14</v>
      </c>
      <c r="D337" s="22">
        <v>1</v>
      </c>
      <c r="E337" s="22">
        <v>6</v>
      </c>
      <c r="F337" s="9">
        <v>11</v>
      </c>
      <c r="G337" s="9">
        <v>10</v>
      </c>
      <c r="H337" s="9">
        <v>19</v>
      </c>
      <c r="I337" s="9">
        <v>15</v>
      </c>
      <c r="J337" s="9">
        <v>19</v>
      </c>
      <c r="K337" s="9">
        <v>27</v>
      </c>
      <c r="L337" s="9">
        <v>26</v>
      </c>
      <c r="M337" s="9">
        <v>29</v>
      </c>
      <c r="N337" s="9">
        <v>32</v>
      </c>
      <c r="O337" s="9">
        <v>35</v>
      </c>
      <c r="P337" s="9">
        <v>24</v>
      </c>
      <c r="Q337" s="9">
        <v>21</v>
      </c>
      <c r="R337" s="9">
        <v>27</v>
      </c>
      <c r="S337" s="9">
        <v>32</v>
      </c>
      <c r="T337" s="9">
        <v>32</v>
      </c>
      <c r="U337" s="9">
        <v>26</v>
      </c>
      <c r="V337" s="9">
        <v>20</v>
      </c>
      <c r="W337" s="11">
        <v>33</v>
      </c>
      <c r="X337" s="11">
        <v>30</v>
      </c>
      <c r="Y337" s="11">
        <v>27</v>
      </c>
      <c r="Z337" s="11">
        <v>29</v>
      </c>
      <c r="AA337" s="11">
        <v>30</v>
      </c>
      <c r="AB337" s="9">
        <v>31</v>
      </c>
      <c r="AC337" s="9">
        <v>22</v>
      </c>
      <c r="AD337" s="9"/>
      <c r="AE337" s="27">
        <f t="shared" si="20"/>
        <v>614</v>
      </c>
    </row>
    <row r="338" spans="1:31" x14ac:dyDescent="0.2">
      <c r="A338" s="8" t="s">
        <v>19</v>
      </c>
      <c r="B338" s="33">
        <v>45</v>
      </c>
      <c r="C338" s="28" t="s">
        <v>14</v>
      </c>
      <c r="D338" s="22">
        <v>5</v>
      </c>
      <c r="E338" s="22">
        <v>5</v>
      </c>
      <c r="F338" s="9">
        <v>11</v>
      </c>
      <c r="G338" s="9">
        <v>10</v>
      </c>
      <c r="H338" s="9">
        <v>20</v>
      </c>
      <c r="I338" s="9">
        <v>17</v>
      </c>
      <c r="J338" s="9">
        <v>21</v>
      </c>
      <c r="K338" s="9">
        <v>27</v>
      </c>
      <c r="L338" s="9">
        <v>28</v>
      </c>
      <c r="M338" s="9">
        <v>30</v>
      </c>
      <c r="N338" s="9">
        <v>32</v>
      </c>
      <c r="O338" s="9">
        <v>36</v>
      </c>
      <c r="P338" s="9">
        <v>25</v>
      </c>
      <c r="Q338" s="9">
        <v>20</v>
      </c>
      <c r="R338" s="9">
        <v>26</v>
      </c>
      <c r="S338" s="9">
        <v>31</v>
      </c>
      <c r="T338" s="9">
        <v>31</v>
      </c>
      <c r="U338" s="9">
        <v>26</v>
      </c>
      <c r="V338" s="9">
        <v>20</v>
      </c>
      <c r="W338" s="11">
        <v>32</v>
      </c>
      <c r="X338" s="11">
        <v>27</v>
      </c>
      <c r="Y338" s="11">
        <v>25</v>
      </c>
      <c r="Z338" s="11">
        <v>28</v>
      </c>
      <c r="AA338" s="11">
        <v>28</v>
      </c>
      <c r="AB338" s="9">
        <v>29</v>
      </c>
      <c r="AC338" s="9">
        <v>22</v>
      </c>
      <c r="AD338" s="9"/>
      <c r="AE338" s="27">
        <f t="shared" si="20"/>
        <v>612</v>
      </c>
    </row>
    <row r="339" spans="1:31" x14ac:dyDescent="0.2">
      <c r="A339" s="8" t="s">
        <v>68</v>
      </c>
      <c r="B339" s="33">
        <v>312</v>
      </c>
      <c r="C339" s="28" t="s">
        <v>14</v>
      </c>
      <c r="D339" s="22">
        <v>4</v>
      </c>
      <c r="E339" s="22">
        <v>7</v>
      </c>
      <c r="F339" s="9">
        <v>13</v>
      </c>
      <c r="G339" s="9">
        <v>3</v>
      </c>
      <c r="H339" s="9">
        <v>19</v>
      </c>
      <c r="I339" s="9">
        <v>18</v>
      </c>
      <c r="J339" s="9">
        <v>21</v>
      </c>
      <c r="K339" s="9">
        <v>28</v>
      </c>
      <c r="L339" s="9">
        <v>28</v>
      </c>
      <c r="M339" s="9">
        <v>29</v>
      </c>
      <c r="N339" s="9">
        <v>32</v>
      </c>
      <c r="O339" s="9">
        <v>35</v>
      </c>
      <c r="P339" s="9">
        <v>20</v>
      </c>
      <c r="Q339" s="9">
        <v>22</v>
      </c>
      <c r="R339" s="9">
        <v>24</v>
      </c>
      <c r="S339" s="9">
        <v>33</v>
      </c>
      <c r="T339" s="9">
        <v>31</v>
      </c>
      <c r="U339" s="9">
        <v>27</v>
      </c>
      <c r="V339" s="9">
        <v>20</v>
      </c>
      <c r="W339" s="11">
        <v>29</v>
      </c>
      <c r="X339" s="11">
        <v>28</v>
      </c>
      <c r="Y339" s="11">
        <v>27</v>
      </c>
      <c r="Z339" s="11">
        <v>28</v>
      </c>
      <c r="AA339" s="11">
        <v>30</v>
      </c>
      <c r="AB339" s="9">
        <v>32</v>
      </c>
      <c r="AC339" s="9">
        <v>22</v>
      </c>
      <c r="AD339" s="9"/>
      <c r="AE339" s="27">
        <f t="shared" si="20"/>
        <v>610</v>
      </c>
    </row>
    <row r="340" spans="1:31" x14ac:dyDescent="0.2">
      <c r="A340" s="8" t="s">
        <v>21</v>
      </c>
      <c r="B340" s="33">
        <v>153</v>
      </c>
      <c r="C340" s="28" t="s">
        <v>14</v>
      </c>
      <c r="D340" s="22">
        <v>4</v>
      </c>
      <c r="E340" s="22">
        <v>6</v>
      </c>
      <c r="F340" s="9">
        <v>11</v>
      </c>
      <c r="G340" s="9">
        <v>9</v>
      </c>
      <c r="H340" s="9">
        <v>20</v>
      </c>
      <c r="I340" s="9">
        <v>16</v>
      </c>
      <c r="J340" s="9">
        <v>21</v>
      </c>
      <c r="K340" s="9">
        <v>22</v>
      </c>
      <c r="L340" s="9">
        <v>27</v>
      </c>
      <c r="M340" s="9">
        <v>28</v>
      </c>
      <c r="N340" s="9">
        <v>32</v>
      </c>
      <c r="O340" s="9">
        <v>35</v>
      </c>
      <c r="P340" s="9">
        <v>25</v>
      </c>
      <c r="Q340" s="9">
        <v>22</v>
      </c>
      <c r="R340" s="9">
        <v>21</v>
      </c>
      <c r="S340" s="9">
        <v>33</v>
      </c>
      <c r="T340" s="9">
        <v>31</v>
      </c>
      <c r="U340" s="9">
        <v>27</v>
      </c>
      <c r="V340" s="9">
        <v>20</v>
      </c>
      <c r="W340" s="11">
        <v>33</v>
      </c>
      <c r="X340" s="11">
        <v>30</v>
      </c>
      <c r="Y340" s="11">
        <v>26</v>
      </c>
      <c r="Z340" s="11">
        <v>27</v>
      </c>
      <c r="AA340" s="11">
        <v>29</v>
      </c>
      <c r="AB340" s="9">
        <v>28</v>
      </c>
      <c r="AC340" s="9">
        <v>22</v>
      </c>
      <c r="AD340" s="9"/>
      <c r="AE340" s="27">
        <f t="shared" si="20"/>
        <v>605</v>
      </c>
    </row>
    <row r="341" spans="1:31" x14ac:dyDescent="0.2">
      <c r="A341" s="8" t="s">
        <v>140</v>
      </c>
      <c r="B341" s="33">
        <v>62</v>
      </c>
      <c r="C341" s="28" t="s">
        <v>14</v>
      </c>
      <c r="D341" s="22">
        <v>2</v>
      </c>
      <c r="E341" s="22">
        <v>7</v>
      </c>
      <c r="F341" s="9">
        <v>8</v>
      </c>
      <c r="G341" s="9">
        <v>7</v>
      </c>
      <c r="H341" s="9">
        <v>11</v>
      </c>
      <c r="I341" s="9">
        <v>10</v>
      </c>
      <c r="J341" s="9">
        <v>17</v>
      </c>
      <c r="K341" s="9">
        <v>28</v>
      </c>
      <c r="L341" s="9">
        <v>28</v>
      </c>
      <c r="M341" s="9">
        <v>30</v>
      </c>
      <c r="N341" s="9">
        <v>32</v>
      </c>
      <c r="O341" s="9">
        <v>34</v>
      </c>
      <c r="P341" s="9">
        <v>25</v>
      </c>
      <c r="Q341" s="9">
        <v>22</v>
      </c>
      <c r="R341" s="9">
        <v>29</v>
      </c>
      <c r="S341" s="9">
        <v>32</v>
      </c>
      <c r="T341" s="9">
        <v>31</v>
      </c>
      <c r="U341" s="9">
        <v>27</v>
      </c>
      <c r="V341" s="9">
        <v>20</v>
      </c>
      <c r="W341" s="11">
        <v>33</v>
      </c>
      <c r="X341" s="11">
        <v>29</v>
      </c>
      <c r="Y341" s="11">
        <v>27</v>
      </c>
      <c r="Z341" s="11">
        <v>28</v>
      </c>
      <c r="AA341" s="11">
        <v>30</v>
      </c>
      <c r="AB341" s="9">
        <v>31</v>
      </c>
      <c r="AC341" s="9">
        <v>23</v>
      </c>
      <c r="AD341" s="9"/>
      <c r="AE341" s="27">
        <f t="shared" si="20"/>
        <v>601</v>
      </c>
    </row>
    <row r="342" spans="1:31" x14ac:dyDescent="0.2">
      <c r="A342" s="8" t="s">
        <v>107</v>
      </c>
      <c r="B342" s="33">
        <v>428</v>
      </c>
      <c r="C342" s="28" t="s">
        <v>14</v>
      </c>
      <c r="D342" s="22">
        <v>5</v>
      </c>
      <c r="E342" s="22">
        <v>6</v>
      </c>
      <c r="F342" s="9">
        <v>13</v>
      </c>
      <c r="G342" s="9">
        <v>10</v>
      </c>
      <c r="H342" s="9">
        <v>20</v>
      </c>
      <c r="I342" s="9">
        <v>16</v>
      </c>
      <c r="J342" s="9">
        <v>21</v>
      </c>
      <c r="K342" s="9">
        <v>23</v>
      </c>
      <c r="L342" s="9">
        <v>28</v>
      </c>
      <c r="M342" s="9">
        <v>30</v>
      </c>
      <c r="N342" s="9">
        <v>32</v>
      </c>
      <c r="O342" s="9">
        <v>35</v>
      </c>
      <c r="P342" s="9">
        <v>25</v>
      </c>
      <c r="Q342" s="9">
        <v>22</v>
      </c>
      <c r="R342" s="9">
        <v>28</v>
      </c>
      <c r="S342" s="9">
        <v>32</v>
      </c>
      <c r="T342" s="9">
        <v>24</v>
      </c>
      <c r="U342" s="9">
        <v>24</v>
      </c>
      <c r="V342" s="9">
        <v>19</v>
      </c>
      <c r="W342" s="11">
        <v>31</v>
      </c>
      <c r="X342" s="11">
        <v>27</v>
      </c>
      <c r="Y342" s="11">
        <v>24</v>
      </c>
      <c r="Z342" s="11">
        <v>29</v>
      </c>
      <c r="AA342" s="11">
        <v>30</v>
      </c>
      <c r="AB342" s="9">
        <v>31</v>
      </c>
      <c r="AC342" s="9">
        <v>13</v>
      </c>
      <c r="AD342" s="9"/>
      <c r="AE342" s="27">
        <f t="shared" si="20"/>
        <v>598</v>
      </c>
    </row>
    <row r="343" spans="1:31" x14ac:dyDescent="0.2">
      <c r="A343" s="8" t="s">
        <v>115</v>
      </c>
      <c r="B343" s="33">
        <v>196</v>
      </c>
      <c r="C343" s="28" t="s">
        <v>14</v>
      </c>
      <c r="D343" s="22">
        <v>5</v>
      </c>
      <c r="E343" s="22">
        <v>7</v>
      </c>
      <c r="F343" s="9">
        <v>13</v>
      </c>
      <c r="G343" s="9">
        <v>10</v>
      </c>
      <c r="H343" s="9">
        <v>20</v>
      </c>
      <c r="I343" s="9">
        <v>18</v>
      </c>
      <c r="J343" s="9">
        <v>21</v>
      </c>
      <c r="K343" s="9">
        <v>28</v>
      </c>
      <c r="L343" s="9">
        <v>28</v>
      </c>
      <c r="M343" s="9">
        <v>30</v>
      </c>
      <c r="N343" s="9">
        <v>30</v>
      </c>
      <c r="O343" s="9">
        <v>34</v>
      </c>
      <c r="P343" s="9">
        <v>25</v>
      </c>
      <c r="Q343" s="9">
        <v>22</v>
      </c>
      <c r="R343" s="9">
        <v>29</v>
      </c>
      <c r="S343" s="9">
        <v>30</v>
      </c>
      <c r="T343" s="9">
        <v>31</v>
      </c>
      <c r="U343" s="9">
        <v>27</v>
      </c>
      <c r="V343" s="9">
        <v>18</v>
      </c>
      <c r="W343" s="11">
        <v>29</v>
      </c>
      <c r="X343" s="11">
        <v>23</v>
      </c>
      <c r="Y343" s="11">
        <v>20</v>
      </c>
      <c r="Z343" s="11">
        <v>26</v>
      </c>
      <c r="AA343" s="11">
        <v>27</v>
      </c>
      <c r="AB343" s="9">
        <v>28</v>
      </c>
      <c r="AC343" s="9">
        <v>18</v>
      </c>
      <c r="AD343" s="9"/>
      <c r="AE343" s="27">
        <f t="shared" si="20"/>
        <v>597</v>
      </c>
    </row>
    <row r="344" spans="1:31" x14ac:dyDescent="0.2">
      <c r="A344" s="8" t="s">
        <v>150</v>
      </c>
      <c r="B344" s="33">
        <v>183</v>
      </c>
      <c r="C344" s="28" t="s">
        <v>14</v>
      </c>
      <c r="D344" s="22">
        <v>4</v>
      </c>
      <c r="E344" s="22">
        <v>7</v>
      </c>
      <c r="F344" s="9">
        <v>12</v>
      </c>
      <c r="G344" s="9">
        <v>7</v>
      </c>
      <c r="H344" s="9">
        <v>19</v>
      </c>
      <c r="I344" s="9">
        <v>16</v>
      </c>
      <c r="J344" s="9">
        <v>20</v>
      </c>
      <c r="K344" s="9">
        <v>28</v>
      </c>
      <c r="L344" s="9">
        <v>28</v>
      </c>
      <c r="M344" s="9">
        <v>30</v>
      </c>
      <c r="N344" s="9">
        <v>31</v>
      </c>
      <c r="O344" s="9">
        <v>36</v>
      </c>
      <c r="P344" s="9">
        <v>24</v>
      </c>
      <c r="Q344" s="9">
        <v>22</v>
      </c>
      <c r="R344" s="9">
        <v>27</v>
      </c>
      <c r="S344" s="9">
        <v>29</v>
      </c>
      <c r="T344" s="9">
        <v>27</v>
      </c>
      <c r="U344" s="9">
        <v>25</v>
      </c>
      <c r="V344" s="9">
        <v>20</v>
      </c>
      <c r="W344" s="11">
        <v>32</v>
      </c>
      <c r="X344" s="11">
        <v>25</v>
      </c>
      <c r="Y344" s="11">
        <v>24</v>
      </c>
      <c r="Z344" s="11">
        <v>27</v>
      </c>
      <c r="AA344" s="11">
        <v>28</v>
      </c>
      <c r="AB344" s="9">
        <v>27</v>
      </c>
      <c r="AC344" s="9">
        <v>21</v>
      </c>
      <c r="AD344" s="9"/>
      <c r="AE344" s="27">
        <f t="shared" si="20"/>
        <v>596</v>
      </c>
    </row>
    <row r="345" spans="1:31" x14ac:dyDescent="0.2">
      <c r="A345" s="8" t="s">
        <v>111</v>
      </c>
      <c r="B345" s="33">
        <v>357</v>
      </c>
      <c r="C345" s="28" t="s">
        <v>14</v>
      </c>
      <c r="D345" s="22">
        <v>4</v>
      </c>
      <c r="E345" s="22">
        <v>6</v>
      </c>
      <c r="F345" s="9">
        <v>13</v>
      </c>
      <c r="G345" s="9">
        <v>6</v>
      </c>
      <c r="H345" s="9">
        <v>20</v>
      </c>
      <c r="I345" s="9">
        <v>18</v>
      </c>
      <c r="J345" s="9">
        <v>21</v>
      </c>
      <c r="K345" s="9">
        <v>21</v>
      </c>
      <c r="L345" s="9">
        <v>28</v>
      </c>
      <c r="M345" s="9">
        <v>30</v>
      </c>
      <c r="N345" s="9">
        <v>31</v>
      </c>
      <c r="O345" s="9">
        <v>35</v>
      </c>
      <c r="P345" s="9">
        <v>22</v>
      </c>
      <c r="Q345" s="9">
        <v>22</v>
      </c>
      <c r="R345" s="9">
        <v>17</v>
      </c>
      <c r="S345" s="9">
        <v>31</v>
      </c>
      <c r="T345" s="9">
        <v>30</v>
      </c>
      <c r="U345" s="9">
        <v>27</v>
      </c>
      <c r="V345" s="9">
        <v>20</v>
      </c>
      <c r="W345" s="11">
        <v>32</v>
      </c>
      <c r="X345" s="11">
        <v>30</v>
      </c>
      <c r="Y345" s="11">
        <v>27</v>
      </c>
      <c r="Z345" s="11">
        <v>28</v>
      </c>
      <c r="AA345" s="11">
        <v>30</v>
      </c>
      <c r="AB345" s="9">
        <v>25</v>
      </c>
      <c r="AC345" s="9">
        <v>20</v>
      </c>
      <c r="AD345" s="9"/>
      <c r="AE345" s="27">
        <f t="shared" si="20"/>
        <v>594</v>
      </c>
    </row>
    <row r="346" spans="1:31" x14ac:dyDescent="0.2">
      <c r="A346" s="8" t="s">
        <v>96</v>
      </c>
      <c r="B346" s="33">
        <v>42</v>
      </c>
      <c r="C346" s="28" t="s">
        <v>14</v>
      </c>
      <c r="D346" s="22">
        <v>1</v>
      </c>
      <c r="E346" s="22">
        <v>4</v>
      </c>
      <c r="F346" s="9">
        <v>4</v>
      </c>
      <c r="G346" s="9">
        <v>8</v>
      </c>
      <c r="H346" s="9">
        <v>17</v>
      </c>
      <c r="I346" s="9">
        <v>10</v>
      </c>
      <c r="J346" s="9">
        <v>21</v>
      </c>
      <c r="K346" s="9">
        <v>25</v>
      </c>
      <c r="L346" s="9">
        <v>28</v>
      </c>
      <c r="M346" s="9">
        <v>23</v>
      </c>
      <c r="N346" s="9">
        <v>31</v>
      </c>
      <c r="O346" s="9">
        <v>35</v>
      </c>
      <c r="P346" s="9">
        <v>25</v>
      </c>
      <c r="Q346" s="9">
        <v>20</v>
      </c>
      <c r="R346" s="9">
        <v>28</v>
      </c>
      <c r="S346" s="9">
        <v>33</v>
      </c>
      <c r="T346" s="9">
        <v>33</v>
      </c>
      <c r="U346" s="9">
        <v>27</v>
      </c>
      <c r="V346" s="9">
        <v>20</v>
      </c>
      <c r="W346" s="11">
        <v>33</v>
      </c>
      <c r="X346" s="11">
        <v>29</v>
      </c>
      <c r="Y346" s="11">
        <v>27</v>
      </c>
      <c r="Z346" s="11">
        <v>28</v>
      </c>
      <c r="AA346" s="11">
        <v>29</v>
      </c>
      <c r="AB346" s="9">
        <v>30</v>
      </c>
      <c r="AC346" s="9">
        <v>23</v>
      </c>
      <c r="AD346" s="9"/>
      <c r="AE346" s="27">
        <f t="shared" si="20"/>
        <v>592</v>
      </c>
    </row>
    <row r="347" spans="1:31" x14ac:dyDescent="0.2">
      <c r="A347" s="8" t="s">
        <v>33</v>
      </c>
      <c r="B347" s="33">
        <v>171</v>
      </c>
      <c r="C347" s="28" t="s">
        <v>14</v>
      </c>
      <c r="D347" s="22">
        <v>4</v>
      </c>
      <c r="E347" s="22">
        <v>6</v>
      </c>
      <c r="F347" s="9">
        <v>13</v>
      </c>
      <c r="G347" s="9">
        <v>9</v>
      </c>
      <c r="H347" s="9">
        <v>18</v>
      </c>
      <c r="I347" s="9">
        <v>16</v>
      </c>
      <c r="J347" s="9">
        <v>21</v>
      </c>
      <c r="K347" s="9">
        <v>28</v>
      </c>
      <c r="L347" s="9">
        <v>28</v>
      </c>
      <c r="M347" s="9">
        <v>30</v>
      </c>
      <c r="N347" s="9">
        <v>32</v>
      </c>
      <c r="O347" s="9">
        <v>36</v>
      </c>
      <c r="P347" s="9">
        <v>25</v>
      </c>
      <c r="Q347" s="9">
        <v>22</v>
      </c>
      <c r="R347" s="9">
        <v>26</v>
      </c>
      <c r="S347" s="9">
        <v>33</v>
      </c>
      <c r="T347" s="9">
        <v>15</v>
      </c>
      <c r="U347" s="9">
        <v>23</v>
      </c>
      <c r="V347" s="9">
        <v>20</v>
      </c>
      <c r="W347" s="11">
        <v>29</v>
      </c>
      <c r="X347" s="11">
        <v>29</v>
      </c>
      <c r="Y347" s="11">
        <v>22</v>
      </c>
      <c r="Z347" s="11">
        <v>24</v>
      </c>
      <c r="AA347" s="11">
        <v>18</v>
      </c>
      <c r="AB347" s="9">
        <v>29</v>
      </c>
      <c r="AC347" s="9">
        <v>17</v>
      </c>
      <c r="AD347" s="9"/>
      <c r="AE347" s="27">
        <f t="shared" si="20"/>
        <v>573</v>
      </c>
    </row>
    <row r="348" spans="1:31" x14ac:dyDescent="0.2">
      <c r="A348" s="8" t="s">
        <v>43</v>
      </c>
      <c r="B348" s="33">
        <v>46</v>
      </c>
      <c r="C348" s="28" t="s">
        <v>14</v>
      </c>
      <c r="D348" s="22">
        <v>4</v>
      </c>
      <c r="E348" s="22">
        <v>5</v>
      </c>
      <c r="F348" s="9">
        <v>10</v>
      </c>
      <c r="G348" s="9">
        <v>9</v>
      </c>
      <c r="H348" s="9">
        <v>12</v>
      </c>
      <c r="I348" s="9">
        <v>14</v>
      </c>
      <c r="J348" s="9">
        <v>20</v>
      </c>
      <c r="K348" s="9">
        <v>28</v>
      </c>
      <c r="L348" s="9">
        <v>23</v>
      </c>
      <c r="M348" s="9">
        <v>26</v>
      </c>
      <c r="N348" s="9">
        <v>27</v>
      </c>
      <c r="O348" s="9">
        <v>31</v>
      </c>
      <c r="P348" s="9">
        <v>25</v>
      </c>
      <c r="Q348" s="9">
        <v>20</v>
      </c>
      <c r="R348" s="9">
        <v>26</v>
      </c>
      <c r="S348" s="9">
        <v>30</v>
      </c>
      <c r="T348" s="9">
        <v>26</v>
      </c>
      <c r="U348" s="9">
        <v>26</v>
      </c>
      <c r="V348" s="9">
        <v>19</v>
      </c>
      <c r="W348" s="11">
        <v>31</v>
      </c>
      <c r="X348" s="11">
        <v>26</v>
      </c>
      <c r="Y348" s="11">
        <v>26</v>
      </c>
      <c r="Z348" s="11">
        <v>25</v>
      </c>
      <c r="AA348" s="11">
        <v>30</v>
      </c>
      <c r="AB348" s="9">
        <v>30</v>
      </c>
      <c r="AC348" s="9">
        <v>22</v>
      </c>
      <c r="AD348" s="9"/>
      <c r="AE348" s="27">
        <f t="shared" si="20"/>
        <v>571</v>
      </c>
    </row>
    <row r="349" spans="1:31" x14ac:dyDescent="0.2">
      <c r="A349" s="8" t="s">
        <v>284</v>
      </c>
      <c r="B349" s="33">
        <v>305</v>
      </c>
      <c r="C349" s="28" t="s">
        <v>14</v>
      </c>
      <c r="D349" s="22">
        <v>4</v>
      </c>
      <c r="E349" s="22">
        <v>3</v>
      </c>
      <c r="F349" s="9">
        <v>12</v>
      </c>
      <c r="G349" s="9">
        <v>7</v>
      </c>
      <c r="H349" s="9">
        <v>18</v>
      </c>
      <c r="I349" s="9">
        <v>15</v>
      </c>
      <c r="J349" s="9">
        <v>21</v>
      </c>
      <c r="K349" s="9">
        <v>25</v>
      </c>
      <c r="L349" s="9">
        <v>25</v>
      </c>
      <c r="M349" s="9">
        <v>28</v>
      </c>
      <c r="N349" s="9">
        <v>30</v>
      </c>
      <c r="O349" s="9">
        <v>32</v>
      </c>
      <c r="P349" s="9">
        <v>23</v>
      </c>
      <c r="Q349" s="9">
        <v>16</v>
      </c>
      <c r="R349" s="9">
        <v>23</v>
      </c>
      <c r="S349" s="9">
        <v>32</v>
      </c>
      <c r="T349" s="9">
        <v>32</v>
      </c>
      <c r="U349" s="9">
        <v>26</v>
      </c>
      <c r="V349" s="9">
        <v>20</v>
      </c>
      <c r="W349" s="11">
        <v>29</v>
      </c>
      <c r="X349" s="11">
        <v>18</v>
      </c>
      <c r="Y349" s="11">
        <v>25</v>
      </c>
      <c r="Z349" s="11">
        <v>28</v>
      </c>
      <c r="AA349" s="11">
        <v>26</v>
      </c>
      <c r="AB349" s="9">
        <v>27</v>
      </c>
      <c r="AC349" s="9">
        <v>22</v>
      </c>
      <c r="AD349" s="9"/>
      <c r="AE349" s="27">
        <f t="shared" si="20"/>
        <v>567</v>
      </c>
    </row>
    <row r="350" spans="1:31" x14ac:dyDescent="0.2">
      <c r="A350" s="8" t="s">
        <v>64</v>
      </c>
      <c r="B350" s="33">
        <v>61</v>
      </c>
      <c r="C350" s="28" t="s">
        <v>14</v>
      </c>
      <c r="D350" s="22">
        <v>5</v>
      </c>
      <c r="E350" s="22">
        <v>7</v>
      </c>
      <c r="F350" s="9">
        <v>13</v>
      </c>
      <c r="G350" s="9">
        <v>10</v>
      </c>
      <c r="H350" s="9">
        <v>20</v>
      </c>
      <c r="I350" s="9">
        <v>18</v>
      </c>
      <c r="J350" s="9">
        <v>21</v>
      </c>
      <c r="K350" s="9">
        <v>27</v>
      </c>
      <c r="L350" s="9">
        <v>28</v>
      </c>
      <c r="M350" s="9">
        <v>30</v>
      </c>
      <c r="N350" s="9">
        <v>32</v>
      </c>
      <c r="O350" s="9">
        <v>36</v>
      </c>
      <c r="P350" s="9">
        <v>25</v>
      </c>
      <c r="Q350" s="9">
        <v>21</v>
      </c>
      <c r="R350" s="9">
        <v>26</v>
      </c>
      <c r="S350" s="9">
        <v>28</v>
      </c>
      <c r="T350" s="9">
        <v>13</v>
      </c>
      <c r="U350" s="9">
        <v>24</v>
      </c>
      <c r="V350" s="9">
        <v>19</v>
      </c>
      <c r="W350" s="11">
        <v>32</v>
      </c>
      <c r="X350" s="11">
        <v>27</v>
      </c>
      <c r="Y350" s="11">
        <v>27</v>
      </c>
      <c r="Z350" s="11">
        <v>26</v>
      </c>
      <c r="AA350" s="11">
        <v>26</v>
      </c>
      <c r="AB350" s="9">
        <v>3</v>
      </c>
      <c r="AC350" s="9">
        <v>17</v>
      </c>
      <c r="AD350" s="9"/>
      <c r="AE350" s="27">
        <f t="shared" si="20"/>
        <v>561</v>
      </c>
    </row>
    <row r="351" spans="1:31" x14ac:dyDescent="0.2">
      <c r="A351" s="8" t="s">
        <v>262</v>
      </c>
      <c r="B351" s="33">
        <v>449</v>
      </c>
      <c r="C351" s="28" t="s">
        <v>14</v>
      </c>
      <c r="D351" s="22"/>
      <c r="E351" s="22">
        <v>3</v>
      </c>
      <c r="F351" s="9">
        <v>8</v>
      </c>
      <c r="G351" s="9">
        <v>9</v>
      </c>
      <c r="H351" s="9">
        <v>19</v>
      </c>
      <c r="I351" s="9">
        <v>18</v>
      </c>
      <c r="J351" s="9">
        <v>18</v>
      </c>
      <c r="K351" s="9">
        <v>27</v>
      </c>
      <c r="L351" s="9">
        <v>26</v>
      </c>
      <c r="M351" s="9">
        <v>15</v>
      </c>
      <c r="N351" s="9">
        <v>32</v>
      </c>
      <c r="O351" s="9">
        <v>32</v>
      </c>
      <c r="P351" s="9">
        <v>22</v>
      </c>
      <c r="Q351" s="9">
        <v>22</v>
      </c>
      <c r="R351" s="9">
        <v>26</v>
      </c>
      <c r="S351" s="9">
        <v>29</v>
      </c>
      <c r="T351" s="9">
        <v>29</v>
      </c>
      <c r="U351" s="9">
        <v>26</v>
      </c>
      <c r="V351" s="9">
        <v>19</v>
      </c>
      <c r="W351" s="11">
        <v>31</v>
      </c>
      <c r="X351" s="11">
        <v>23</v>
      </c>
      <c r="Y351" s="11">
        <v>26</v>
      </c>
      <c r="Z351" s="11">
        <v>27</v>
      </c>
      <c r="AA351" s="11">
        <v>25</v>
      </c>
      <c r="AB351" s="9">
        <v>25</v>
      </c>
      <c r="AC351" s="9">
        <v>21</v>
      </c>
      <c r="AD351" s="9"/>
      <c r="AE351" s="27">
        <f t="shared" si="20"/>
        <v>558</v>
      </c>
    </row>
    <row r="352" spans="1:31" x14ac:dyDescent="0.2">
      <c r="A352" s="8" t="s">
        <v>182</v>
      </c>
      <c r="B352" s="33">
        <v>304</v>
      </c>
      <c r="C352" s="28" t="s">
        <v>14</v>
      </c>
      <c r="D352" s="22">
        <v>5</v>
      </c>
      <c r="E352" s="22">
        <v>2</v>
      </c>
      <c r="F352" s="9">
        <v>5</v>
      </c>
      <c r="G352" s="9">
        <v>9</v>
      </c>
      <c r="H352" s="9">
        <v>12</v>
      </c>
      <c r="I352" s="9">
        <v>14</v>
      </c>
      <c r="J352" s="9">
        <v>17</v>
      </c>
      <c r="K352" s="9">
        <v>26</v>
      </c>
      <c r="L352" s="9">
        <v>23</v>
      </c>
      <c r="M352" s="9">
        <v>29</v>
      </c>
      <c r="N352" s="9">
        <v>12</v>
      </c>
      <c r="O352" s="9">
        <v>34</v>
      </c>
      <c r="P352" s="9">
        <v>25</v>
      </c>
      <c r="Q352" s="9">
        <v>15</v>
      </c>
      <c r="R352" s="9">
        <v>23</v>
      </c>
      <c r="S352" s="9">
        <v>33</v>
      </c>
      <c r="T352" s="9">
        <v>30</v>
      </c>
      <c r="U352" s="9">
        <v>25</v>
      </c>
      <c r="V352" s="9">
        <v>20</v>
      </c>
      <c r="W352" s="11">
        <v>33</v>
      </c>
      <c r="X352" s="11">
        <v>30</v>
      </c>
      <c r="Y352" s="11">
        <v>27</v>
      </c>
      <c r="Z352" s="11">
        <v>28</v>
      </c>
      <c r="AA352" s="11">
        <v>29</v>
      </c>
      <c r="AB352" s="9">
        <v>29</v>
      </c>
      <c r="AC352" s="9">
        <v>18</v>
      </c>
      <c r="AD352" s="9"/>
      <c r="AE352" s="27">
        <f t="shared" si="20"/>
        <v>553</v>
      </c>
    </row>
    <row r="353" spans="1:31" x14ac:dyDescent="0.2">
      <c r="A353" s="8" t="s">
        <v>122</v>
      </c>
      <c r="B353" s="33">
        <v>272</v>
      </c>
      <c r="C353" s="28" t="s">
        <v>14</v>
      </c>
      <c r="D353" s="22">
        <v>4</v>
      </c>
      <c r="E353" s="22">
        <v>2</v>
      </c>
      <c r="F353" s="9">
        <v>8</v>
      </c>
      <c r="G353" s="9">
        <v>8</v>
      </c>
      <c r="H353" s="9">
        <v>16</v>
      </c>
      <c r="I353" s="9">
        <v>17</v>
      </c>
      <c r="J353" s="9">
        <v>20</v>
      </c>
      <c r="K353" s="9">
        <v>22</v>
      </c>
      <c r="L353" s="9">
        <v>23</v>
      </c>
      <c r="M353" s="9">
        <v>25</v>
      </c>
      <c r="N353" s="9">
        <v>24</v>
      </c>
      <c r="O353" s="9">
        <v>14</v>
      </c>
      <c r="P353" s="9">
        <v>22</v>
      </c>
      <c r="Q353" s="9">
        <v>13</v>
      </c>
      <c r="R353" s="9">
        <v>24</v>
      </c>
      <c r="S353" s="9">
        <v>29</v>
      </c>
      <c r="T353" s="9">
        <v>31</v>
      </c>
      <c r="U353" s="9">
        <v>27</v>
      </c>
      <c r="V353" s="9">
        <v>19</v>
      </c>
      <c r="W353" s="11">
        <v>33</v>
      </c>
      <c r="X353" s="11">
        <v>30</v>
      </c>
      <c r="Y353" s="11">
        <v>27</v>
      </c>
      <c r="Z353" s="11">
        <v>29</v>
      </c>
      <c r="AA353" s="11">
        <v>30</v>
      </c>
      <c r="AB353" s="9">
        <v>32</v>
      </c>
      <c r="AC353" s="9">
        <v>23</v>
      </c>
      <c r="AD353" s="9"/>
      <c r="AE353" s="27">
        <f t="shared" si="20"/>
        <v>552</v>
      </c>
    </row>
    <row r="354" spans="1:31" x14ac:dyDescent="0.2">
      <c r="A354" s="8" t="s">
        <v>109</v>
      </c>
      <c r="B354" s="33">
        <v>188</v>
      </c>
      <c r="C354" s="28" t="s">
        <v>14</v>
      </c>
      <c r="D354" s="22">
        <v>4</v>
      </c>
      <c r="E354" s="22">
        <v>5</v>
      </c>
      <c r="F354" s="9">
        <v>10</v>
      </c>
      <c r="G354" s="9">
        <v>7</v>
      </c>
      <c r="H354" s="9">
        <v>11</v>
      </c>
      <c r="I354" s="9">
        <v>12</v>
      </c>
      <c r="J354" s="9">
        <v>21</v>
      </c>
      <c r="K354" s="9">
        <v>15</v>
      </c>
      <c r="L354" s="9">
        <v>24</v>
      </c>
      <c r="M354" s="9">
        <v>22</v>
      </c>
      <c r="N354" s="9">
        <v>29</v>
      </c>
      <c r="O354" s="9">
        <v>34</v>
      </c>
      <c r="P354" s="9">
        <v>16</v>
      </c>
      <c r="Q354" s="9">
        <v>21</v>
      </c>
      <c r="R354" s="9">
        <v>23</v>
      </c>
      <c r="S354" s="9">
        <v>33</v>
      </c>
      <c r="T354" s="9">
        <v>30</v>
      </c>
      <c r="U354" s="9">
        <v>27</v>
      </c>
      <c r="V354" s="9">
        <v>20</v>
      </c>
      <c r="W354" s="11">
        <v>31</v>
      </c>
      <c r="X354" s="11">
        <v>28</v>
      </c>
      <c r="Y354" s="11">
        <v>25</v>
      </c>
      <c r="Z354" s="11">
        <v>28</v>
      </c>
      <c r="AA354" s="11">
        <v>28</v>
      </c>
      <c r="AB354" s="9">
        <v>27</v>
      </c>
      <c r="AC354" s="9">
        <v>20</v>
      </c>
      <c r="AD354" s="9"/>
      <c r="AE354" s="27">
        <f t="shared" si="20"/>
        <v>551</v>
      </c>
    </row>
    <row r="355" spans="1:31" x14ac:dyDescent="0.2">
      <c r="A355" s="8" t="s">
        <v>102</v>
      </c>
      <c r="B355" s="33">
        <v>379</v>
      </c>
      <c r="C355" s="28" t="s">
        <v>14</v>
      </c>
      <c r="D355" s="22">
        <v>3</v>
      </c>
      <c r="E355" s="22">
        <v>5</v>
      </c>
      <c r="F355" s="9">
        <v>5</v>
      </c>
      <c r="G355" s="9">
        <v>6</v>
      </c>
      <c r="H355" s="9">
        <v>13</v>
      </c>
      <c r="I355" s="9">
        <v>16</v>
      </c>
      <c r="J355" s="9">
        <v>21</v>
      </c>
      <c r="K355" s="9">
        <v>28</v>
      </c>
      <c r="L355" s="9">
        <v>27</v>
      </c>
      <c r="M355" s="9">
        <v>25</v>
      </c>
      <c r="N355" s="9">
        <v>32</v>
      </c>
      <c r="O355" s="9">
        <v>34</v>
      </c>
      <c r="P355" s="9">
        <v>25</v>
      </c>
      <c r="Q355" s="9">
        <v>22</v>
      </c>
      <c r="R355" s="9">
        <v>28</v>
      </c>
      <c r="S355" s="9">
        <v>25</v>
      </c>
      <c r="T355" s="9">
        <v>25</v>
      </c>
      <c r="U355" s="9">
        <v>26</v>
      </c>
      <c r="V355" s="9">
        <v>13</v>
      </c>
      <c r="W355" s="11">
        <v>29</v>
      </c>
      <c r="X355" s="11">
        <v>21</v>
      </c>
      <c r="Y355" s="11">
        <v>17</v>
      </c>
      <c r="Z355" s="11">
        <v>23</v>
      </c>
      <c r="AA355" s="11">
        <v>28</v>
      </c>
      <c r="AB355" s="9">
        <v>32</v>
      </c>
      <c r="AC355" s="9">
        <v>21</v>
      </c>
      <c r="AD355" s="9"/>
      <c r="AE355" s="27">
        <f t="shared" si="20"/>
        <v>550</v>
      </c>
    </row>
    <row r="356" spans="1:31" x14ac:dyDescent="0.2">
      <c r="A356" s="8" t="s">
        <v>48</v>
      </c>
      <c r="B356" s="33">
        <v>323</v>
      </c>
      <c r="C356" s="28" t="s">
        <v>14</v>
      </c>
      <c r="D356" s="22">
        <v>4</v>
      </c>
      <c r="E356" s="22">
        <v>7</v>
      </c>
      <c r="F356" s="9">
        <v>13</v>
      </c>
      <c r="G356" s="9">
        <v>10</v>
      </c>
      <c r="H356" s="9">
        <v>17</v>
      </c>
      <c r="I356" s="9">
        <v>18</v>
      </c>
      <c r="J356" s="9">
        <v>19</v>
      </c>
      <c r="K356" s="9">
        <v>22</v>
      </c>
      <c r="L356" s="9">
        <v>28</v>
      </c>
      <c r="M356" s="9">
        <v>30</v>
      </c>
      <c r="N356" s="9">
        <v>28</v>
      </c>
      <c r="O356" s="9">
        <v>32</v>
      </c>
      <c r="P356" s="9">
        <v>23</v>
      </c>
      <c r="Q356" s="9">
        <v>22</v>
      </c>
      <c r="R356" s="9">
        <v>23</v>
      </c>
      <c r="S356" s="9">
        <v>28</v>
      </c>
      <c r="T356" s="9">
        <v>26</v>
      </c>
      <c r="U356" s="9">
        <v>25</v>
      </c>
      <c r="V356" s="9">
        <v>20</v>
      </c>
      <c r="W356" s="11">
        <v>26</v>
      </c>
      <c r="X356" s="11">
        <v>26</v>
      </c>
      <c r="Y356" s="11">
        <v>21</v>
      </c>
      <c r="Z356" s="11">
        <v>20</v>
      </c>
      <c r="AA356" s="11">
        <v>24</v>
      </c>
      <c r="AB356" s="9">
        <v>22</v>
      </c>
      <c r="AC356" s="9">
        <v>11</v>
      </c>
      <c r="AD356" s="9"/>
      <c r="AE356" s="27">
        <f t="shared" si="20"/>
        <v>545</v>
      </c>
    </row>
    <row r="357" spans="1:31" x14ac:dyDescent="0.2">
      <c r="A357" s="8" t="s">
        <v>56</v>
      </c>
      <c r="B357" s="33">
        <v>284</v>
      </c>
      <c r="C357" s="28" t="s">
        <v>14</v>
      </c>
      <c r="D357" s="22">
        <v>4</v>
      </c>
      <c r="E357" s="22">
        <v>7</v>
      </c>
      <c r="F357" s="9">
        <v>10</v>
      </c>
      <c r="G357" s="9">
        <v>7</v>
      </c>
      <c r="H357" s="9">
        <v>8</v>
      </c>
      <c r="I357" s="9">
        <v>13</v>
      </c>
      <c r="J357" s="9">
        <v>21</v>
      </c>
      <c r="K357" s="9">
        <v>26</v>
      </c>
      <c r="L357" s="9">
        <v>28</v>
      </c>
      <c r="M357" s="9">
        <v>27</v>
      </c>
      <c r="N357" s="9">
        <v>27</v>
      </c>
      <c r="O357" s="9">
        <v>33</v>
      </c>
      <c r="P357" s="9">
        <v>9</v>
      </c>
      <c r="Q357" s="9">
        <v>21</v>
      </c>
      <c r="R357" s="9">
        <v>22</v>
      </c>
      <c r="S357" s="9">
        <v>29</v>
      </c>
      <c r="T357" s="9">
        <v>30</v>
      </c>
      <c r="U357" s="9">
        <v>27</v>
      </c>
      <c r="V357" s="9">
        <v>20</v>
      </c>
      <c r="W357" s="11">
        <v>26</v>
      </c>
      <c r="X357" s="11">
        <v>26</v>
      </c>
      <c r="Y357" s="11">
        <v>25</v>
      </c>
      <c r="Z357" s="11">
        <v>26</v>
      </c>
      <c r="AA357" s="11">
        <v>29</v>
      </c>
      <c r="AB357" s="9">
        <v>28</v>
      </c>
      <c r="AC357" s="9">
        <v>15</v>
      </c>
      <c r="AD357" s="9"/>
      <c r="AE357" s="27">
        <f t="shared" si="20"/>
        <v>544</v>
      </c>
    </row>
    <row r="358" spans="1:31" x14ac:dyDescent="0.2">
      <c r="A358" s="8" t="s">
        <v>127</v>
      </c>
      <c r="B358" s="33">
        <v>149</v>
      </c>
      <c r="C358" s="28" t="s">
        <v>14</v>
      </c>
      <c r="D358" s="22">
        <v>2</v>
      </c>
      <c r="E358" s="22">
        <v>6</v>
      </c>
      <c r="F358" s="9">
        <v>7</v>
      </c>
      <c r="G358" s="9">
        <v>6</v>
      </c>
      <c r="H358" s="9">
        <v>15</v>
      </c>
      <c r="I358" s="9">
        <v>17</v>
      </c>
      <c r="J358" s="9">
        <v>21</v>
      </c>
      <c r="K358" s="9">
        <v>27</v>
      </c>
      <c r="L358" s="9">
        <v>23</v>
      </c>
      <c r="M358" s="9">
        <v>27</v>
      </c>
      <c r="N358" s="9">
        <v>27</v>
      </c>
      <c r="O358" s="9">
        <v>31</v>
      </c>
      <c r="P358" s="9">
        <v>23</v>
      </c>
      <c r="Q358" s="9">
        <v>17</v>
      </c>
      <c r="R358" s="9">
        <v>19</v>
      </c>
      <c r="S358" s="9">
        <v>28</v>
      </c>
      <c r="T358" s="9">
        <v>26</v>
      </c>
      <c r="U358" s="9">
        <v>25</v>
      </c>
      <c r="V358" s="9">
        <v>18</v>
      </c>
      <c r="W358" s="11">
        <v>27</v>
      </c>
      <c r="X358" s="11">
        <v>24</v>
      </c>
      <c r="Y358" s="11">
        <v>27</v>
      </c>
      <c r="Z358" s="11">
        <v>22</v>
      </c>
      <c r="AA358" s="11">
        <v>27</v>
      </c>
      <c r="AB358" s="9">
        <v>29</v>
      </c>
      <c r="AC358" s="9">
        <v>19</v>
      </c>
      <c r="AD358" s="9"/>
      <c r="AE358" s="27">
        <f t="shared" si="20"/>
        <v>540</v>
      </c>
    </row>
    <row r="359" spans="1:31" x14ac:dyDescent="0.2">
      <c r="A359" s="8" t="s">
        <v>139</v>
      </c>
      <c r="B359" s="33">
        <v>111</v>
      </c>
      <c r="C359" s="28" t="s">
        <v>14</v>
      </c>
      <c r="D359" s="22">
        <v>2</v>
      </c>
      <c r="E359" s="22">
        <v>5</v>
      </c>
      <c r="F359" s="9">
        <v>11</v>
      </c>
      <c r="G359" s="9">
        <v>8</v>
      </c>
      <c r="H359" s="9">
        <v>12</v>
      </c>
      <c r="I359" s="9">
        <v>13</v>
      </c>
      <c r="J359" s="9">
        <v>17</v>
      </c>
      <c r="K359" s="9">
        <v>22</v>
      </c>
      <c r="L359" s="9">
        <v>25</v>
      </c>
      <c r="M359" s="9">
        <v>29</v>
      </c>
      <c r="N359" s="9">
        <v>26</v>
      </c>
      <c r="O359" s="9">
        <v>32</v>
      </c>
      <c r="P359" s="9">
        <v>20</v>
      </c>
      <c r="Q359" s="9">
        <v>22</v>
      </c>
      <c r="R359" s="9">
        <v>20</v>
      </c>
      <c r="S359" s="9">
        <v>27</v>
      </c>
      <c r="T359" s="9">
        <v>26</v>
      </c>
      <c r="U359" s="9">
        <v>23</v>
      </c>
      <c r="V359" s="9">
        <v>19</v>
      </c>
      <c r="W359" s="11">
        <v>29</v>
      </c>
      <c r="X359" s="11">
        <v>28</v>
      </c>
      <c r="Y359" s="11">
        <v>25</v>
      </c>
      <c r="Z359" s="11">
        <v>24</v>
      </c>
      <c r="AA359" s="11">
        <v>24</v>
      </c>
      <c r="AB359" s="9">
        <v>27</v>
      </c>
      <c r="AC359" s="9">
        <v>18</v>
      </c>
      <c r="AD359" s="9"/>
      <c r="AE359" s="27">
        <f t="shared" si="20"/>
        <v>534</v>
      </c>
    </row>
    <row r="360" spans="1:31" x14ac:dyDescent="0.2">
      <c r="A360" s="8" t="s">
        <v>99</v>
      </c>
      <c r="B360" s="33">
        <v>141</v>
      </c>
      <c r="C360" s="28" t="s">
        <v>14</v>
      </c>
      <c r="D360" s="22">
        <v>4</v>
      </c>
      <c r="E360" s="22">
        <v>6</v>
      </c>
      <c r="F360" s="9">
        <v>12</v>
      </c>
      <c r="G360" s="9">
        <v>8</v>
      </c>
      <c r="H360" s="9">
        <v>19</v>
      </c>
      <c r="I360" s="9">
        <v>13</v>
      </c>
      <c r="J360" s="9">
        <v>18</v>
      </c>
      <c r="K360" s="9">
        <v>23</v>
      </c>
      <c r="L360" s="9">
        <v>28</v>
      </c>
      <c r="M360" s="9">
        <v>29</v>
      </c>
      <c r="N360" s="9">
        <v>32</v>
      </c>
      <c r="O360" s="9">
        <v>34</v>
      </c>
      <c r="P360" s="9">
        <v>22</v>
      </c>
      <c r="Q360" s="9">
        <v>18</v>
      </c>
      <c r="R360" s="9">
        <v>23</v>
      </c>
      <c r="S360" s="9">
        <v>30</v>
      </c>
      <c r="T360" s="9">
        <v>21</v>
      </c>
      <c r="U360" s="9">
        <v>22</v>
      </c>
      <c r="V360" s="9">
        <v>16</v>
      </c>
      <c r="W360" s="11">
        <v>24</v>
      </c>
      <c r="X360" s="11">
        <v>17</v>
      </c>
      <c r="Y360" s="11">
        <v>26</v>
      </c>
      <c r="Z360" s="11">
        <v>22</v>
      </c>
      <c r="AA360" s="11">
        <v>21</v>
      </c>
      <c r="AB360" s="9">
        <v>22</v>
      </c>
      <c r="AC360" s="9">
        <v>17</v>
      </c>
      <c r="AD360" s="9"/>
      <c r="AE360" s="27">
        <f t="shared" si="20"/>
        <v>527</v>
      </c>
    </row>
    <row r="361" spans="1:31" x14ac:dyDescent="0.2">
      <c r="A361" s="8" t="s">
        <v>131</v>
      </c>
      <c r="B361" s="33">
        <v>431</v>
      </c>
      <c r="C361" s="28" t="s">
        <v>14</v>
      </c>
      <c r="D361" s="22">
        <v>4</v>
      </c>
      <c r="E361" s="22">
        <v>4</v>
      </c>
      <c r="F361" s="9">
        <v>11</v>
      </c>
      <c r="G361" s="9">
        <v>10</v>
      </c>
      <c r="H361" s="9">
        <v>7</v>
      </c>
      <c r="I361" s="9">
        <v>16</v>
      </c>
      <c r="J361" s="9">
        <v>19</v>
      </c>
      <c r="K361" s="9">
        <v>12</v>
      </c>
      <c r="L361" s="9">
        <v>21</v>
      </c>
      <c r="M361" s="9">
        <v>27</v>
      </c>
      <c r="N361" s="9">
        <v>29</v>
      </c>
      <c r="O361" s="9">
        <v>28</v>
      </c>
      <c r="P361" s="9">
        <v>23</v>
      </c>
      <c r="Q361" s="9">
        <v>20</v>
      </c>
      <c r="R361" s="9">
        <v>15</v>
      </c>
      <c r="S361" s="9">
        <v>25</v>
      </c>
      <c r="T361" s="9">
        <v>22</v>
      </c>
      <c r="U361" s="9">
        <v>21</v>
      </c>
      <c r="V361" s="9">
        <v>14</v>
      </c>
      <c r="W361" s="11">
        <v>30</v>
      </c>
      <c r="X361" s="11">
        <v>28</v>
      </c>
      <c r="Y361" s="11">
        <v>26</v>
      </c>
      <c r="Z361" s="11">
        <v>24</v>
      </c>
      <c r="AA361" s="11">
        <v>30</v>
      </c>
      <c r="AB361" s="9">
        <v>30</v>
      </c>
      <c r="AC361" s="9">
        <v>20</v>
      </c>
      <c r="AD361" s="9"/>
      <c r="AE361" s="27">
        <f t="shared" si="20"/>
        <v>516</v>
      </c>
    </row>
    <row r="362" spans="1:31" x14ac:dyDescent="0.2">
      <c r="A362" s="8" t="s">
        <v>20</v>
      </c>
      <c r="B362" s="33">
        <v>129</v>
      </c>
      <c r="C362" s="28" t="s">
        <v>14</v>
      </c>
      <c r="D362" s="22">
        <v>2</v>
      </c>
      <c r="E362" s="22">
        <v>6</v>
      </c>
      <c r="F362" s="9">
        <v>11</v>
      </c>
      <c r="G362" s="9">
        <v>10</v>
      </c>
      <c r="H362" s="9">
        <v>18</v>
      </c>
      <c r="I362" s="9">
        <v>8</v>
      </c>
      <c r="J362" s="9">
        <v>18</v>
      </c>
      <c r="K362" s="9">
        <v>20</v>
      </c>
      <c r="L362" s="9">
        <v>17</v>
      </c>
      <c r="M362" s="9">
        <v>19</v>
      </c>
      <c r="N362" s="9">
        <v>28</v>
      </c>
      <c r="O362" s="9">
        <v>28</v>
      </c>
      <c r="P362" s="9">
        <v>23</v>
      </c>
      <c r="Q362" s="9">
        <v>21</v>
      </c>
      <c r="R362" s="9">
        <v>21</v>
      </c>
      <c r="S362" s="9">
        <v>26</v>
      </c>
      <c r="T362" s="9">
        <v>22</v>
      </c>
      <c r="U362" s="9">
        <v>18</v>
      </c>
      <c r="V362" s="9">
        <v>15</v>
      </c>
      <c r="W362" s="11">
        <v>26</v>
      </c>
      <c r="X362" s="11">
        <v>29</v>
      </c>
      <c r="Y362" s="11">
        <v>23</v>
      </c>
      <c r="Z362" s="11">
        <v>22</v>
      </c>
      <c r="AA362" s="11">
        <v>26</v>
      </c>
      <c r="AB362" s="9">
        <v>30</v>
      </c>
      <c r="AC362" s="9">
        <v>21</v>
      </c>
      <c r="AD362" s="9"/>
      <c r="AE362" s="27">
        <f t="shared" si="20"/>
        <v>508</v>
      </c>
    </row>
    <row r="363" spans="1:31" x14ac:dyDescent="0.2">
      <c r="A363" s="8" t="s">
        <v>108</v>
      </c>
      <c r="B363" s="33">
        <v>307</v>
      </c>
      <c r="C363" s="28" t="s">
        <v>14</v>
      </c>
      <c r="D363" s="22">
        <v>2</v>
      </c>
      <c r="E363" s="22">
        <v>4</v>
      </c>
      <c r="F363" s="9">
        <v>11</v>
      </c>
      <c r="G363" s="9">
        <v>8</v>
      </c>
      <c r="H363" s="9">
        <v>19</v>
      </c>
      <c r="I363" s="9">
        <v>17</v>
      </c>
      <c r="J363" s="9">
        <v>19</v>
      </c>
      <c r="K363" s="9">
        <v>28</v>
      </c>
      <c r="L363" s="9">
        <v>26</v>
      </c>
      <c r="M363" s="9">
        <v>28</v>
      </c>
      <c r="N363" s="9">
        <v>29</v>
      </c>
      <c r="O363" s="9">
        <v>28</v>
      </c>
      <c r="P363" s="9">
        <v>23</v>
      </c>
      <c r="Q363" s="9">
        <v>22</v>
      </c>
      <c r="R363" s="9">
        <v>13</v>
      </c>
      <c r="S363" s="9">
        <v>27</v>
      </c>
      <c r="T363" s="9">
        <v>18</v>
      </c>
      <c r="U363" s="9">
        <v>16</v>
      </c>
      <c r="V363" s="9">
        <v>20</v>
      </c>
      <c r="W363" s="11">
        <v>18</v>
      </c>
      <c r="X363" s="11">
        <v>23</v>
      </c>
      <c r="Y363" s="11">
        <v>14</v>
      </c>
      <c r="Z363" s="11">
        <v>22</v>
      </c>
      <c r="AA363" s="11">
        <v>27</v>
      </c>
      <c r="AB363" s="9">
        <v>28</v>
      </c>
      <c r="AC363" s="9">
        <v>16</v>
      </c>
      <c r="AD363" s="9"/>
      <c r="AE363" s="27">
        <f t="shared" si="20"/>
        <v>506</v>
      </c>
    </row>
    <row r="364" spans="1:31" x14ac:dyDescent="0.2">
      <c r="A364" s="8" t="s">
        <v>93</v>
      </c>
      <c r="B364" s="33">
        <v>177</v>
      </c>
      <c r="C364" s="28" t="s">
        <v>14</v>
      </c>
      <c r="D364" s="22"/>
      <c r="E364" s="22"/>
      <c r="F364" s="9"/>
      <c r="G364" s="9"/>
      <c r="H364" s="9">
        <v>3</v>
      </c>
      <c r="I364" s="9">
        <v>8</v>
      </c>
      <c r="J364" s="9">
        <v>14</v>
      </c>
      <c r="K364" s="9">
        <v>18</v>
      </c>
      <c r="L364" s="9">
        <v>20</v>
      </c>
      <c r="M364" s="9">
        <v>25</v>
      </c>
      <c r="N364" s="9">
        <v>30</v>
      </c>
      <c r="O364" s="9">
        <v>32</v>
      </c>
      <c r="P364" s="9">
        <v>22</v>
      </c>
      <c r="Q364" s="9">
        <v>17</v>
      </c>
      <c r="R364" s="9">
        <v>24</v>
      </c>
      <c r="S364" s="9">
        <v>20</v>
      </c>
      <c r="T364" s="9">
        <v>27</v>
      </c>
      <c r="U364" s="9">
        <v>27</v>
      </c>
      <c r="V364" s="9">
        <v>20</v>
      </c>
      <c r="W364" s="11">
        <v>30</v>
      </c>
      <c r="X364" s="11">
        <v>30</v>
      </c>
      <c r="Y364" s="11">
        <v>26</v>
      </c>
      <c r="Z364" s="11">
        <v>29</v>
      </c>
      <c r="AA364" s="11">
        <v>28</v>
      </c>
      <c r="AB364" s="9">
        <v>29</v>
      </c>
      <c r="AC364" s="9">
        <v>19</v>
      </c>
      <c r="AD364" s="9"/>
      <c r="AE364" s="27">
        <f t="shared" si="20"/>
        <v>498</v>
      </c>
    </row>
    <row r="365" spans="1:31" x14ac:dyDescent="0.2">
      <c r="A365" s="8" t="s">
        <v>143</v>
      </c>
      <c r="B365" s="33">
        <v>316</v>
      </c>
      <c r="C365" s="28" t="s">
        <v>14</v>
      </c>
      <c r="D365" s="22">
        <v>3</v>
      </c>
      <c r="E365" s="22">
        <v>4</v>
      </c>
      <c r="F365" s="9">
        <v>9</v>
      </c>
      <c r="G365" s="9">
        <v>8</v>
      </c>
      <c r="H365" s="9">
        <v>15</v>
      </c>
      <c r="I365" s="9">
        <v>15</v>
      </c>
      <c r="J365" s="9">
        <v>21</v>
      </c>
      <c r="K365" s="9">
        <v>24</v>
      </c>
      <c r="L365" s="9">
        <v>24</v>
      </c>
      <c r="M365" s="9">
        <v>29</v>
      </c>
      <c r="N365" s="9">
        <v>30</v>
      </c>
      <c r="O365" s="9">
        <v>32</v>
      </c>
      <c r="P365" s="9">
        <v>24</v>
      </c>
      <c r="Q365" s="9">
        <v>22</v>
      </c>
      <c r="R365" s="9">
        <v>24</v>
      </c>
      <c r="S365" s="9">
        <v>29</v>
      </c>
      <c r="T365" s="9">
        <v>25</v>
      </c>
      <c r="U365" s="9">
        <v>22</v>
      </c>
      <c r="V365" s="9">
        <v>20</v>
      </c>
      <c r="W365" s="11">
        <v>27</v>
      </c>
      <c r="X365" s="11">
        <v>18</v>
      </c>
      <c r="Y365" s="11">
        <v>19</v>
      </c>
      <c r="Z365" s="11">
        <v>20</v>
      </c>
      <c r="AA365" s="11">
        <v>15</v>
      </c>
      <c r="AB365" s="9">
        <v>6</v>
      </c>
      <c r="AC365" s="9">
        <v>4</v>
      </c>
      <c r="AD365" s="9"/>
      <c r="AE365" s="27">
        <f t="shared" si="20"/>
        <v>489</v>
      </c>
    </row>
    <row r="366" spans="1:31" x14ac:dyDescent="0.2">
      <c r="A366" s="8" t="s">
        <v>72</v>
      </c>
      <c r="B366" s="33">
        <v>51</v>
      </c>
      <c r="C366" s="28" t="s">
        <v>14</v>
      </c>
      <c r="D366" s="22">
        <v>2</v>
      </c>
      <c r="E366" s="22">
        <v>7</v>
      </c>
      <c r="F366" s="9">
        <v>12</v>
      </c>
      <c r="G366" s="9">
        <v>10</v>
      </c>
      <c r="H366" s="9">
        <v>7</v>
      </c>
      <c r="I366" s="9">
        <v>7</v>
      </c>
      <c r="J366" s="9">
        <v>15</v>
      </c>
      <c r="K366" s="9">
        <v>23</v>
      </c>
      <c r="L366" s="9">
        <v>26</v>
      </c>
      <c r="M366" s="9">
        <v>20</v>
      </c>
      <c r="N366" s="9">
        <v>15</v>
      </c>
      <c r="O366" s="9">
        <v>19</v>
      </c>
      <c r="P366" s="9">
        <v>24</v>
      </c>
      <c r="Q366" s="9">
        <v>22</v>
      </c>
      <c r="R366" s="9">
        <v>25</v>
      </c>
      <c r="S366" s="9">
        <v>21</v>
      </c>
      <c r="T366" s="9">
        <v>21</v>
      </c>
      <c r="U366" s="9">
        <v>21</v>
      </c>
      <c r="V366" s="9">
        <v>18</v>
      </c>
      <c r="W366" s="11">
        <v>33</v>
      </c>
      <c r="X366" s="11">
        <v>26</v>
      </c>
      <c r="Y366" s="11">
        <v>17</v>
      </c>
      <c r="Z366" s="11">
        <v>20</v>
      </c>
      <c r="AA366" s="11">
        <v>22</v>
      </c>
      <c r="AB366" s="9">
        <v>30</v>
      </c>
      <c r="AC366" s="9">
        <v>22</v>
      </c>
      <c r="AD366" s="9"/>
      <c r="AE366" s="27">
        <f t="shared" si="20"/>
        <v>485</v>
      </c>
    </row>
    <row r="367" spans="1:31" x14ac:dyDescent="0.2">
      <c r="A367" s="8" t="s">
        <v>42</v>
      </c>
      <c r="B367" s="33">
        <v>24</v>
      </c>
      <c r="C367" s="28" t="s">
        <v>14</v>
      </c>
      <c r="D367" s="22">
        <v>2</v>
      </c>
      <c r="E367" s="22">
        <v>2</v>
      </c>
      <c r="F367" s="9">
        <v>7</v>
      </c>
      <c r="G367" s="9">
        <v>5</v>
      </c>
      <c r="H367" s="9">
        <v>15</v>
      </c>
      <c r="I367" s="9">
        <v>10</v>
      </c>
      <c r="J367" s="9">
        <v>19</v>
      </c>
      <c r="K367" s="9">
        <v>27</v>
      </c>
      <c r="L367" s="9">
        <v>27</v>
      </c>
      <c r="M367" s="9">
        <v>17</v>
      </c>
      <c r="N367" s="9">
        <v>26</v>
      </c>
      <c r="O367" s="9">
        <v>14</v>
      </c>
      <c r="P367" s="9">
        <v>14</v>
      </c>
      <c r="Q367" s="9">
        <v>18</v>
      </c>
      <c r="R367" s="9">
        <v>17</v>
      </c>
      <c r="S367" s="9">
        <v>17</v>
      </c>
      <c r="T367" s="9">
        <v>29</v>
      </c>
      <c r="U367" s="9">
        <v>24</v>
      </c>
      <c r="V367" s="9">
        <v>14</v>
      </c>
      <c r="W367" s="11">
        <v>32</v>
      </c>
      <c r="X367" s="11">
        <v>26</v>
      </c>
      <c r="Y367" s="11">
        <v>17</v>
      </c>
      <c r="Z367" s="11">
        <v>25</v>
      </c>
      <c r="AA367" s="11">
        <v>26</v>
      </c>
      <c r="AB367" s="9">
        <v>31</v>
      </c>
      <c r="AC367" s="9">
        <v>10</v>
      </c>
      <c r="AD367" s="9"/>
      <c r="AE367" s="27">
        <f t="shared" si="20"/>
        <v>471</v>
      </c>
    </row>
    <row r="368" spans="1:31" x14ac:dyDescent="0.2">
      <c r="A368" s="8" t="s">
        <v>175</v>
      </c>
      <c r="B368" s="33">
        <v>306</v>
      </c>
      <c r="C368" s="28" t="s">
        <v>14</v>
      </c>
      <c r="D368" s="22">
        <v>2</v>
      </c>
      <c r="E368" s="22">
        <v>1</v>
      </c>
      <c r="F368" s="9">
        <v>8</v>
      </c>
      <c r="G368" s="9">
        <v>2</v>
      </c>
      <c r="H368" s="9">
        <v>10</v>
      </c>
      <c r="I368" s="9">
        <v>13</v>
      </c>
      <c r="J368" s="9">
        <v>16</v>
      </c>
      <c r="K368" s="9">
        <v>26</v>
      </c>
      <c r="L368" s="9">
        <v>28</v>
      </c>
      <c r="M368" s="9">
        <v>27</v>
      </c>
      <c r="N368" s="9">
        <v>30</v>
      </c>
      <c r="O368" s="9">
        <v>27</v>
      </c>
      <c r="P368" s="9">
        <v>21</v>
      </c>
      <c r="Q368" s="9">
        <v>19</v>
      </c>
      <c r="R368" s="9">
        <v>23</v>
      </c>
      <c r="S368" s="9">
        <v>26</v>
      </c>
      <c r="T368" s="9">
        <v>24</v>
      </c>
      <c r="U368" s="9">
        <v>23</v>
      </c>
      <c r="V368" s="9">
        <v>19</v>
      </c>
      <c r="W368" s="11">
        <v>26</v>
      </c>
      <c r="X368" s="11">
        <v>17</v>
      </c>
      <c r="Y368" s="11">
        <v>12</v>
      </c>
      <c r="Z368" s="11">
        <v>16</v>
      </c>
      <c r="AA368" s="11">
        <v>21</v>
      </c>
      <c r="AB368" s="9">
        <v>20</v>
      </c>
      <c r="AC368" s="9">
        <v>14</v>
      </c>
      <c r="AD368" s="9"/>
      <c r="AE368" s="27">
        <f t="shared" si="20"/>
        <v>471</v>
      </c>
    </row>
    <row r="369" spans="1:31" x14ac:dyDescent="0.2">
      <c r="A369" s="8" t="s">
        <v>261</v>
      </c>
      <c r="B369" s="33">
        <v>407</v>
      </c>
      <c r="C369" s="28" t="s">
        <v>14</v>
      </c>
      <c r="D369" s="22">
        <v>5</v>
      </c>
      <c r="E369" s="22">
        <v>5</v>
      </c>
      <c r="F369" s="9">
        <v>8</v>
      </c>
      <c r="G369" s="9">
        <v>9</v>
      </c>
      <c r="H369" s="9">
        <v>15</v>
      </c>
      <c r="I369" s="9">
        <v>11</v>
      </c>
      <c r="J369" s="9">
        <v>13</v>
      </c>
      <c r="K369" s="9">
        <v>21</v>
      </c>
      <c r="L369" s="9">
        <v>13</v>
      </c>
      <c r="M369" s="9">
        <v>24</v>
      </c>
      <c r="N369" s="9">
        <v>28</v>
      </c>
      <c r="O369" s="9">
        <v>18</v>
      </c>
      <c r="P369" s="9">
        <v>18</v>
      </c>
      <c r="Q369" s="9">
        <v>22</v>
      </c>
      <c r="R369" s="9">
        <v>17</v>
      </c>
      <c r="S369" s="9">
        <v>32</v>
      </c>
      <c r="T369" s="9">
        <v>24</v>
      </c>
      <c r="U369" s="9">
        <v>20</v>
      </c>
      <c r="V369" s="9">
        <v>14</v>
      </c>
      <c r="W369" s="11">
        <v>31</v>
      </c>
      <c r="X369" s="11">
        <v>26</v>
      </c>
      <c r="Y369" s="11">
        <v>22</v>
      </c>
      <c r="Z369" s="11">
        <v>16</v>
      </c>
      <c r="AA369" s="11">
        <v>16</v>
      </c>
      <c r="AB369" s="9">
        <v>22</v>
      </c>
      <c r="AC369" s="9">
        <v>20</v>
      </c>
      <c r="AD369" s="9"/>
      <c r="AE369" s="27">
        <f t="shared" si="20"/>
        <v>470</v>
      </c>
    </row>
    <row r="370" spans="1:31" x14ac:dyDescent="0.2">
      <c r="A370" s="8" t="s">
        <v>101</v>
      </c>
      <c r="B370" s="33">
        <v>113</v>
      </c>
      <c r="C370" s="28" t="s">
        <v>14</v>
      </c>
      <c r="D370" s="22">
        <v>1</v>
      </c>
      <c r="E370" s="22">
        <v>2</v>
      </c>
      <c r="F370" s="9">
        <v>5</v>
      </c>
      <c r="G370" s="9">
        <v>7</v>
      </c>
      <c r="H370" s="9">
        <v>10</v>
      </c>
      <c r="I370" s="9">
        <v>13</v>
      </c>
      <c r="J370" s="9">
        <v>20</v>
      </c>
      <c r="K370" s="9">
        <v>22</v>
      </c>
      <c r="L370" s="9">
        <v>25</v>
      </c>
      <c r="M370" s="9">
        <v>30</v>
      </c>
      <c r="N370" s="9">
        <v>23</v>
      </c>
      <c r="O370" s="9">
        <v>26</v>
      </c>
      <c r="P370" s="9">
        <v>15</v>
      </c>
      <c r="Q370" s="9">
        <v>21</v>
      </c>
      <c r="R370" s="9">
        <v>16</v>
      </c>
      <c r="S370" s="9">
        <v>27</v>
      </c>
      <c r="T370" s="9">
        <v>27</v>
      </c>
      <c r="U370" s="9">
        <v>20</v>
      </c>
      <c r="V370" s="9">
        <v>11</v>
      </c>
      <c r="W370" s="11">
        <v>15</v>
      </c>
      <c r="X370" s="11">
        <v>23</v>
      </c>
      <c r="Y370" s="11">
        <v>22</v>
      </c>
      <c r="Z370" s="11">
        <v>27</v>
      </c>
      <c r="AA370" s="11">
        <v>16</v>
      </c>
      <c r="AB370" s="9">
        <v>24</v>
      </c>
      <c r="AC370" s="9">
        <v>9</v>
      </c>
      <c r="AD370" s="9"/>
      <c r="AE370" s="27">
        <f t="shared" si="20"/>
        <v>457</v>
      </c>
    </row>
    <row r="371" spans="1:31" x14ac:dyDescent="0.2">
      <c r="A371" s="8" t="s">
        <v>156</v>
      </c>
      <c r="B371" s="33">
        <v>448</v>
      </c>
      <c r="C371" s="28" t="s">
        <v>14</v>
      </c>
      <c r="D371" s="22">
        <v>5</v>
      </c>
      <c r="E371" s="22">
        <v>6</v>
      </c>
      <c r="F371" s="9">
        <v>11</v>
      </c>
      <c r="G371" s="9">
        <v>8</v>
      </c>
      <c r="H371" s="9">
        <v>17</v>
      </c>
      <c r="I371" s="9">
        <v>17</v>
      </c>
      <c r="J371" s="9">
        <v>21</v>
      </c>
      <c r="K371" s="9">
        <v>23</v>
      </c>
      <c r="L371" s="9">
        <v>25</v>
      </c>
      <c r="M371" s="9">
        <v>28</v>
      </c>
      <c r="N371" s="9">
        <v>28</v>
      </c>
      <c r="O371" s="9">
        <v>32</v>
      </c>
      <c r="P371" s="9">
        <v>19</v>
      </c>
      <c r="Q371" s="9">
        <v>13</v>
      </c>
      <c r="R371" s="9">
        <v>13</v>
      </c>
      <c r="S371" s="9">
        <v>23</v>
      </c>
      <c r="T371" s="9">
        <v>19</v>
      </c>
      <c r="U371" s="9">
        <v>13</v>
      </c>
      <c r="V371" s="9">
        <v>8</v>
      </c>
      <c r="W371" s="11">
        <v>18</v>
      </c>
      <c r="X371" s="11">
        <v>20</v>
      </c>
      <c r="Y371" s="11">
        <v>22</v>
      </c>
      <c r="Z371" s="11">
        <v>15</v>
      </c>
      <c r="AA371" s="11">
        <v>22</v>
      </c>
      <c r="AB371" s="9">
        <v>21</v>
      </c>
      <c r="AC371" s="9">
        <v>10</v>
      </c>
      <c r="AD371" s="9"/>
      <c r="AE371" s="27">
        <f t="shared" si="20"/>
        <v>457</v>
      </c>
    </row>
    <row r="372" spans="1:31" x14ac:dyDescent="0.2">
      <c r="A372" s="8" t="s">
        <v>73</v>
      </c>
      <c r="B372" s="33">
        <v>392</v>
      </c>
      <c r="C372" s="28" t="s">
        <v>14</v>
      </c>
      <c r="D372" s="22"/>
      <c r="E372" s="22"/>
      <c r="F372" s="9"/>
      <c r="G372" s="9">
        <v>2</v>
      </c>
      <c r="H372" s="9">
        <v>4</v>
      </c>
      <c r="I372" s="9">
        <v>6</v>
      </c>
      <c r="J372" s="9">
        <v>19</v>
      </c>
      <c r="K372" s="9">
        <v>14</v>
      </c>
      <c r="L372" s="9">
        <v>20</v>
      </c>
      <c r="M372" s="9">
        <v>19</v>
      </c>
      <c r="N372" s="9">
        <v>20</v>
      </c>
      <c r="O372" s="9">
        <v>22</v>
      </c>
      <c r="P372" s="9">
        <v>17</v>
      </c>
      <c r="Q372" s="9">
        <v>24</v>
      </c>
      <c r="R372" s="9">
        <v>19</v>
      </c>
      <c r="S372" s="9">
        <v>21</v>
      </c>
      <c r="T372" s="9">
        <v>17</v>
      </c>
      <c r="U372" s="9">
        <v>25</v>
      </c>
      <c r="V372" s="9">
        <v>18</v>
      </c>
      <c r="W372" s="11">
        <v>27</v>
      </c>
      <c r="X372" s="11">
        <v>25</v>
      </c>
      <c r="Y372" s="11">
        <v>25</v>
      </c>
      <c r="Z372" s="11">
        <v>27</v>
      </c>
      <c r="AA372" s="11">
        <v>28</v>
      </c>
      <c r="AB372" s="9">
        <v>30</v>
      </c>
      <c r="AC372" s="9">
        <v>20</v>
      </c>
      <c r="AD372" s="9"/>
      <c r="AE372" s="27">
        <f t="shared" si="20"/>
        <v>449</v>
      </c>
    </row>
    <row r="373" spans="1:31" x14ac:dyDescent="0.2">
      <c r="A373" s="8" t="s">
        <v>248</v>
      </c>
      <c r="B373" s="33">
        <v>389</v>
      </c>
      <c r="C373" s="28" t="s">
        <v>14</v>
      </c>
      <c r="D373" s="22">
        <v>1</v>
      </c>
      <c r="E373" s="22">
        <v>2</v>
      </c>
      <c r="F373" s="9">
        <v>8</v>
      </c>
      <c r="G373" s="9">
        <v>5</v>
      </c>
      <c r="H373" s="9">
        <v>14</v>
      </c>
      <c r="I373" s="9">
        <v>8</v>
      </c>
      <c r="J373" s="9">
        <v>11</v>
      </c>
      <c r="K373" s="9">
        <v>18</v>
      </c>
      <c r="L373" s="9">
        <v>16</v>
      </c>
      <c r="M373" s="9">
        <v>17</v>
      </c>
      <c r="N373" s="9">
        <v>18</v>
      </c>
      <c r="O373" s="9">
        <v>16</v>
      </c>
      <c r="P373" s="9">
        <v>17</v>
      </c>
      <c r="Q373" s="9">
        <v>19</v>
      </c>
      <c r="R373" s="9">
        <v>21</v>
      </c>
      <c r="S373" s="9">
        <v>30</v>
      </c>
      <c r="T373" s="9">
        <v>28</v>
      </c>
      <c r="U373" s="9">
        <v>26</v>
      </c>
      <c r="V373" s="9">
        <v>17</v>
      </c>
      <c r="W373" s="11">
        <v>28</v>
      </c>
      <c r="X373" s="11">
        <v>24</v>
      </c>
      <c r="Y373" s="11">
        <v>18</v>
      </c>
      <c r="Z373" s="11">
        <v>19</v>
      </c>
      <c r="AA373" s="11">
        <v>19</v>
      </c>
      <c r="AB373" s="9">
        <v>21</v>
      </c>
      <c r="AC373" s="9">
        <v>14</v>
      </c>
      <c r="AD373" s="9"/>
      <c r="AE373" s="27">
        <f t="shared" si="20"/>
        <v>435</v>
      </c>
    </row>
    <row r="374" spans="1:31" x14ac:dyDescent="0.2">
      <c r="A374" s="8" t="s">
        <v>134</v>
      </c>
      <c r="B374" s="33">
        <v>48</v>
      </c>
      <c r="C374" s="28" t="s">
        <v>14</v>
      </c>
      <c r="D374" s="22">
        <v>2</v>
      </c>
      <c r="E374" s="22">
        <v>2</v>
      </c>
      <c r="F374" s="9">
        <v>6</v>
      </c>
      <c r="G374" s="9">
        <v>6</v>
      </c>
      <c r="H374" s="9">
        <v>11</v>
      </c>
      <c r="I374" s="9">
        <v>7</v>
      </c>
      <c r="J374" s="9">
        <v>15</v>
      </c>
      <c r="K374" s="9">
        <v>15</v>
      </c>
      <c r="L374" s="9">
        <v>18</v>
      </c>
      <c r="M374" s="9">
        <v>22</v>
      </c>
      <c r="N374" s="9">
        <v>19</v>
      </c>
      <c r="O374" s="9">
        <v>29</v>
      </c>
      <c r="P374" s="9">
        <v>23</v>
      </c>
      <c r="Q374" s="9">
        <v>18</v>
      </c>
      <c r="R374" s="9">
        <v>18</v>
      </c>
      <c r="S374" s="9">
        <v>23</v>
      </c>
      <c r="T374" s="9">
        <v>27</v>
      </c>
      <c r="U374" s="9">
        <v>15</v>
      </c>
      <c r="V374" s="9">
        <v>17</v>
      </c>
      <c r="W374" s="11">
        <v>20</v>
      </c>
      <c r="X374" s="11">
        <v>19</v>
      </c>
      <c r="Y374" s="11">
        <v>15</v>
      </c>
      <c r="Z374" s="11">
        <v>14</v>
      </c>
      <c r="AA374" s="11">
        <v>25</v>
      </c>
      <c r="AB374" s="9">
        <v>28</v>
      </c>
      <c r="AC374" s="9">
        <v>12</v>
      </c>
      <c r="AD374" s="9"/>
      <c r="AE374" s="27">
        <f t="shared" si="20"/>
        <v>426</v>
      </c>
    </row>
    <row r="375" spans="1:31" x14ac:dyDescent="0.2">
      <c r="A375" s="8" t="s">
        <v>184</v>
      </c>
      <c r="B375" s="33">
        <v>172</v>
      </c>
      <c r="C375" s="28" t="s">
        <v>14</v>
      </c>
      <c r="D375" s="22">
        <v>3</v>
      </c>
      <c r="E375" s="22">
        <v>1</v>
      </c>
      <c r="F375" s="9">
        <v>4</v>
      </c>
      <c r="G375" s="9">
        <v>7</v>
      </c>
      <c r="H375" s="9">
        <v>12</v>
      </c>
      <c r="I375" s="9">
        <v>16</v>
      </c>
      <c r="J375" s="9">
        <v>19</v>
      </c>
      <c r="K375" s="9">
        <v>5</v>
      </c>
      <c r="L375" s="9">
        <v>27</v>
      </c>
      <c r="M375" s="9">
        <v>25</v>
      </c>
      <c r="N375" s="9">
        <v>31</v>
      </c>
      <c r="O375" s="9">
        <v>25</v>
      </c>
      <c r="P375" s="9">
        <v>15</v>
      </c>
      <c r="Q375" s="9">
        <v>13</v>
      </c>
      <c r="R375" s="9">
        <v>6</v>
      </c>
      <c r="S375" s="9">
        <v>25</v>
      </c>
      <c r="T375" s="9">
        <v>19</v>
      </c>
      <c r="U375" s="9">
        <v>22</v>
      </c>
      <c r="V375" s="9">
        <v>16</v>
      </c>
      <c r="W375" s="11">
        <v>21</v>
      </c>
      <c r="X375" s="11">
        <v>15</v>
      </c>
      <c r="Y375" s="11">
        <v>8</v>
      </c>
      <c r="Z375" s="11">
        <v>15</v>
      </c>
      <c r="AA375" s="11">
        <v>11</v>
      </c>
      <c r="AB375" s="9">
        <v>14</v>
      </c>
      <c r="AC375" s="9">
        <v>11</v>
      </c>
      <c r="AD375" s="9"/>
      <c r="AE375" s="27">
        <f t="shared" si="20"/>
        <v>386</v>
      </c>
    </row>
    <row r="376" spans="1:31" x14ac:dyDescent="0.2">
      <c r="A376" s="8" t="s">
        <v>194</v>
      </c>
      <c r="B376" s="33">
        <v>109</v>
      </c>
      <c r="C376" s="28" t="s">
        <v>14</v>
      </c>
      <c r="D376" s="22">
        <v>1</v>
      </c>
      <c r="E376" s="22">
        <v>2</v>
      </c>
      <c r="F376" s="9">
        <v>9</v>
      </c>
      <c r="G376" s="9">
        <v>5</v>
      </c>
      <c r="H376" s="9">
        <v>5</v>
      </c>
      <c r="I376" s="9">
        <v>3</v>
      </c>
      <c r="J376" s="9">
        <v>14</v>
      </c>
      <c r="K376" s="9">
        <v>7</v>
      </c>
      <c r="L376" s="9">
        <v>13</v>
      </c>
      <c r="M376" s="9">
        <v>18</v>
      </c>
      <c r="N376" s="9">
        <v>10</v>
      </c>
      <c r="O376" s="9">
        <v>30</v>
      </c>
      <c r="P376" s="9">
        <v>7</v>
      </c>
      <c r="Q376" s="9">
        <v>13</v>
      </c>
      <c r="R376" s="9">
        <v>19</v>
      </c>
      <c r="S376" s="9">
        <v>27</v>
      </c>
      <c r="T376" s="9">
        <v>25</v>
      </c>
      <c r="U376" s="9">
        <v>22</v>
      </c>
      <c r="V376" s="9">
        <v>20</v>
      </c>
      <c r="W376" s="11">
        <v>27</v>
      </c>
      <c r="X376" s="11">
        <v>19</v>
      </c>
      <c r="Y376" s="11">
        <v>18</v>
      </c>
      <c r="Z376" s="11">
        <v>16</v>
      </c>
      <c r="AA376" s="11">
        <v>24</v>
      </c>
      <c r="AB376" s="9">
        <v>21</v>
      </c>
      <c r="AC376" s="9">
        <v>7</v>
      </c>
      <c r="AD376" s="9"/>
      <c r="AE376" s="27">
        <f t="shared" si="20"/>
        <v>382</v>
      </c>
    </row>
    <row r="377" spans="1:31" x14ac:dyDescent="0.2">
      <c r="A377" s="8" t="s">
        <v>92</v>
      </c>
      <c r="B377" s="33">
        <v>40</v>
      </c>
      <c r="C377" s="28" t="s">
        <v>14</v>
      </c>
      <c r="D377" s="22"/>
      <c r="E377" s="22">
        <v>1</v>
      </c>
      <c r="F377" s="9">
        <v>4</v>
      </c>
      <c r="G377" s="9">
        <v>6</v>
      </c>
      <c r="H377" s="9">
        <v>14</v>
      </c>
      <c r="I377" s="9">
        <v>7</v>
      </c>
      <c r="J377" s="9">
        <v>13</v>
      </c>
      <c r="K377" s="9">
        <v>6</v>
      </c>
      <c r="L377" s="9">
        <v>24</v>
      </c>
      <c r="M377" s="9">
        <v>29</v>
      </c>
      <c r="N377" s="9">
        <v>9</v>
      </c>
      <c r="O377" s="9">
        <v>25</v>
      </c>
      <c r="P377" s="9">
        <v>19</v>
      </c>
      <c r="Q377" s="9">
        <v>19</v>
      </c>
      <c r="R377" s="9">
        <v>25</v>
      </c>
      <c r="S377" s="9">
        <v>15</v>
      </c>
      <c r="T377" s="9">
        <v>11</v>
      </c>
      <c r="U377" s="9">
        <v>16</v>
      </c>
      <c r="V377" s="9">
        <v>6</v>
      </c>
      <c r="W377" s="11">
        <v>10</v>
      </c>
      <c r="X377" s="11">
        <v>24</v>
      </c>
      <c r="Y377" s="11">
        <v>13</v>
      </c>
      <c r="Z377" s="11">
        <v>11</v>
      </c>
      <c r="AA377" s="11">
        <v>24</v>
      </c>
      <c r="AB377" s="9">
        <v>27</v>
      </c>
      <c r="AC377" s="9">
        <v>13</v>
      </c>
      <c r="AD377" s="9"/>
      <c r="AE377" s="27">
        <f t="shared" si="20"/>
        <v>371</v>
      </c>
    </row>
    <row r="378" spans="1:31" x14ac:dyDescent="0.2">
      <c r="A378" s="8" t="s">
        <v>158</v>
      </c>
      <c r="B378" s="33">
        <v>4</v>
      </c>
      <c r="C378" s="28" t="s">
        <v>14</v>
      </c>
      <c r="D378" s="22"/>
      <c r="E378" s="22">
        <v>3</v>
      </c>
      <c r="F378" s="9">
        <v>5</v>
      </c>
      <c r="G378" s="9">
        <v>7</v>
      </c>
      <c r="H378" s="9">
        <v>8</v>
      </c>
      <c r="I378" s="9">
        <v>7</v>
      </c>
      <c r="J378" s="9">
        <v>13</v>
      </c>
      <c r="K378" s="9">
        <v>22</v>
      </c>
      <c r="L378" s="9">
        <v>19</v>
      </c>
      <c r="M378" s="9">
        <v>8</v>
      </c>
      <c r="N378" s="9">
        <v>12</v>
      </c>
      <c r="O378" s="9">
        <v>21</v>
      </c>
      <c r="P378" s="9">
        <v>22</v>
      </c>
      <c r="Q378" s="9">
        <v>12</v>
      </c>
      <c r="R378" s="9">
        <v>23</v>
      </c>
      <c r="S378" s="9">
        <v>15</v>
      </c>
      <c r="T378" s="9">
        <v>16</v>
      </c>
      <c r="U378" s="9">
        <v>21</v>
      </c>
      <c r="V378" s="9">
        <v>7</v>
      </c>
      <c r="W378" s="11">
        <v>19</v>
      </c>
      <c r="X378" s="11">
        <v>10</v>
      </c>
      <c r="Y378" s="11">
        <v>20</v>
      </c>
      <c r="Z378" s="11">
        <v>8</v>
      </c>
      <c r="AA378" s="11">
        <v>24</v>
      </c>
      <c r="AB378" s="9">
        <v>26</v>
      </c>
      <c r="AC378" s="9">
        <v>20</v>
      </c>
      <c r="AD378" s="9"/>
      <c r="AE378" s="27">
        <f t="shared" si="20"/>
        <v>368</v>
      </c>
    </row>
    <row r="379" spans="1:31" x14ac:dyDescent="0.2">
      <c r="A379" s="8" t="s">
        <v>193</v>
      </c>
      <c r="B379" s="33">
        <v>402</v>
      </c>
      <c r="C379" s="28" t="s">
        <v>14</v>
      </c>
      <c r="D379" s="22">
        <v>4</v>
      </c>
      <c r="E379" s="22">
        <v>2</v>
      </c>
      <c r="F379" s="9">
        <v>6</v>
      </c>
      <c r="G379" s="9">
        <v>1</v>
      </c>
      <c r="H379" s="9">
        <v>14</v>
      </c>
      <c r="I379" s="9">
        <v>12</v>
      </c>
      <c r="J379" s="9">
        <v>20</v>
      </c>
      <c r="K379" s="9">
        <v>18</v>
      </c>
      <c r="L379" s="9">
        <v>14</v>
      </c>
      <c r="M379" s="9">
        <v>28</v>
      </c>
      <c r="N379" s="9">
        <v>25</v>
      </c>
      <c r="O379" s="9">
        <v>19</v>
      </c>
      <c r="P379" s="9">
        <v>6</v>
      </c>
      <c r="Q379" s="9">
        <v>11</v>
      </c>
      <c r="R379" s="9">
        <v>9</v>
      </c>
      <c r="S379" s="9">
        <v>9</v>
      </c>
      <c r="T379" s="9">
        <v>14</v>
      </c>
      <c r="U379" s="9">
        <v>21</v>
      </c>
      <c r="V379" s="9">
        <v>14</v>
      </c>
      <c r="W379" s="11">
        <v>19</v>
      </c>
      <c r="X379" s="11">
        <v>18</v>
      </c>
      <c r="Y379" s="11">
        <v>16</v>
      </c>
      <c r="Z379" s="11">
        <v>18</v>
      </c>
      <c r="AA379" s="11">
        <v>22</v>
      </c>
      <c r="AB379" s="9">
        <v>10</v>
      </c>
      <c r="AC379" s="9">
        <v>7</v>
      </c>
      <c r="AD379" s="9"/>
      <c r="AE379" s="27">
        <f t="shared" si="20"/>
        <v>357</v>
      </c>
    </row>
    <row r="380" spans="1:31" x14ac:dyDescent="0.2">
      <c r="A380" s="8" t="s">
        <v>153</v>
      </c>
      <c r="B380" s="33">
        <v>102</v>
      </c>
      <c r="C380" s="28" t="s">
        <v>14</v>
      </c>
      <c r="D380" s="22">
        <v>3</v>
      </c>
      <c r="E380" s="22">
        <v>2</v>
      </c>
      <c r="F380" s="9">
        <v>6</v>
      </c>
      <c r="G380" s="9">
        <v>3</v>
      </c>
      <c r="H380" s="9">
        <v>15</v>
      </c>
      <c r="I380" s="9">
        <v>14</v>
      </c>
      <c r="J380" s="9">
        <v>12</v>
      </c>
      <c r="K380" s="9">
        <v>17</v>
      </c>
      <c r="L380" s="9">
        <v>17</v>
      </c>
      <c r="M380" s="9">
        <v>28</v>
      </c>
      <c r="N380" s="9">
        <v>19</v>
      </c>
      <c r="O380" s="9">
        <v>17</v>
      </c>
      <c r="P380" s="9">
        <v>5</v>
      </c>
      <c r="Q380" s="9">
        <v>15</v>
      </c>
      <c r="R380" s="9">
        <v>17</v>
      </c>
      <c r="S380" s="9">
        <v>16</v>
      </c>
      <c r="T380" s="9">
        <v>16</v>
      </c>
      <c r="U380" s="9">
        <v>17</v>
      </c>
      <c r="V380" s="9">
        <v>14</v>
      </c>
      <c r="W380" s="11">
        <v>16</v>
      </c>
      <c r="X380" s="11">
        <v>16</v>
      </c>
      <c r="Y380" s="11">
        <v>14</v>
      </c>
      <c r="Z380" s="11">
        <v>20</v>
      </c>
      <c r="AA380" s="11">
        <v>11</v>
      </c>
      <c r="AB380" s="9">
        <v>15</v>
      </c>
      <c r="AC380" s="9">
        <v>6</v>
      </c>
      <c r="AD380" s="9"/>
      <c r="AE380" s="27">
        <f t="shared" si="20"/>
        <v>351</v>
      </c>
    </row>
    <row r="381" spans="1:31" x14ac:dyDescent="0.2">
      <c r="A381" s="8" t="s">
        <v>114</v>
      </c>
      <c r="B381" s="33">
        <v>255</v>
      </c>
      <c r="C381" s="28" t="s">
        <v>14</v>
      </c>
      <c r="D381" s="22">
        <v>4</v>
      </c>
      <c r="E381" s="22">
        <v>7</v>
      </c>
      <c r="F381" s="9">
        <v>6</v>
      </c>
      <c r="G381" s="9">
        <v>1</v>
      </c>
      <c r="H381" s="9">
        <v>8</v>
      </c>
      <c r="I381" s="9">
        <v>14</v>
      </c>
      <c r="J381" s="9">
        <v>14</v>
      </c>
      <c r="K381" s="9">
        <v>2</v>
      </c>
      <c r="L381" s="9">
        <v>17</v>
      </c>
      <c r="M381" s="9">
        <v>30</v>
      </c>
      <c r="N381" s="9">
        <v>27</v>
      </c>
      <c r="O381" s="9">
        <v>19</v>
      </c>
      <c r="P381" s="9">
        <v>22</v>
      </c>
      <c r="Q381" s="9">
        <v>21</v>
      </c>
      <c r="R381" s="9">
        <v>4</v>
      </c>
      <c r="S381" s="9">
        <v>3</v>
      </c>
      <c r="T381" s="9">
        <v>31</v>
      </c>
      <c r="U381" s="9">
        <v>27</v>
      </c>
      <c r="V381" s="9">
        <v>7</v>
      </c>
      <c r="W381" s="11">
        <v>6</v>
      </c>
      <c r="X381" s="11">
        <v>12</v>
      </c>
      <c r="Y381" s="11">
        <v>24</v>
      </c>
      <c r="Z381" s="11">
        <v>26</v>
      </c>
      <c r="AA381" s="11"/>
      <c r="AB381" s="9">
        <v>1</v>
      </c>
      <c r="AC381" s="9">
        <v>7</v>
      </c>
      <c r="AD381" s="9"/>
      <c r="AE381" s="27">
        <f t="shared" si="20"/>
        <v>340</v>
      </c>
    </row>
    <row r="382" spans="1:31" x14ac:dyDescent="0.2">
      <c r="A382" s="8" t="s">
        <v>141</v>
      </c>
      <c r="B382" s="33">
        <v>271</v>
      </c>
      <c r="C382" s="28" t="s">
        <v>14</v>
      </c>
      <c r="D382" s="22"/>
      <c r="E382" s="22">
        <v>1</v>
      </c>
      <c r="F382" s="9">
        <v>5</v>
      </c>
      <c r="G382" s="9">
        <v>4</v>
      </c>
      <c r="H382" s="9">
        <v>5</v>
      </c>
      <c r="I382" s="9">
        <v>4</v>
      </c>
      <c r="J382" s="9">
        <v>19</v>
      </c>
      <c r="K382" s="9">
        <v>12</v>
      </c>
      <c r="L382" s="9">
        <v>12</v>
      </c>
      <c r="M382" s="9">
        <v>11</v>
      </c>
      <c r="N382" s="9">
        <v>12</v>
      </c>
      <c r="O382" s="9">
        <v>11</v>
      </c>
      <c r="P382" s="9">
        <v>8</v>
      </c>
      <c r="Q382" s="9">
        <v>15</v>
      </c>
      <c r="R382" s="9">
        <v>19</v>
      </c>
      <c r="S382" s="9">
        <v>14</v>
      </c>
      <c r="T382" s="9">
        <v>14</v>
      </c>
      <c r="U382" s="9">
        <v>16</v>
      </c>
      <c r="V382" s="9">
        <v>7</v>
      </c>
      <c r="W382" s="11">
        <v>26</v>
      </c>
      <c r="X382" s="11">
        <v>21</v>
      </c>
      <c r="Y382" s="11">
        <v>18</v>
      </c>
      <c r="Z382" s="11">
        <v>19</v>
      </c>
      <c r="AA382" s="11">
        <v>16</v>
      </c>
      <c r="AB382" s="9">
        <v>26</v>
      </c>
      <c r="AC382" s="9">
        <v>17</v>
      </c>
      <c r="AD382" s="9"/>
      <c r="AE382" s="27">
        <f t="shared" si="20"/>
        <v>332</v>
      </c>
    </row>
    <row r="383" spans="1:31" x14ac:dyDescent="0.2">
      <c r="A383" s="8" t="s">
        <v>142</v>
      </c>
      <c r="B383" s="33">
        <v>100</v>
      </c>
      <c r="C383" s="28" t="s">
        <v>14</v>
      </c>
      <c r="D383" s="22"/>
      <c r="E383" s="22"/>
      <c r="F383" s="9">
        <v>3</v>
      </c>
      <c r="G383" s="9">
        <v>5</v>
      </c>
      <c r="H383" s="9">
        <v>7</v>
      </c>
      <c r="I383" s="9">
        <v>8</v>
      </c>
      <c r="J383" s="9">
        <v>9</v>
      </c>
      <c r="K383" s="9">
        <v>11</v>
      </c>
      <c r="L383" s="9">
        <v>14</v>
      </c>
      <c r="M383" s="9">
        <v>9</v>
      </c>
      <c r="N383" s="9">
        <v>12</v>
      </c>
      <c r="O383" s="9">
        <v>18</v>
      </c>
      <c r="P383" s="9">
        <v>13</v>
      </c>
      <c r="Q383" s="9">
        <v>11</v>
      </c>
      <c r="R383" s="9">
        <v>9</v>
      </c>
      <c r="S383" s="9">
        <v>15</v>
      </c>
      <c r="T383" s="9">
        <v>13</v>
      </c>
      <c r="U383" s="9">
        <v>22</v>
      </c>
      <c r="V383" s="9">
        <v>13</v>
      </c>
      <c r="W383" s="11">
        <v>14</v>
      </c>
      <c r="X383" s="11">
        <v>20</v>
      </c>
      <c r="Y383" s="11">
        <v>17</v>
      </c>
      <c r="Z383" s="11">
        <v>16</v>
      </c>
      <c r="AA383" s="11">
        <v>15</v>
      </c>
      <c r="AB383" s="9">
        <v>22</v>
      </c>
      <c r="AC383" s="9">
        <v>14</v>
      </c>
      <c r="AD383" s="9"/>
      <c r="AE383" s="27">
        <f t="shared" si="20"/>
        <v>310</v>
      </c>
    </row>
    <row r="384" spans="1:31" x14ac:dyDescent="0.2">
      <c r="A384" s="8" t="s">
        <v>249</v>
      </c>
      <c r="B384" s="33">
        <v>367</v>
      </c>
      <c r="C384" s="28" t="s">
        <v>14</v>
      </c>
      <c r="D384" s="22"/>
      <c r="E384" s="22">
        <v>2</v>
      </c>
      <c r="F384" s="9">
        <v>8</v>
      </c>
      <c r="G384" s="9"/>
      <c r="H384" s="9">
        <v>9</v>
      </c>
      <c r="I384" s="9">
        <v>7</v>
      </c>
      <c r="J384" s="9">
        <v>9</v>
      </c>
      <c r="K384" s="9">
        <v>23</v>
      </c>
      <c r="L384" s="9">
        <v>24</v>
      </c>
      <c r="M384" s="9">
        <v>21</v>
      </c>
      <c r="N384" s="9">
        <v>24</v>
      </c>
      <c r="O384" s="9">
        <v>30</v>
      </c>
      <c r="P384" s="9">
        <v>21</v>
      </c>
      <c r="Q384" s="9">
        <v>1</v>
      </c>
      <c r="R384" s="9">
        <v>10</v>
      </c>
      <c r="S384" s="9">
        <v>6</v>
      </c>
      <c r="T384" s="9">
        <v>3</v>
      </c>
      <c r="U384" s="9">
        <v>20</v>
      </c>
      <c r="V384" s="9">
        <v>19</v>
      </c>
      <c r="W384" s="11">
        <v>8</v>
      </c>
      <c r="X384" s="11">
        <v>12</v>
      </c>
      <c r="Y384" s="11">
        <v>16</v>
      </c>
      <c r="Z384" s="11">
        <v>1</v>
      </c>
      <c r="AA384" s="11">
        <v>9</v>
      </c>
      <c r="AB384" s="9">
        <v>5</v>
      </c>
      <c r="AC384" s="9">
        <v>5</v>
      </c>
      <c r="AD384" s="9"/>
      <c r="AE384" s="27">
        <f t="shared" si="20"/>
        <v>293</v>
      </c>
    </row>
    <row r="385" spans="1:31" x14ac:dyDescent="0.2">
      <c r="A385" s="8" t="s">
        <v>50</v>
      </c>
      <c r="B385" s="33">
        <v>27</v>
      </c>
      <c r="C385" s="28" t="s">
        <v>14</v>
      </c>
      <c r="D385" s="22"/>
      <c r="E385" s="22"/>
      <c r="F385" s="9">
        <v>1</v>
      </c>
      <c r="G385" s="9">
        <v>1</v>
      </c>
      <c r="H385" s="9">
        <v>16</v>
      </c>
      <c r="I385" s="9">
        <v>7</v>
      </c>
      <c r="J385" s="9">
        <v>20</v>
      </c>
      <c r="K385" s="9">
        <v>23</v>
      </c>
      <c r="L385" s="9">
        <v>27</v>
      </c>
      <c r="M385" s="9">
        <v>6</v>
      </c>
      <c r="N385" s="9">
        <v>5</v>
      </c>
      <c r="O385" s="9">
        <v>12</v>
      </c>
      <c r="P385" s="9">
        <v>6</v>
      </c>
      <c r="Q385" s="9">
        <v>16</v>
      </c>
      <c r="R385" s="9">
        <v>19</v>
      </c>
      <c r="S385" s="9">
        <v>5</v>
      </c>
      <c r="T385" s="9">
        <v>10</v>
      </c>
      <c r="U385" s="9">
        <v>19</v>
      </c>
      <c r="V385" s="9">
        <v>6</v>
      </c>
      <c r="W385" s="11">
        <v>3</v>
      </c>
      <c r="X385" s="11">
        <v>15</v>
      </c>
      <c r="Y385" s="11">
        <v>6</v>
      </c>
      <c r="Z385" s="11">
        <v>6</v>
      </c>
      <c r="AA385" s="11">
        <v>20</v>
      </c>
      <c r="AB385" s="9">
        <v>28</v>
      </c>
      <c r="AC385" s="9">
        <v>11</v>
      </c>
      <c r="AD385" s="9"/>
      <c r="AE385" s="27">
        <f t="shared" si="20"/>
        <v>288</v>
      </c>
    </row>
    <row r="386" spans="1:31" x14ac:dyDescent="0.2">
      <c r="A386" s="8" t="s">
        <v>263</v>
      </c>
      <c r="B386" s="33">
        <v>317</v>
      </c>
      <c r="C386" s="28" t="s">
        <v>14</v>
      </c>
      <c r="D386" s="22"/>
      <c r="E386" s="22"/>
      <c r="F386" s="9"/>
      <c r="G386" s="9"/>
      <c r="H386" s="9"/>
      <c r="I386" s="9">
        <v>1</v>
      </c>
      <c r="J386" s="9">
        <v>17</v>
      </c>
      <c r="K386" s="9">
        <v>1</v>
      </c>
      <c r="L386" s="9">
        <v>10</v>
      </c>
      <c r="M386" s="9">
        <v>23</v>
      </c>
      <c r="N386" s="9">
        <v>1</v>
      </c>
      <c r="O386" s="9">
        <v>2</v>
      </c>
      <c r="P386" s="9"/>
      <c r="Q386" s="9">
        <v>17</v>
      </c>
      <c r="R386" s="9">
        <v>15</v>
      </c>
      <c r="S386" s="9">
        <v>29</v>
      </c>
      <c r="T386" s="9">
        <v>28</v>
      </c>
      <c r="U386" s="9">
        <v>18</v>
      </c>
      <c r="V386" s="9">
        <v>6</v>
      </c>
      <c r="W386" s="11">
        <v>19</v>
      </c>
      <c r="X386" s="11">
        <v>12</v>
      </c>
      <c r="Y386" s="11">
        <v>4</v>
      </c>
      <c r="Z386" s="11">
        <v>17</v>
      </c>
      <c r="AA386" s="11">
        <v>28</v>
      </c>
      <c r="AB386" s="9">
        <v>11</v>
      </c>
      <c r="AC386" s="9">
        <v>22</v>
      </c>
      <c r="AD386" s="9"/>
      <c r="AE386" s="27">
        <f t="shared" si="20"/>
        <v>281</v>
      </c>
    </row>
    <row r="387" spans="1:31" x14ac:dyDescent="0.2">
      <c r="A387" s="8" t="s">
        <v>118</v>
      </c>
      <c r="B387" s="33">
        <v>376</v>
      </c>
      <c r="C387" s="28" t="s">
        <v>14</v>
      </c>
      <c r="D387" s="22">
        <v>2</v>
      </c>
      <c r="E387" s="22">
        <v>3</v>
      </c>
      <c r="F387" s="9">
        <v>9</v>
      </c>
      <c r="G387" s="9">
        <v>1</v>
      </c>
      <c r="H387" s="9">
        <v>11</v>
      </c>
      <c r="I387" s="9">
        <v>18</v>
      </c>
      <c r="J387" s="9">
        <v>3</v>
      </c>
      <c r="K387" s="9">
        <v>6</v>
      </c>
      <c r="L387" s="9">
        <v>11</v>
      </c>
      <c r="M387" s="9">
        <v>29</v>
      </c>
      <c r="N387" s="9">
        <v>5</v>
      </c>
      <c r="O387" s="9">
        <v>22</v>
      </c>
      <c r="P387" s="9">
        <v>3</v>
      </c>
      <c r="Q387" s="9">
        <v>4</v>
      </c>
      <c r="R387" s="9">
        <v>1</v>
      </c>
      <c r="S387" s="9">
        <v>19</v>
      </c>
      <c r="T387" s="9">
        <v>21</v>
      </c>
      <c r="U387" s="9">
        <v>13</v>
      </c>
      <c r="V387" s="9">
        <v>11</v>
      </c>
      <c r="W387" s="11">
        <v>18</v>
      </c>
      <c r="X387" s="11">
        <v>26</v>
      </c>
      <c r="Y387" s="11">
        <v>5</v>
      </c>
      <c r="Z387" s="11">
        <v>24</v>
      </c>
      <c r="AA387" s="11">
        <v>10</v>
      </c>
      <c r="AB387" s="9">
        <v>1</v>
      </c>
      <c r="AC387" s="9">
        <v>1</v>
      </c>
      <c r="AD387" s="9"/>
      <c r="AE387" s="27">
        <f t="shared" ref="AE387:AE450" si="21">SUM(D387:AD387)</f>
        <v>277</v>
      </c>
    </row>
    <row r="388" spans="1:31" x14ac:dyDescent="0.2">
      <c r="A388" s="8" t="s">
        <v>168</v>
      </c>
      <c r="B388" s="33">
        <v>52</v>
      </c>
      <c r="C388" s="28" t="s">
        <v>14</v>
      </c>
      <c r="D388" s="22">
        <v>3</v>
      </c>
      <c r="E388" s="22">
        <v>5</v>
      </c>
      <c r="F388" s="9">
        <v>5</v>
      </c>
      <c r="G388" s="9">
        <v>6</v>
      </c>
      <c r="H388" s="9">
        <v>6</v>
      </c>
      <c r="I388" s="9">
        <v>9</v>
      </c>
      <c r="J388" s="9">
        <v>10</v>
      </c>
      <c r="K388" s="9">
        <v>10</v>
      </c>
      <c r="L388" s="9">
        <v>10</v>
      </c>
      <c r="M388" s="9">
        <v>6</v>
      </c>
      <c r="N388" s="9">
        <v>7</v>
      </c>
      <c r="O388" s="9">
        <v>11</v>
      </c>
      <c r="P388" s="9">
        <v>9</v>
      </c>
      <c r="Q388" s="9">
        <v>11</v>
      </c>
      <c r="R388" s="9">
        <v>13</v>
      </c>
      <c r="S388" s="9">
        <v>11</v>
      </c>
      <c r="T388" s="9">
        <v>12</v>
      </c>
      <c r="U388" s="9">
        <v>6</v>
      </c>
      <c r="V388" s="9">
        <v>7</v>
      </c>
      <c r="W388" s="11">
        <v>23</v>
      </c>
      <c r="X388" s="11">
        <v>10</v>
      </c>
      <c r="Y388" s="11">
        <v>15</v>
      </c>
      <c r="Z388" s="11">
        <v>15</v>
      </c>
      <c r="AA388" s="11">
        <v>15</v>
      </c>
      <c r="AB388" s="9">
        <v>29</v>
      </c>
      <c r="AC388" s="9">
        <v>13</v>
      </c>
      <c r="AD388" s="9"/>
      <c r="AE388" s="27">
        <f t="shared" si="21"/>
        <v>277</v>
      </c>
    </row>
    <row r="389" spans="1:31" x14ac:dyDescent="0.2">
      <c r="A389" s="8" t="s">
        <v>136</v>
      </c>
      <c r="B389" s="33">
        <v>169</v>
      </c>
      <c r="C389" s="28" t="s">
        <v>14</v>
      </c>
      <c r="D389" s="22">
        <v>4</v>
      </c>
      <c r="E389" s="22">
        <v>3</v>
      </c>
      <c r="F389" s="9">
        <v>5</v>
      </c>
      <c r="G389" s="9">
        <v>2</v>
      </c>
      <c r="H389" s="9">
        <v>11</v>
      </c>
      <c r="I389" s="9">
        <v>6</v>
      </c>
      <c r="J389" s="9">
        <v>11</v>
      </c>
      <c r="K389" s="9">
        <v>19</v>
      </c>
      <c r="L389" s="9">
        <v>23</v>
      </c>
      <c r="M389" s="9">
        <v>24</v>
      </c>
      <c r="N389" s="9">
        <v>26</v>
      </c>
      <c r="O389" s="9">
        <v>19</v>
      </c>
      <c r="P389" s="9">
        <v>17</v>
      </c>
      <c r="Q389" s="9">
        <v>21</v>
      </c>
      <c r="R389" s="9">
        <v>7</v>
      </c>
      <c r="S389" s="9">
        <v>9</v>
      </c>
      <c r="T389" s="9">
        <v>11</v>
      </c>
      <c r="U389" s="9">
        <v>9</v>
      </c>
      <c r="V389" s="9">
        <v>5</v>
      </c>
      <c r="W389" s="11">
        <v>8</v>
      </c>
      <c r="X389" s="11">
        <v>6</v>
      </c>
      <c r="Y389" s="11">
        <v>8</v>
      </c>
      <c r="Z389" s="11">
        <v>3</v>
      </c>
      <c r="AA389" s="11">
        <v>8</v>
      </c>
      <c r="AB389" s="9">
        <v>8</v>
      </c>
      <c r="AC389" s="9">
        <v>3</v>
      </c>
      <c r="AD389" s="9"/>
      <c r="AE389" s="27">
        <f t="shared" si="21"/>
        <v>276</v>
      </c>
    </row>
    <row r="390" spans="1:31" x14ac:dyDescent="0.2">
      <c r="A390" s="8" t="s">
        <v>120</v>
      </c>
      <c r="B390" s="33">
        <v>377</v>
      </c>
      <c r="C390" s="28" t="s">
        <v>14</v>
      </c>
      <c r="D390" s="22">
        <v>1</v>
      </c>
      <c r="E390" s="22">
        <v>5</v>
      </c>
      <c r="F390" s="9">
        <v>11</v>
      </c>
      <c r="G390" s="9">
        <v>6</v>
      </c>
      <c r="H390" s="9">
        <v>13</v>
      </c>
      <c r="I390" s="9">
        <v>12</v>
      </c>
      <c r="J390" s="9">
        <v>11</v>
      </c>
      <c r="K390" s="9">
        <v>12</v>
      </c>
      <c r="L390" s="9">
        <v>14</v>
      </c>
      <c r="M390" s="9">
        <v>5</v>
      </c>
      <c r="N390" s="9">
        <v>11</v>
      </c>
      <c r="O390" s="9">
        <v>13</v>
      </c>
      <c r="P390" s="9">
        <v>3</v>
      </c>
      <c r="Q390" s="9">
        <v>1</v>
      </c>
      <c r="R390" s="9">
        <v>11</v>
      </c>
      <c r="S390" s="9">
        <v>9</v>
      </c>
      <c r="T390" s="9">
        <v>9</v>
      </c>
      <c r="U390" s="9">
        <v>14</v>
      </c>
      <c r="V390" s="9">
        <v>14</v>
      </c>
      <c r="W390" s="11">
        <v>11</v>
      </c>
      <c r="X390" s="11">
        <v>16</v>
      </c>
      <c r="Y390" s="11">
        <v>14</v>
      </c>
      <c r="Z390" s="11">
        <v>12</v>
      </c>
      <c r="AA390" s="11">
        <v>21</v>
      </c>
      <c r="AB390" s="9">
        <v>15</v>
      </c>
      <c r="AC390" s="9">
        <v>11</v>
      </c>
      <c r="AD390" s="9"/>
      <c r="AE390" s="27">
        <f t="shared" si="21"/>
        <v>275</v>
      </c>
    </row>
    <row r="391" spans="1:31" x14ac:dyDescent="0.2">
      <c r="A391" s="8" t="s">
        <v>165</v>
      </c>
      <c r="B391" s="33">
        <v>49</v>
      </c>
      <c r="C391" s="28" t="s">
        <v>14</v>
      </c>
      <c r="D391" s="22">
        <v>1</v>
      </c>
      <c r="E391" s="22">
        <v>2</v>
      </c>
      <c r="F391" s="9">
        <v>4</v>
      </c>
      <c r="G391" s="9">
        <v>5</v>
      </c>
      <c r="H391" s="9">
        <v>7</v>
      </c>
      <c r="I391" s="9">
        <v>4</v>
      </c>
      <c r="J391" s="9">
        <v>7</v>
      </c>
      <c r="K391" s="9">
        <v>8</v>
      </c>
      <c r="L391" s="9">
        <v>12</v>
      </c>
      <c r="M391" s="9">
        <v>7</v>
      </c>
      <c r="N391" s="9">
        <v>8</v>
      </c>
      <c r="O391" s="9">
        <v>10</v>
      </c>
      <c r="P391" s="9">
        <v>17</v>
      </c>
      <c r="Q391" s="9">
        <v>19</v>
      </c>
      <c r="R391" s="9">
        <v>19</v>
      </c>
      <c r="S391" s="9">
        <v>13</v>
      </c>
      <c r="T391" s="9">
        <v>11</v>
      </c>
      <c r="U391" s="9">
        <v>15</v>
      </c>
      <c r="V391" s="9">
        <v>10</v>
      </c>
      <c r="W391" s="11">
        <v>14</v>
      </c>
      <c r="X391" s="11">
        <v>15</v>
      </c>
      <c r="Y391" s="11">
        <v>11</v>
      </c>
      <c r="Z391" s="11">
        <v>10</v>
      </c>
      <c r="AA391" s="11">
        <v>14</v>
      </c>
      <c r="AB391" s="9">
        <v>20</v>
      </c>
      <c r="AC391" s="9">
        <v>9</v>
      </c>
      <c r="AD391" s="9"/>
      <c r="AE391" s="27">
        <f t="shared" si="21"/>
        <v>272</v>
      </c>
    </row>
    <row r="392" spans="1:31" x14ac:dyDescent="0.2">
      <c r="A392" s="8" t="s">
        <v>180</v>
      </c>
      <c r="B392" s="33">
        <v>104</v>
      </c>
      <c r="C392" s="28" t="s">
        <v>14</v>
      </c>
      <c r="D392" s="22">
        <v>2</v>
      </c>
      <c r="E392" s="22">
        <v>2</v>
      </c>
      <c r="F392" s="9">
        <v>3</v>
      </c>
      <c r="G392" s="9">
        <v>4</v>
      </c>
      <c r="H392" s="9">
        <v>5</v>
      </c>
      <c r="I392" s="9">
        <v>12</v>
      </c>
      <c r="J392" s="9">
        <v>20</v>
      </c>
      <c r="K392" s="9">
        <v>5</v>
      </c>
      <c r="L392" s="9">
        <v>8</v>
      </c>
      <c r="M392" s="9">
        <v>30</v>
      </c>
      <c r="N392" s="9">
        <v>17</v>
      </c>
      <c r="O392" s="9">
        <v>15</v>
      </c>
      <c r="P392" s="9">
        <v>11</v>
      </c>
      <c r="Q392" s="9">
        <v>9</v>
      </c>
      <c r="R392" s="9">
        <v>1</v>
      </c>
      <c r="S392" s="9">
        <v>1</v>
      </c>
      <c r="T392" s="9">
        <v>31</v>
      </c>
      <c r="U392" s="9">
        <v>7</v>
      </c>
      <c r="V392" s="9">
        <v>7</v>
      </c>
      <c r="W392" s="11">
        <v>10</v>
      </c>
      <c r="X392" s="11">
        <v>10</v>
      </c>
      <c r="Y392" s="11">
        <v>10</v>
      </c>
      <c r="Z392" s="11">
        <v>19</v>
      </c>
      <c r="AA392" s="11">
        <v>8</v>
      </c>
      <c r="AB392" s="9">
        <v>8</v>
      </c>
      <c r="AC392" s="9">
        <v>10</v>
      </c>
      <c r="AD392" s="9"/>
      <c r="AE392" s="27">
        <f t="shared" si="21"/>
        <v>265</v>
      </c>
    </row>
    <row r="393" spans="1:31" x14ac:dyDescent="0.2">
      <c r="A393" s="8" t="s">
        <v>152</v>
      </c>
      <c r="B393" s="33">
        <v>396</v>
      </c>
      <c r="C393" s="28" t="s">
        <v>14</v>
      </c>
      <c r="D393" s="22">
        <v>2</v>
      </c>
      <c r="E393" s="22">
        <v>2</v>
      </c>
      <c r="F393" s="9">
        <v>2</v>
      </c>
      <c r="G393" s="9">
        <v>4</v>
      </c>
      <c r="H393" s="9">
        <v>3</v>
      </c>
      <c r="I393" s="9">
        <v>2</v>
      </c>
      <c r="J393" s="9">
        <v>8</v>
      </c>
      <c r="K393" s="9">
        <v>20</v>
      </c>
      <c r="L393" s="9">
        <v>15</v>
      </c>
      <c r="M393" s="9">
        <v>24</v>
      </c>
      <c r="N393" s="9">
        <v>15</v>
      </c>
      <c r="O393" s="9">
        <v>16</v>
      </c>
      <c r="P393" s="9">
        <v>13</v>
      </c>
      <c r="Q393" s="9">
        <v>9</v>
      </c>
      <c r="R393" s="9">
        <v>12</v>
      </c>
      <c r="S393" s="9">
        <v>6</v>
      </c>
      <c r="T393" s="9">
        <v>10</v>
      </c>
      <c r="U393" s="9">
        <v>11</v>
      </c>
      <c r="V393" s="9">
        <v>5</v>
      </c>
      <c r="W393" s="11">
        <v>13</v>
      </c>
      <c r="X393" s="11">
        <v>10</v>
      </c>
      <c r="Y393" s="11">
        <v>11</v>
      </c>
      <c r="Z393" s="11">
        <v>14</v>
      </c>
      <c r="AA393" s="11">
        <v>12</v>
      </c>
      <c r="AB393" s="9">
        <v>9</v>
      </c>
      <c r="AC393" s="9">
        <v>10</v>
      </c>
      <c r="AD393" s="9"/>
      <c r="AE393" s="27">
        <f t="shared" si="21"/>
        <v>258</v>
      </c>
    </row>
    <row r="394" spans="1:31" x14ac:dyDescent="0.2">
      <c r="A394" s="8" t="s">
        <v>133</v>
      </c>
      <c r="B394" s="33">
        <v>101</v>
      </c>
      <c r="C394" s="28" t="s">
        <v>14</v>
      </c>
      <c r="D394" s="22"/>
      <c r="E394" s="22">
        <v>3</v>
      </c>
      <c r="F394" s="9">
        <v>2</v>
      </c>
      <c r="G394" s="9">
        <v>3</v>
      </c>
      <c r="H394" s="9">
        <v>2</v>
      </c>
      <c r="I394" s="9">
        <v>4</v>
      </c>
      <c r="J394" s="9">
        <v>12</v>
      </c>
      <c r="K394" s="9">
        <v>8</v>
      </c>
      <c r="L394" s="9">
        <v>16</v>
      </c>
      <c r="M394" s="9">
        <v>11</v>
      </c>
      <c r="N394" s="9">
        <v>5</v>
      </c>
      <c r="O394" s="9">
        <v>8</v>
      </c>
      <c r="P394" s="9">
        <v>7</v>
      </c>
      <c r="Q394" s="9">
        <v>15</v>
      </c>
      <c r="R394" s="9">
        <v>6</v>
      </c>
      <c r="S394" s="9">
        <v>8</v>
      </c>
      <c r="T394" s="9">
        <v>17</v>
      </c>
      <c r="U394" s="9">
        <v>11</v>
      </c>
      <c r="V394" s="9">
        <v>5</v>
      </c>
      <c r="W394" s="11">
        <v>16</v>
      </c>
      <c r="X394" s="11">
        <v>16</v>
      </c>
      <c r="Y394" s="11">
        <v>19</v>
      </c>
      <c r="Z394" s="11">
        <v>13</v>
      </c>
      <c r="AA394" s="11">
        <v>17</v>
      </c>
      <c r="AB394" s="9">
        <v>18</v>
      </c>
      <c r="AC394" s="9">
        <v>7</v>
      </c>
      <c r="AD394" s="9"/>
      <c r="AE394" s="27">
        <f t="shared" si="21"/>
        <v>249</v>
      </c>
    </row>
    <row r="395" spans="1:31" x14ac:dyDescent="0.2">
      <c r="A395" s="8" t="s">
        <v>169</v>
      </c>
      <c r="B395" s="33">
        <v>115</v>
      </c>
      <c r="C395" s="28" t="s">
        <v>14</v>
      </c>
      <c r="D395" s="22">
        <v>2</v>
      </c>
      <c r="E395" s="22"/>
      <c r="F395" s="9">
        <v>2</v>
      </c>
      <c r="G395" s="9">
        <v>3</v>
      </c>
      <c r="H395" s="9">
        <v>3</v>
      </c>
      <c r="I395" s="9">
        <v>5</v>
      </c>
      <c r="J395" s="9">
        <v>9</v>
      </c>
      <c r="K395" s="9">
        <v>7</v>
      </c>
      <c r="L395" s="9">
        <v>7</v>
      </c>
      <c r="M395" s="9">
        <v>16</v>
      </c>
      <c r="N395" s="9">
        <v>14</v>
      </c>
      <c r="O395" s="9">
        <v>16</v>
      </c>
      <c r="P395" s="9">
        <v>11</v>
      </c>
      <c r="Q395" s="9">
        <v>14</v>
      </c>
      <c r="R395" s="9">
        <v>10</v>
      </c>
      <c r="S395" s="9">
        <v>12</v>
      </c>
      <c r="T395" s="9">
        <v>22</v>
      </c>
      <c r="U395" s="9">
        <v>17</v>
      </c>
      <c r="V395" s="9">
        <v>10</v>
      </c>
      <c r="W395" s="11">
        <v>7</v>
      </c>
      <c r="X395" s="11">
        <v>11</v>
      </c>
      <c r="Y395" s="11">
        <v>16</v>
      </c>
      <c r="Z395" s="11">
        <v>9</v>
      </c>
      <c r="AA395" s="11">
        <v>10</v>
      </c>
      <c r="AB395" s="9">
        <v>7</v>
      </c>
      <c r="AC395" s="9">
        <v>9</v>
      </c>
      <c r="AD395" s="9"/>
      <c r="AE395" s="27">
        <f t="shared" si="21"/>
        <v>249</v>
      </c>
    </row>
    <row r="396" spans="1:31" x14ac:dyDescent="0.2">
      <c r="A396" s="8" t="s">
        <v>90</v>
      </c>
      <c r="B396" s="33">
        <v>25</v>
      </c>
      <c r="C396" s="28" t="s">
        <v>14</v>
      </c>
      <c r="D396" s="22">
        <v>1</v>
      </c>
      <c r="E396" s="22">
        <v>1</v>
      </c>
      <c r="F396" s="9">
        <v>5</v>
      </c>
      <c r="G396" s="9"/>
      <c r="H396" s="9">
        <v>1</v>
      </c>
      <c r="I396" s="9">
        <v>4</v>
      </c>
      <c r="J396" s="9">
        <v>5</v>
      </c>
      <c r="K396" s="9">
        <v>8</v>
      </c>
      <c r="L396" s="9">
        <v>27</v>
      </c>
      <c r="M396" s="9">
        <v>23</v>
      </c>
      <c r="N396" s="9">
        <v>4</v>
      </c>
      <c r="O396" s="9">
        <v>24</v>
      </c>
      <c r="P396" s="9">
        <v>12</v>
      </c>
      <c r="Q396" s="9">
        <v>14</v>
      </c>
      <c r="R396" s="9">
        <v>9</v>
      </c>
      <c r="S396" s="9">
        <v>14</v>
      </c>
      <c r="T396" s="9">
        <v>15</v>
      </c>
      <c r="U396" s="9">
        <v>12</v>
      </c>
      <c r="V396" s="9">
        <v>10</v>
      </c>
      <c r="W396" s="11">
        <v>7</v>
      </c>
      <c r="X396" s="11">
        <v>4</v>
      </c>
      <c r="Y396" s="11">
        <v>8</v>
      </c>
      <c r="Z396" s="11">
        <v>9</v>
      </c>
      <c r="AA396" s="11">
        <v>13</v>
      </c>
      <c r="AB396" s="9">
        <v>3</v>
      </c>
      <c r="AC396" s="9">
        <v>12</v>
      </c>
      <c r="AD396" s="9"/>
      <c r="AE396" s="27">
        <f t="shared" si="21"/>
        <v>245</v>
      </c>
    </row>
    <row r="397" spans="1:31" x14ac:dyDescent="0.2">
      <c r="A397" s="8" t="s">
        <v>88</v>
      </c>
      <c r="B397" s="33">
        <v>359</v>
      </c>
      <c r="C397" s="28" t="s">
        <v>14</v>
      </c>
      <c r="D397" s="22">
        <v>1</v>
      </c>
      <c r="E397" s="22">
        <v>3</v>
      </c>
      <c r="F397" s="9">
        <v>5</v>
      </c>
      <c r="G397" s="9">
        <v>3</v>
      </c>
      <c r="H397" s="9">
        <v>3</v>
      </c>
      <c r="I397" s="9">
        <v>6</v>
      </c>
      <c r="J397" s="9">
        <v>16</v>
      </c>
      <c r="K397" s="9">
        <v>5</v>
      </c>
      <c r="L397" s="9">
        <v>8</v>
      </c>
      <c r="M397" s="9">
        <v>20</v>
      </c>
      <c r="N397" s="9">
        <v>11</v>
      </c>
      <c r="O397" s="9">
        <v>18</v>
      </c>
      <c r="P397" s="9">
        <v>5</v>
      </c>
      <c r="Q397" s="9">
        <v>6</v>
      </c>
      <c r="R397" s="9">
        <v>14</v>
      </c>
      <c r="S397" s="9">
        <v>10</v>
      </c>
      <c r="T397" s="9">
        <v>6</v>
      </c>
      <c r="U397" s="9">
        <v>12</v>
      </c>
      <c r="V397" s="9">
        <v>10</v>
      </c>
      <c r="W397" s="11">
        <v>10</v>
      </c>
      <c r="X397" s="11">
        <v>9</v>
      </c>
      <c r="Y397" s="11">
        <v>11</v>
      </c>
      <c r="Z397" s="11">
        <v>20</v>
      </c>
      <c r="AA397" s="11">
        <v>9</v>
      </c>
      <c r="AB397" s="9">
        <v>10</v>
      </c>
      <c r="AC397" s="9">
        <v>9</v>
      </c>
      <c r="AD397" s="9"/>
      <c r="AE397" s="27">
        <f t="shared" si="21"/>
        <v>240</v>
      </c>
    </row>
    <row r="398" spans="1:31" x14ac:dyDescent="0.2">
      <c r="A398" s="8" t="s">
        <v>286</v>
      </c>
      <c r="B398" s="33">
        <v>302</v>
      </c>
      <c r="C398" s="28" t="s">
        <v>14</v>
      </c>
      <c r="D398" s="22"/>
      <c r="E398" s="22"/>
      <c r="F398" s="9"/>
      <c r="G398" s="9"/>
      <c r="H398" s="9"/>
      <c r="I398" s="9">
        <v>1</v>
      </c>
      <c r="J398" s="9"/>
      <c r="K398" s="9"/>
      <c r="L398" s="9"/>
      <c r="M398" s="9"/>
      <c r="N398" s="9">
        <v>26</v>
      </c>
      <c r="O398" s="9">
        <v>1</v>
      </c>
      <c r="P398" s="9"/>
      <c r="Q398" s="9"/>
      <c r="R398" s="9"/>
      <c r="S398" s="9">
        <v>29</v>
      </c>
      <c r="T398" s="9">
        <v>27</v>
      </c>
      <c r="U398" s="9">
        <v>6</v>
      </c>
      <c r="V398" s="9">
        <v>12</v>
      </c>
      <c r="W398" s="11">
        <v>17</v>
      </c>
      <c r="X398" s="11">
        <v>17</v>
      </c>
      <c r="Y398" s="11">
        <v>8</v>
      </c>
      <c r="Z398" s="11">
        <v>21</v>
      </c>
      <c r="AA398" s="11">
        <v>29</v>
      </c>
      <c r="AB398" s="9">
        <v>23</v>
      </c>
      <c r="AC398" s="9">
        <v>18</v>
      </c>
      <c r="AD398" s="9"/>
      <c r="AE398" s="27">
        <f t="shared" si="21"/>
        <v>235</v>
      </c>
    </row>
    <row r="399" spans="1:31" x14ac:dyDescent="0.2">
      <c r="A399" s="8" t="s">
        <v>98</v>
      </c>
      <c r="B399" s="33">
        <v>217</v>
      </c>
      <c r="C399" s="28" t="s">
        <v>14</v>
      </c>
      <c r="D399" s="22"/>
      <c r="E399" s="22"/>
      <c r="F399" s="9"/>
      <c r="G399" s="9"/>
      <c r="H399" s="9"/>
      <c r="I399" s="9"/>
      <c r="J399" s="9">
        <v>1</v>
      </c>
      <c r="K399" s="9"/>
      <c r="L399" s="9">
        <v>4</v>
      </c>
      <c r="M399" s="9">
        <v>4</v>
      </c>
      <c r="N399" s="9">
        <v>8</v>
      </c>
      <c r="O399" s="9">
        <v>16</v>
      </c>
      <c r="P399" s="9">
        <v>11</v>
      </c>
      <c r="Q399" s="9">
        <v>15</v>
      </c>
      <c r="R399" s="9">
        <v>11</v>
      </c>
      <c r="S399" s="9">
        <v>5</v>
      </c>
      <c r="T399" s="9">
        <v>21</v>
      </c>
      <c r="U399" s="9">
        <v>19</v>
      </c>
      <c r="V399" s="9">
        <v>7</v>
      </c>
      <c r="W399" s="11">
        <v>24</v>
      </c>
      <c r="X399" s="11">
        <v>19</v>
      </c>
      <c r="Y399" s="11">
        <v>9</v>
      </c>
      <c r="Z399" s="11">
        <v>7</v>
      </c>
      <c r="AA399" s="11">
        <v>10</v>
      </c>
      <c r="AB399" s="9">
        <v>16</v>
      </c>
      <c r="AC399" s="9">
        <v>12</v>
      </c>
      <c r="AD399" s="9"/>
      <c r="AE399" s="27">
        <f t="shared" si="21"/>
        <v>219</v>
      </c>
    </row>
    <row r="400" spans="1:31" x14ac:dyDescent="0.2">
      <c r="A400" s="8" t="s">
        <v>174</v>
      </c>
      <c r="B400" s="33">
        <v>432</v>
      </c>
      <c r="C400" s="28" t="s">
        <v>14</v>
      </c>
      <c r="D400" s="22"/>
      <c r="E400" s="22">
        <v>1</v>
      </c>
      <c r="F400" s="9">
        <v>2</v>
      </c>
      <c r="G400" s="9">
        <v>7</v>
      </c>
      <c r="H400" s="9">
        <v>2</v>
      </c>
      <c r="I400" s="9">
        <v>8</v>
      </c>
      <c r="J400" s="9">
        <v>13</v>
      </c>
      <c r="K400" s="9">
        <v>6</v>
      </c>
      <c r="L400" s="9">
        <v>2</v>
      </c>
      <c r="M400" s="9">
        <v>10</v>
      </c>
      <c r="N400" s="9">
        <v>10</v>
      </c>
      <c r="O400" s="9">
        <v>12</v>
      </c>
      <c r="P400" s="9">
        <v>9</v>
      </c>
      <c r="Q400" s="9">
        <v>5</v>
      </c>
      <c r="R400" s="9">
        <v>7</v>
      </c>
      <c r="S400" s="9">
        <v>9</v>
      </c>
      <c r="T400" s="9">
        <v>11</v>
      </c>
      <c r="U400" s="9">
        <v>10</v>
      </c>
      <c r="V400" s="9">
        <v>4</v>
      </c>
      <c r="W400" s="11">
        <v>18</v>
      </c>
      <c r="X400" s="11">
        <v>14</v>
      </c>
      <c r="Y400" s="11">
        <v>11</v>
      </c>
      <c r="Z400" s="11">
        <v>4</v>
      </c>
      <c r="AA400" s="11">
        <v>19</v>
      </c>
      <c r="AB400" s="9">
        <v>17</v>
      </c>
      <c r="AC400" s="9">
        <v>7</v>
      </c>
      <c r="AD400" s="9"/>
      <c r="AE400" s="27">
        <f t="shared" si="21"/>
        <v>218</v>
      </c>
    </row>
    <row r="401" spans="1:31" x14ac:dyDescent="0.2">
      <c r="A401" s="8" t="s">
        <v>176</v>
      </c>
      <c r="B401" s="33">
        <v>275</v>
      </c>
      <c r="C401" s="28" t="s">
        <v>14</v>
      </c>
      <c r="D401" s="22"/>
      <c r="E401" s="22"/>
      <c r="F401" s="9">
        <v>2</v>
      </c>
      <c r="G401" s="9"/>
      <c r="H401" s="9">
        <v>10</v>
      </c>
      <c r="I401" s="9">
        <v>9</v>
      </c>
      <c r="J401" s="9">
        <v>8</v>
      </c>
      <c r="K401" s="9">
        <v>6</v>
      </c>
      <c r="L401" s="9">
        <v>6</v>
      </c>
      <c r="M401" s="9">
        <v>19</v>
      </c>
      <c r="N401" s="9">
        <v>13</v>
      </c>
      <c r="O401" s="9">
        <v>7</v>
      </c>
      <c r="P401" s="9">
        <v>4</v>
      </c>
      <c r="Q401" s="9">
        <v>6</v>
      </c>
      <c r="R401" s="9">
        <v>7</v>
      </c>
      <c r="S401" s="9">
        <v>9</v>
      </c>
      <c r="T401" s="9">
        <v>13</v>
      </c>
      <c r="U401" s="9">
        <v>10</v>
      </c>
      <c r="V401" s="9">
        <v>5</v>
      </c>
      <c r="W401" s="11">
        <v>13</v>
      </c>
      <c r="X401" s="11">
        <v>14</v>
      </c>
      <c r="Y401" s="11">
        <v>17</v>
      </c>
      <c r="Z401" s="11">
        <v>12</v>
      </c>
      <c r="AA401" s="11">
        <v>7</v>
      </c>
      <c r="AB401" s="9">
        <v>13</v>
      </c>
      <c r="AC401" s="9">
        <v>6</v>
      </c>
      <c r="AD401" s="9"/>
      <c r="AE401" s="27">
        <f t="shared" si="21"/>
        <v>216</v>
      </c>
    </row>
    <row r="402" spans="1:31" x14ac:dyDescent="0.2">
      <c r="A402" s="8" t="s">
        <v>287</v>
      </c>
      <c r="B402" s="33">
        <v>368</v>
      </c>
      <c r="C402" s="28" t="s">
        <v>14</v>
      </c>
      <c r="D402" s="22">
        <v>3</v>
      </c>
      <c r="E402" s="22">
        <v>2</v>
      </c>
      <c r="F402" s="9">
        <v>1</v>
      </c>
      <c r="G402" s="9">
        <v>5</v>
      </c>
      <c r="H402" s="9">
        <v>11</v>
      </c>
      <c r="I402" s="9">
        <v>14</v>
      </c>
      <c r="J402" s="9">
        <v>3</v>
      </c>
      <c r="K402" s="9">
        <v>14</v>
      </c>
      <c r="L402" s="9">
        <v>7</v>
      </c>
      <c r="M402" s="9">
        <v>18</v>
      </c>
      <c r="N402" s="9">
        <v>19</v>
      </c>
      <c r="O402" s="9">
        <v>1</v>
      </c>
      <c r="P402" s="9">
        <v>2</v>
      </c>
      <c r="Q402" s="9"/>
      <c r="R402" s="9"/>
      <c r="S402" s="9">
        <v>11</v>
      </c>
      <c r="T402" s="9">
        <v>24</v>
      </c>
      <c r="U402" s="9">
        <v>7</v>
      </c>
      <c r="V402" s="9">
        <v>6</v>
      </c>
      <c r="W402" s="11"/>
      <c r="X402" s="11">
        <v>4</v>
      </c>
      <c r="Y402" s="11">
        <v>25</v>
      </c>
      <c r="Z402" s="11">
        <v>6</v>
      </c>
      <c r="AA402" s="11">
        <v>25</v>
      </c>
      <c r="AB402" s="9"/>
      <c r="AC402" s="9"/>
      <c r="AD402" s="9"/>
      <c r="AE402" s="27">
        <f t="shared" si="21"/>
        <v>208</v>
      </c>
    </row>
    <row r="403" spans="1:31" x14ac:dyDescent="0.2">
      <c r="A403" s="8" t="s">
        <v>113</v>
      </c>
      <c r="B403" s="33">
        <v>56</v>
      </c>
      <c r="C403" s="28" t="s">
        <v>14</v>
      </c>
      <c r="D403" s="22">
        <v>2</v>
      </c>
      <c r="E403" s="22">
        <v>1</v>
      </c>
      <c r="F403" s="9">
        <v>1</v>
      </c>
      <c r="G403" s="9">
        <v>1</v>
      </c>
      <c r="H403" s="9">
        <v>1</v>
      </c>
      <c r="I403" s="9">
        <v>2</v>
      </c>
      <c r="J403" s="9">
        <v>3</v>
      </c>
      <c r="K403" s="9">
        <v>9</v>
      </c>
      <c r="L403" s="9">
        <v>7</v>
      </c>
      <c r="M403" s="9">
        <v>17</v>
      </c>
      <c r="N403" s="9">
        <v>5</v>
      </c>
      <c r="O403" s="9">
        <v>10</v>
      </c>
      <c r="P403" s="9">
        <v>14</v>
      </c>
      <c r="Q403" s="9">
        <v>5</v>
      </c>
      <c r="R403" s="9">
        <v>5</v>
      </c>
      <c r="S403" s="9">
        <v>8</v>
      </c>
      <c r="T403" s="9">
        <v>9</v>
      </c>
      <c r="U403" s="9">
        <v>12</v>
      </c>
      <c r="V403" s="9">
        <v>4</v>
      </c>
      <c r="W403" s="11">
        <v>11</v>
      </c>
      <c r="X403" s="11">
        <v>19</v>
      </c>
      <c r="Y403" s="11">
        <v>6</v>
      </c>
      <c r="Z403" s="11">
        <v>9</v>
      </c>
      <c r="AA403" s="11">
        <v>10</v>
      </c>
      <c r="AB403" s="9">
        <v>13</v>
      </c>
      <c r="AC403" s="9">
        <v>8</v>
      </c>
      <c r="AD403" s="9"/>
      <c r="AE403" s="27">
        <f t="shared" si="21"/>
        <v>192</v>
      </c>
    </row>
    <row r="404" spans="1:31" x14ac:dyDescent="0.2">
      <c r="A404" s="8" t="s">
        <v>137</v>
      </c>
      <c r="B404" s="33">
        <v>360</v>
      </c>
      <c r="C404" s="28" t="s">
        <v>14</v>
      </c>
      <c r="D404" s="22"/>
      <c r="E404" s="22">
        <v>1</v>
      </c>
      <c r="F404" s="9">
        <v>1</v>
      </c>
      <c r="G404" s="9"/>
      <c r="H404" s="9">
        <v>7</v>
      </c>
      <c r="I404" s="9">
        <v>9</v>
      </c>
      <c r="J404" s="9">
        <v>2</v>
      </c>
      <c r="K404" s="9">
        <v>6</v>
      </c>
      <c r="L404" s="9"/>
      <c r="M404" s="9">
        <v>3</v>
      </c>
      <c r="N404" s="9">
        <v>19</v>
      </c>
      <c r="O404" s="9">
        <v>14</v>
      </c>
      <c r="P404" s="9">
        <v>14</v>
      </c>
      <c r="Q404" s="9">
        <v>3</v>
      </c>
      <c r="R404" s="9">
        <v>2</v>
      </c>
      <c r="S404" s="9">
        <v>1</v>
      </c>
      <c r="T404" s="9">
        <v>14</v>
      </c>
      <c r="U404" s="9">
        <v>14</v>
      </c>
      <c r="V404" s="9">
        <v>14</v>
      </c>
      <c r="W404" s="11">
        <v>15</v>
      </c>
      <c r="X404" s="11">
        <v>14</v>
      </c>
      <c r="Y404" s="11">
        <v>12</v>
      </c>
      <c r="Z404" s="11">
        <v>12</v>
      </c>
      <c r="AA404" s="11">
        <v>9</v>
      </c>
      <c r="AB404" s="9">
        <v>1</v>
      </c>
      <c r="AC404" s="9">
        <v>4</v>
      </c>
      <c r="AD404" s="9"/>
      <c r="AE404" s="27">
        <f t="shared" si="21"/>
        <v>191</v>
      </c>
    </row>
    <row r="405" spans="1:31" x14ac:dyDescent="0.2">
      <c r="A405" s="8" t="s">
        <v>110</v>
      </c>
      <c r="B405" s="33">
        <v>406</v>
      </c>
      <c r="C405" s="28" t="s">
        <v>14</v>
      </c>
      <c r="D405" s="22">
        <v>1</v>
      </c>
      <c r="E405" s="22">
        <v>1</v>
      </c>
      <c r="F405" s="9"/>
      <c r="G405" s="9"/>
      <c r="H405" s="9">
        <v>2</v>
      </c>
      <c r="I405" s="9">
        <v>3</v>
      </c>
      <c r="J405" s="9">
        <v>2</v>
      </c>
      <c r="K405" s="9">
        <v>14</v>
      </c>
      <c r="L405" s="9">
        <v>2</v>
      </c>
      <c r="M405" s="9">
        <v>6</v>
      </c>
      <c r="N405" s="9">
        <v>5</v>
      </c>
      <c r="O405" s="9">
        <v>3</v>
      </c>
      <c r="P405" s="9">
        <v>6</v>
      </c>
      <c r="Q405" s="9">
        <v>11</v>
      </c>
      <c r="R405" s="9">
        <v>6</v>
      </c>
      <c r="S405" s="9">
        <v>4</v>
      </c>
      <c r="T405" s="9">
        <v>9</v>
      </c>
      <c r="U405" s="9">
        <v>6</v>
      </c>
      <c r="V405" s="9">
        <v>8</v>
      </c>
      <c r="W405" s="11">
        <v>12</v>
      </c>
      <c r="X405" s="11">
        <v>10</v>
      </c>
      <c r="Y405" s="11">
        <v>11</v>
      </c>
      <c r="Z405" s="11">
        <v>13</v>
      </c>
      <c r="AA405" s="11">
        <v>12</v>
      </c>
      <c r="AB405" s="9">
        <v>15</v>
      </c>
      <c r="AC405" s="9">
        <v>13</v>
      </c>
      <c r="AD405" s="9"/>
      <c r="AE405" s="27">
        <f t="shared" si="21"/>
        <v>175</v>
      </c>
    </row>
    <row r="406" spans="1:31" x14ac:dyDescent="0.2">
      <c r="A406" s="8" t="s">
        <v>163</v>
      </c>
      <c r="B406" s="33">
        <v>92</v>
      </c>
      <c r="C406" s="28" t="s">
        <v>14</v>
      </c>
      <c r="D406" s="22"/>
      <c r="E406" s="22"/>
      <c r="F406" s="9"/>
      <c r="G406" s="9"/>
      <c r="H406" s="9"/>
      <c r="I406" s="9"/>
      <c r="J406" s="9"/>
      <c r="K406" s="9"/>
      <c r="L406" s="9"/>
      <c r="M406" s="9"/>
      <c r="N406" s="9">
        <v>1</v>
      </c>
      <c r="O406" s="9">
        <v>3</v>
      </c>
      <c r="P406" s="9"/>
      <c r="Q406" s="9">
        <v>2</v>
      </c>
      <c r="R406" s="9">
        <v>4</v>
      </c>
      <c r="S406" s="9">
        <v>11</v>
      </c>
      <c r="T406" s="9">
        <v>13</v>
      </c>
      <c r="U406" s="9">
        <v>8</v>
      </c>
      <c r="V406" s="9">
        <v>16</v>
      </c>
      <c r="W406" s="11">
        <v>18</v>
      </c>
      <c r="X406" s="11">
        <v>21</v>
      </c>
      <c r="Y406" s="11">
        <v>18</v>
      </c>
      <c r="Z406" s="11">
        <v>19</v>
      </c>
      <c r="AA406" s="11">
        <v>14</v>
      </c>
      <c r="AB406" s="9">
        <v>22</v>
      </c>
      <c r="AC406" s="9"/>
      <c r="AD406" s="9"/>
      <c r="AE406" s="27">
        <f t="shared" si="21"/>
        <v>170</v>
      </c>
    </row>
    <row r="407" spans="1:31" x14ac:dyDescent="0.2">
      <c r="A407" s="8" t="s">
        <v>170</v>
      </c>
      <c r="B407" s="33">
        <v>88</v>
      </c>
      <c r="C407" s="28" t="s">
        <v>14</v>
      </c>
      <c r="D407" s="22">
        <v>1</v>
      </c>
      <c r="E407" s="22"/>
      <c r="F407" s="9">
        <v>3</v>
      </c>
      <c r="G407" s="9">
        <v>1</v>
      </c>
      <c r="H407" s="9">
        <v>1</v>
      </c>
      <c r="I407" s="9">
        <v>2</v>
      </c>
      <c r="J407" s="9">
        <v>3</v>
      </c>
      <c r="K407" s="9">
        <v>2</v>
      </c>
      <c r="L407" s="9">
        <v>5</v>
      </c>
      <c r="M407" s="9">
        <v>9</v>
      </c>
      <c r="N407" s="9">
        <v>2</v>
      </c>
      <c r="O407" s="9">
        <v>7</v>
      </c>
      <c r="P407" s="9">
        <v>1</v>
      </c>
      <c r="Q407" s="9">
        <v>6</v>
      </c>
      <c r="R407" s="9">
        <v>14</v>
      </c>
      <c r="S407" s="9">
        <v>8</v>
      </c>
      <c r="T407" s="9">
        <v>5</v>
      </c>
      <c r="U407" s="9">
        <v>11</v>
      </c>
      <c r="V407" s="9">
        <v>11</v>
      </c>
      <c r="W407" s="11">
        <v>9</v>
      </c>
      <c r="X407" s="11">
        <v>9</v>
      </c>
      <c r="Y407" s="11">
        <v>14</v>
      </c>
      <c r="Z407" s="11">
        <v>17</v>
      </c>
      <c r="AA407" s="11">
        <v>9</v>
      </c>
      <c r="AB407" s="9">
        <v>14</v>
      </c>
      <c r="AC407" s="9">
        <v>5</v>
      </c>
      <c r="AD407" s="9"/>
      <c r="AE407" s="27">
        <f t="shared" si="21"/>
        <v>169</v>
      </c>
    </row>
    <row r="408" spans="1:31" x14ac:dyDescent="0.2">
      <c r="A408" s="8" t="s">
        <v>125</v>
      </c>
      <c r="B408" s="33">
        <v>268</v>
      </c>
      <c r="C408" s="28" t="s">
        <v>14</v>
      </c>
      <c r="D408" s="22"/>
      <c r="E408" s="22">
        <v>2</v>
      </c>
      <c r="F408" s="9">
        <v>3</v>
      </c>
      <c r="G408" s="9">
        <v>1</v>
      </c>
      <c r="H408" s="9">
        <v>4</v>
      </c>
      <c r="I408" s="9">
        <v>5</v>
      </c>
      <c r="J408" s="9">
        <v>10</v>
      </c>
      <c r="K408" s="9">
        <v>11</v>
      </c>
      <c r="L408" s="9">
        <v>7</v>
      </c>
      <c r="M408" s="9">
        <v>4</v>
      </c>
      <c r="N408" s="9">
        <v>5</v>
      </c>
      <c r="O408" s="9">
        <v>6</v>
      </c>
      <c r="P408" s="9">
        <v>9</v>
      </c>
      <c r="Q408" s="9">
        <v>12</v>
      </c>
      <c r="R408" s="9">
        <v>8</v>
      </c>
      <c r="S408" s="9">
        <v>10</v>
      </c>
      <c r="T408" s="9">
        <v>9</v>
      </c>
      <c r="U408" s="9">
        <v>10</v>
      </c>
      <c r="V408" s="9">
        <v>8</v>
      </c>
      <c r="W408" s="11">
        <v>6</v>
      </c>
      <c r="X408" s="11">
        <v>5</v>
      </c>
      <c r="Y408" s="11">
        <v>8</v>
      </c>
      <c r="Z408" s="11">
        <v>7</v>
      </c>
      <c r="AA408" s="11">
        <v>6</v>
      </c>
      <c r="AB408" s="9">
        <v>7</v>
      </c>
      <c r="AC408" s="9">
        <v>4</v>
      </c>
      <c r="AD408" s="9"/>
      <c r="AE408" s="27">
        <f t="shared" si="21"/>
        <v>167</v>
      </c>
    </row>
    <row r="409" spans="1:31" x14ac:dyDescent="0.2">
      <c r="A409" s="8" t="s">
        <v>159</v>
      </c>
      <c r="B409" s="33">
        <v>116</v>
      </c>
      <c r="C409" s="28" t="s">
        <v>14</v>
      </c>
      <c r="D409" s="22">
        <v>1</v>
      </c>
      <c r="E409" s="22"/>
      <c r="F409" s="9">
        <v>1</v>
      </c>
      <c r="G409" s="9">
        <v>3</v>
      </c>
      <c r="H409" s="9">
        <v>3</v>
      </c>
      <c r="I409" s="9">
        <v>4</v>
      </c>
      <c r="J409" s="9">
        <v>8</v>
      </c>
      <c r="K409" s="9">
        <v>11</v>
      </c>
      <c r="L409" s="9">
        <v>5</v>
      </c>
      <c r="M409" s="9">
        <v>10</v>
      </c>
      <c r="N409" s="9">
        <v>2</v>
      </c>
      <c r="O409" s="9">
        <v>7</v>
      </c>
      <c r="P409" s="9">
        <v>9</v>
      </c>
      <c r="Q409" s="9">
        <v>5</v>
      </c>
      <c r="R409" s="9">
        <v>4</v>
      </c>
      <c r="S409" s="9">
        <v>8</v>
      </c>
      <c r="T409" s="9">
        <v>7</v>
      </c>
      <c r="U409" s="9">
        <v>5</v>
      </c>
      <c r="V409" s="9">
        <v>5</v>
      </c>
      <c r="W409" s="11">
        <v>4</v>
      </c>
      <c r="X409" s="11">
        <v>4</v>
      </c>
      <c r="Y409" s="11">
        <v>10</v>
      </c>
      <c r="Z409" s="11">
        <v>15</v>
      </c>
      <c r="AA409" s="11">
        <v>8</v>
      </c>
      <c r="AB409" s="9">
        <v>1</v>
      </c>
      <c r="AC409" s="9">
        <v>10</v>
      </c>
      <c r="AD409" s="9"/>
      <c r="AE409" s="27">
        <f t="shared" si="21"/>
        <v>150</v>
      </c>
    </row>
    <row r="410" spans="1:31" x14ac:dyDescent="0.2">
      <c r="A410" s="8" t="s">
        <v>146</v>
      </c>
      <c r="B410" s="33">
        <v>256</v>
      </c>
      <c r="C410" s="28" t="s">
        <v>14</v>
      </c>
      <c r="D410" s="22"/>
      <c r="E410" s="22">
        <v>2</v>
      </c>
      <c r="F410" s="9">
        <v>1</v>
      </c>
      <c r="G410" s="9"/>
      <c r="H410" s="9">
        <v>5</v>
      </c>
      <c r="I410" s="9">
        <v>3</v>
      </c>
      <c r="J410" s="9">
        <v>3</v>
      </c>
      <c r="K410" s="9">
        <v>4</v>
      </c>
      <c r="L410" s="9">
        <v>2</v>
      </c>
      <c r="M410" s="9">
        <v>6</v>
      </c>
      <c r="N410" s="9">
        <v>6</v>
      </c>
      <c r="O410" s="9">
        <v>5</v>
      </c>
      <c r="P410" s="9">
        <v>5</v>
      </c>
      <c r="Q410" s="9">
        <v>8</v>
      </c>
      <c r="R410" s="9">
        <v>8</v>
      </c>
      <c r="S410" s="9"/>
      <c r="T410" s="9">
        <v>13</v>
      </c>
      <c r="U410" s="9">
        <v>16</v>
      </c>
      <c r="V410" s="9">
        <v>2</v>
      </c>
      <c r="W410" s="11">
        <v>12</v>
      </c>
      <c r="X410" s="11">
        <v>14</v>
      </c>
      <c r="Y410" s="11">
        <v>22</v>
      </c>
      <c r="Z410" s="11">
        <v>4</v>
      </c>
      <c r="AA410" s="11">
        <v>2</v>
      </c>
      <c r="AB410" s="9">
        <v>1</v>
      </c>
      <c r="AC410" s="9">
        <v>4</v>
      </c>
      <c r="AD410" s="9"/>
      <c r="AE410" s="27">
        <f t="shared" si="21"/>
        <v>148</v>
      </c>
    </row>
    <row r="411" spans="1:31" x14ac:dyDescent="0.2">
      <c r="A411" s="8" t="s">
        <v>128</v>
      </c>
      <c r="B411" s="33">
        <v>97</v>
      </c>
      <c r="C411" s="28" t="s">
        <v>14</v>
      </c>
      <c r="D411" s="22">
        <v>1</v>
      </c>
      <c r="E411" s="22">
        <v>3</v>
      </c>
      <c r="F411" s="9">
        <v>4</v>
      </c>
      <c r="G411" s="9">
        <v>4</v>
      </c>
      <c r="H411" s="9">
        <v>10</v>
      </c>
      <c r="I411" s="9">
        <v>9</v>
      </c>
      <c r="J411" s="9">
        <v>7</v>
      </c>
      <c r="K411" s="9">
        <v>4</v>
      </c>
      <c r="L411" s="9">
        <v>9</v>
      </c>
      <c r="M411" s="9">
        <v>18</v>
      </c>
      <c r="N411" s="9">
        <v>9</v>
      </c>
      <c r="O411" s="9">
        <v>4</v>
      </c>
      <c r="P411" s="9">
        <v>6</v>
      </c>
      <c r="Q411" s="9">
        <v>11</v>
      </c>
      <c r="R411" s="9"/>
      <c r="S411" s="9">
        <v>5</v>
      </c>
      <c r="T411" s="9">
        <v>8</v>
      </c>
      <c r="U411" s="9">
        <v>10</v>
      </c>
      <c r="V411" s="9">
        <v>1</v>
      </c>
      <c r="W411" s="11">
        <v>2</v>
      </c>
      <c r="X411" s="11">
        <v>9</v>
      </c>
      <c r="Y411" s="11">
        <v>7</v>
      </c>
      <c r="Z411" s="11">
        <v>2</v>
      </c>
      <c r="AA411" s="11">
        <v>1</v>
      </c>
      <c r="AB411" s="9">
        <v>1</v>
      </c>
      <c r="AC411" s="9">
        <v>1</v>
      </c>
      <c r="AD411" s="9"/>
      <c r="AE411" s="27">
        <f t="shared" si="21"/>
        <v>146</v>
      </c>
    </row>
    <row r="412" spans="1:31" x14ac:dyDescent="0.2">
      <c r="A412" s="8" t="s">
        <v>82</v>
      </c>
      <c r="B412" s="33">
        <v>415</v>
      </c>
      <c r="C412" s="28" t="s">
        <v>14</v>
      </c>
      <c r="D412" s="22">
        <v>4</v>
      </c>
      <c r="E412" s="9">
        <v>1</v>
      </c>
      <c r="F412" s="9">
        <v>6</v>
      </c>
      <c r="G412" s="9">
        <v>5</v>
      </c>
      <c r="H412" s="9">
        <v>3</v>
      </c>
      <c r="I412" s="9">
        <v>7</v>
      </c>
      <c r="J412" s="9">
        <v>10</v>
      </c>
      <c r="K412" s="9">
        <v>3</v>
      </c>
      <c r="L412" s="9">
        <v>14</v>
      </c>
      <c r="M412" s="9">
        <v>3</v>
      </c>
      <c r="N412" s="9">
        <v>1</v>
      </c>
      <c r="O412" s="9">
        <v>12</v>
      </c>
      <c r="P412" s="9"/>
      <c r="Q412" s="9"/>
      <c r="R412" s="9">
        <v>1</v>
      </c>
      <c r="S412" s="9"/>
      <c r="T412" s="9">
        <v>20</v>
      </c>
      <c r="U412" s="9">
        <v>1</v>
      </c>
      <c r="V412" s="9">
        <v>3</v>
      </c>
      <c r="W412" s="11">
        <v>3</v>
      </c>
      <c r="X412" s="11"/>
      <c r="Y412" s="11">
        <v>4</v>
      </c>
      <c r="Z412" s="11">
        <v>8</v>
      </c>
      <c r="AA412" s="11">
        <v>6</v>
      </c>
      <c r="AB412" s="9">
        <v>7</v>
      </c>
      <c r="AC412" s="9">
        <v>14</v>
      </c>
      <c r="AD412" s="9"/>
      <c r="AE412" s="27">
        <f t="shared" si="21"/>
        <v>136</v>
      </c>
    </row>
    <row r="413" spans="1:31" x14ac:dyDescent="0.2">
      <c r="A413" s="8" t="s">
        <v>190</v>
      </c>
      <c r="B413" s="33">
        <v>248</v>
      </c>
      <c r="C413" s="28" t="s">
        <v>14</v>
      </c>
      <c r="D413" s="22">
        <v>1</v>
      </c>
      <c r="E413" s="22">
        <v>5</v>
      </c>
      <c r="F413" s="9">
        <v>1</v>
      </c>
      <c r="G413" s="9">
        <v>1</v>
      </c>
      <c r="H413" s="9">
        <v>13</v>
      </c>
      <c r="I413" s="9">
        <v>11</v>
      </c>
      <c r="J413" s="9">
        <v>10</v>
      </c>
      <c r="K413" s="9"/>
      <c r="L413" s="9"/>
      <c r="M413" s="9">
        <v>10</v>
      </c>
      <c r="N413" s="9">
        <v>1</v>
      </c>
      <c r="O413" s="9">
        <v>2</v>
      </c>
      <c r="P413" s="9"/>
      <c r="Q413" s="9">
        <v>3</v>
      </c>
      <c r="R413" s="9"/>
      <c r="S413" s="9">
        <v>1</v>
      </c>
      <c r="T413" s="9"/>
      <c r="U413" s="9">
        <v>16</v>
      </c>
      <c r="V413" s="9"/>
      <c r="W413" s="11">
        <v>19</v>
      </c>
      <c r="X413" s="11">
        <v>13</v>
      </c>
      <c r="Y413" s="11">
        <v>4</v>
      </c>
      <c r="Z413" s="11">
        <v>4</v>
      </c>
      <c r="AA413" s="11">
        <v>2</v>
      </c>
      <c r="AB413" s="9">
        <v>3</v>
      </c>
      <c r="AC413" s="9">
        <v>1</v>
      </c>
      <c r="AD413" s="9"/>
      <c r="AE413" s="27">
        <f t="shared" si="21"/>
        <v>121</v>
      </c>
    </row>
    <row r="414" spans="1:31" x14ac:dyDescent="0.2">
      <c r="A414" s="8" t="s">
        <v>105</v>
      </c>
      <c r="B414" s="33">
        <v>332</v>
      </c>
      <c r="C414" s="28" t="s">
        <v>14</v>
      </c>
      <c r="D414" s="22"/>
      <c r="E414" s="22"/>
      <c r="F414" s="9"/>
      <c r="G414" s="9"/>
      <c r="H414" s="9">
        <v>1</v>
      </c>
      <c r="I414" s="9"/>
      <c r="J414" s="9"/>
      <c r="K414" s="9"/>
      <c r="L414" s="9"/>
      <c r="M414" s="9"/>
      <c r="N414" s="9"/>
      <c r="O414" s="9"/>
      <c r="P414" s="9"/>
      <c r="Q414" s="9">
        <v>1</v>
      </c>
      <c r="R414" s="9"/>
      <c r="S414" s="9"/>
      <c r="T414" s="9">
        <v>3</v>
      </c>
      <c r="U414" s="9">
        <v>6</v>
      </c>
      <c r="V414" s="9">
        <v>3</v>
      </c>
      <c r="W414" s="11">
        <v>11</v>
      </c>
      <c r="X414" s="11">
        <v>13</v>
      </c>
      <c r="Y414" s="11">
        <v>14</v>
      </c>
      <c r="Z414" s="11">
        <v>18</v>
      </c>
      <c r="AA414" s="11">
        <v>16</v>
      </c>
      <c r="AB414" s="9">
        <v>17</v>
      </c>
      <c r="AC414" s="9">
        <v>16</v>
      </c>
      <c r="AD414" s="9"/>
      <c r="AE414" s="27">
        <f t="shared" si="21"/>
        <v>119</v>
      </c>
    </row>
    <row r="415" spans="1:31" x14ac:dyDescent="0.2">
      <c r="A415" s="8" t="s">
        <v>288</v>
      </c>
      <c r="B415" s="33">
        <v>435</v>
      </c>
      <c r="C415" s="28" t="s">
        <v>14</v>
      </c>
      <c r="D415" s="22">
        <v>2</v>
      </c>
      <c r="E415" s="22"/>
      <c r="F415" s="9">
        <v>4</v>
      </c>
      <c r="G415" s="9">
        <v>2</v>
      </c>
      <c r="H415" s="9">
        <v>6</v>
      </c>
      <c r="I415" s="9">
        <v>1</v>
      </c>
      <c r="J415" s="9">
        <v>6</v>
      </c>
      <c r="K415" s="9">
        <v>9</v>
      </c>
      <c r="L415" s="9">
        <v>11</v>
      </c>
      <c r="M415" s="9">
        <v>15</v>
      </c>
      <c r="N415" s="9">
        <v>3</v>
      </c>
      <c r="O415" s="9">
        <v>1</v>
      </c>
      <c r="P415" s="9">
        <v>2</v>
      </c>
      <c r="Q415" s="9">
        <v>1</v>
      </c>
      <c r="R415" s="9">
        <v>4</v>
      </c>
      <c r="S415" s="9">
        <v>10</v>
      </c>
      <c r="T415" s="9">
        <v>5</v>
      </c>
      <c r="U415" s="9">
        <v>1</v>
      </c>
      <c r="V415" s="9">
        <v>3</v>
      </c>
      <c r="W415" s="11">
        <v>3</v>
      </c>
      <c r="X415" s="11">
        <v>2</v>
      </c>
      <c r="Y415" s="11">
        <v>1</v>
      </c>
      <c r="Z415" s="11">
        <v>4</v>
      </c>
      <c r="AA415" s="11">
        <v>5</v>
      </c>
      <c r="AB415" s="9">
        <v>7</v>
      </c>
      <c r="AC415" s="9">
        <v>3</v>
      </c>
      <c r="AD415" s="9"/>
      <c r="AE415" s="27">
        <f t="shared" si="21"/>
        <v>111</v>
      </c>
    </row>
    <row r="416" spans="1:31" x14ac:dyDescent="0.2">
      <c r="A416" s="8" t="s">
        <v>213</v>
      </c>
      <c r="B416" s="33">
        <v>430</v>
      </c>
      <c r="C416" s="28" t="s">
        <v>14</v>
      </c>
      <c r="D416" s="22"/>
      <c r="E416" s="22">
        <v>2</v>
      </c>
      <c r="F416" s="9"/>
      <c r="G416" s="9">
        <v>8</v>
      </c>
      <c r="H416" s="9"/>
      <c r="I416" s="9">
        <v>3</v>
      </c>
      <c r="J416" s="9">
        <v>4</v>
      </c>
      <c r="K416" s="9">
        <v>11</v>
      </c>
      <c r="L416" s="9">
        <v>1</v>
      </c>
      <c r="M416" s="9"/>
      <c r="N416" s="9"/>
      <c r="O416" s="9">
        <v>4</v>
      </c>
      <c r="P416" s="9">
        <v>14</v>
      </c>
      <c r="Q416" s="9">
        <v>1</v>
      </c>
      <c r="R416" s="9">
        <v>3</v>
      </c>
      <c r="S416" s="9">
        <v>11</v>
      </c>
      <c r="T416" s="9"/>
      <c r="U416" s="9">
        <v>6</v>
      </c>
      <c r="V416" s="9">
        <v>3</v>
      </c>
      <c r="W416" s="11">
        <v>7</v>
      </c>
      <c r="X416" s="11">
        <v>8</v>
      </c>
      <c r="Y416" s="11">
        <v>6</v>
      </c>
      <c r="Z416" s="11">
        <v>3</v>
      </c>
      <c r="AA416" s="11">
        <v>3</v>
      </c>
      <c r="AB416" s="9">
        <v>8</v>
      </c>
      <c r="AC416" s="9">
        <v>2</v>
      </c>
      <c r="AD416" s="9"/>
      <c r="AE416" s="27">
        <f t="shared" si="21"/>
        <v>108</v>
      </c>
    </row>
    <row r="417" spans="1:31" x14ac:dyDescent="0.2">
      <c r="A417" s="8" t="s">
        <v>74</v>
      </c>
      <c r="B417" s="33">
        <v>158</v>
      </c>
      <c r="C417" s="28" t="s">
        <v>14</v>
      </c>
      <c r="D417" s="22"/>
      <c r="E417" s="22">
        <v>1</v>
      </c>
      <c r="F417" s="9">
        <v>4</v>
      </c>
      <c r="G417" s="9">
        <v>4</v>
      </c>
      <c r="H417" s="9">
        <v>3</v>
      </c>
      <c r="I417" s="9"/>
      <c r="J417" s="9">
        <v>2</v>
      </c>
      <c r="K417" s="9">
        <v>5</v>
      </c>
      <c r="L417" s="9">
        <v>6</v>
      </c>
      <c r="M417" s="9">
        <v>3</v>
      </c>
      <c r="N417" s="9">
        <v>11</v>
      </c>
      <c r="O417" s="9">
        <v>1</v>
      </c>
      <c r="P417" s="9">
        <v>10</v>
      </c>
      <c r="Q417" s="9">
        <v>2</v>
      </c>
      <c r="R417" s="9">
        <v>2</v>
      </c>
      <c r="S417" s="9">
        <v>6</v>
      </c>
      <c r="T417" s="9">
        <v>1</v>
      </c>
      <c r="U417" s="9">
        <v>1</v>
      </c>
      <c r="V417" s="9"/>
      <c r="W417" s="11">
        <v>1</v>
      </c>
      <c r="X417" s="11"/>
      <c r="Y417" s="11">
        <v>1</v>
      </c>
      <c r="Z417" s="11">
        <v>1</v>
      </c>
      <c r="AA417" s="11">
        <v>2</v>
      </c>
      <c r="AB417" s="9">
        <v>25</v>
      </c>
      <c r="AC417" s="9">
        <v>13</v>
      </c>
      <c r="AD417" s="9"/>
      <c r="AE417" s="27">
        <f t="shared" si="21"/>
        <v>105</v>
      </c>
    </row>
    <row r="418" spans="1:31" x14ac:dyDescent="0.2">
      <c r="A418" s="8" t="s">
        <v>218</v>
      </c>
      <c r="B418" s="33">
        <v>349</v>
      </c>
      <c r="C418" s="28" t="s">
        <v>14</v>
      </c>
      <c r="D418" s="22"/>
      <c r="E418" s="22"/>
      <c r="F418" s="9"/>
      <c r="G418" s="9"/>
      <c r="H418" s="9">
        <v>2</v>
      </c>
      <c r="I418" s="9">
        <v>1</v>
      </c>
      <c r="J418" s="9"/>
      <c r="K418" s="9">
        <v>1</v>
      </c>
      <c r="L418" s="9">
        <v>2</v>
      </c>
      <c r="M418" s="9">
        <v>5</v>
      </c>
      <c r="N418" s="9">
        <v>1</v>
      </c>
      <c r="O418" s="9">
        <v>36</v>
      </c>
      <c r="P418" s="9">
        <v>1</v>
      </c>
      <c r="Q418" s="9">
        <v>8</v>
      </c>
      <c r="R418" s="9">
        <v>2</v>
      </c>
      <c r="S418" s="9">
        <v>4</v>
      </c>
      <c r="T418" s="9">
        <v>1</v>
      </c>
      <c r="U418" s="9">
        <v>11</v>
      </c>
      <c r="V418" s="9">
        <v>1</v>
      </c>
      <c r="W418" s="11">
        <v>4</v>
      </c>
      <c r="X418" s="11">
        <v>1</v>
      </c>
      <c r="Y418" s="11">
        <v>4</v>
      </c>
      <c r="Z418" s="11">
        <v>7</v>
      </c>
      <c r="AA418" s="11">
        <v>4</v>
      </c>
      <c r="AB418" s="9"/>
      <c r="AC418" s="9"/>
      <c r="AD418" s="9"/>
      <c r="AE418" s="27">
        <f t="shared" si="21"/>
        <v>96</v>
      </c>
    </row>
    <row r="419" spans="1:31" x14ac:dyDescent="0.2">
      <c r="A419" s="8" t="s">
        <v>144</v>
      </c>
      <c r="B419" s="33">
        <v>39</v>
      </c>
      <c r="C419" s="28" t="s">
        <v>14</v>
      </c>
      <c r="D419" s="22"/>
      <c r="E419" s="22">
        <v>2</v>
      </c>
      <c r="F419" s="9">
        <v>8</v>
      </c>
      <c r="G419" s="9"/>
      <c r="H419" s="9"/>
      <c r="I419" s="9">
        <v>1</v>
      </c>
      <c r="J419" s="9">
        <v>9</v>
      </c>
      <c r="K419" s="9">
        <v>3</v>
      </c>
      <c r="L419" s="9">
        <v>10</v>
      </c>
      <c r="M419" s="9">
        <v>5</v>
      </c>
      <c r="N419" s="9">
        <v>17</v>
      </c>
      <c r="O419" s="9">
        <v>2</v>
      </c>
      <c r="P419" s="9">
        <v>1</v>
      </c>
      <c r="Q419" s="9"/>
      <c r="R419" s="9">
        <v>3</v>
      </c>
      <c r="S419" s="9">
        <v>10</v>
      </c>
      <c r="T419" s="9">
        <v>5</v>
      </c>
      <c r="U419" s="9">
        <v>11</v>
      </c>
      <c r="V419" s="9"/>
      <c r="W419" s="11"/>
      <c r="X419" s="11"/>
      <c r="Y419" s="11">
        <v>2</v>
      </c>
      <c r="Z419" s="11"/>
      <c r="AA419" s="11"/>
      <c r="AB419" s="9">
        <v>3</v>
      </c>
      <c r="AC419" s="9"/>
      <c r="AD419" s="9"/>
      <c r="AE419" s="27">
        <f t="shared" si="21"/>
        <v>92</v>
      </c>
    </row>
    <row r="420" spans="1:31" x14ac:dyDescent="0.2">
      <c r="A420" s="8" t="s">
        <v>80</v>
      </c>
      <c r="B420" s="33">
        <v>446</v>
      </c>
      <c r="C420" s="28" t="s">
        <v>14</v>
      </c>
      <c r="D420" s="22">
        <v>1</v>
      </c>
      <c r="E420" s="22">
        <v>5</v>
      </c>
      <c r="F420" s="9">
        <v>9</v>
      </c>
      <c r="G420" s="9">
        <v>7</v>
      </c>
      <c r="H420" s="9">
        <v>7</v>
      </c>
      <c r="I420" s="9">
        <v>11</v>
      </c>
      <c r="J420" s="9">
        <v>11</v>
      </c>
      <c r="K420" s="9">
        <v>2</v>
      </c>
      <c r="L420" s="9">
        <v>6</v>
      </c>
      <c r="M420" s="9"/>
      <c r="N420" s="9">
        <v>1</v>
      </c>
      <c r="O420" s="9">
        <v>3</v>
      </c>
      <c r="P420" s="9"/>
      <c r="Q420" s="9">
        <v>2</v>
      </c>
      <c r="R420" s="9"/>
      <c r="S420" s="9">
        <v>2</v>
      </c>
      <c r="T420" s="9">
        <v>6</v>
      </c>
      <c r="U420" s="9">
        <v>1</v>
      </c>
      <c r="V420" s="9"/>
      <c r="W420" s="11"/>
      <c r="X420" s="11"/>
      <c r="Y420" s="11"/>
      <c r="Z420" s="11"/>
      <c r="AA420" s="11"/>
      <c r="AB420" s="9"/>
      <c r="AC420" s="9"/>
      <c r="AD420" s="9"/>
      <c r="AE420" s="27">
        <f t="shared" si="21"/>
        <v>74</v>
      </c>
    </row>
    <row r="421" spans="1:31" x14ac:dyDescent="0.2">
      <c r="A421" s="8" t="s">
        <v>155</v>
      </c>
      <c r="B421" s="33">
        <v>391</v>
      </c>
      <c r="C421" s="28" t="s">
        <v>14</v>
      </c>
      <c r="D421" s="22"/>
      <c r="E421" s="22"/>
      <c r="F421" s="9"/>
      <c r="G421" s="9"/>
      <c r="H421" s="9"/>
      <c r="I421" s="9"/>
      <c r="J421" s="9"/>
      <c r="K421" s="9">
        <v>13</v>
      </c>
      <c r="L421" s="9">
        <v>21</v>
      </c>
      <c r="M421" s="9">
        <v>4</v>
      </c>
      <c r="N421" s="9">
        <v>7</v>
      </c>
      <c r="O421" s="9">
        <v>5</v>
      </c>
      <c r="P421" s="9">
        <v>4</v>
      </c>
      <c r="Q421" s="9">
        <v>7</v>
      </c>
      <c r="R421" s="9"/>
      <c r="S421" s="9"/>
      <c r="T421" s="9"/>
      <c r="U421" s="9"/>
      <c r="V421" s="9"/>
      <c r="W421" s="11"/>
      <c r="X421" s="11">
        <v>2</v>
      </c>
      <c r="Y421" s="11">
        <v>1</v>
      </c>
      <c r="Z421" s="11"/>
      <c r="AA421" s="11">
        <v>2</v>
      </c>
      <c r="AB421" s="9">
        <v>3</v>
      </c>
      <c r="AC421" s="9"/>
      <c r="AD421" s="9"/>
      <c r="AE421" s="27">
        <f t="shared" si="21"/>
        <v>69</v>
      </c>
    </row>
    <row r="422" spans="1:31" x14ac:dyDescent="0.2">
      <c r="A422" s="24" t="s">
        <v>100</v>
      </c>
      <c r="B422" s="33">
        <v>63</v>
      </c>
      <c r="C422" s="31" t="s">
        <v>14</v>
      </c>
      <c r="D422" s="22"/>
      <c r="E422" s="22"/>
      <c r="F422" s="9"/>
      <c r="G422" s="9"/>
      <c r="H422" s="9"/>
      <c r="I422" s="9">
        <v>4</v>
      </c>
      <c r="J422" s="9"/>
      <c r="K422" s="9"/>
      <c r="L422" s="9">
        <v>1</v>
      </c>
      <c r="M422" s="9">
        <v>1</v>
      </c>
      <c r="N422" s="9"/>
      <c r="O422" s="9">
        <v>3</v>
      </c>
      <c r="P422" s="9"/>
      <c r="Q422" s="9"/>
      <c r="R422" s="9"/>
      <c r="S422" s="9">
        <v>4</v>
      </c>
      <c r="T422" s="9"/>
      <c r="U422" s="9">
        <v>22</v>
      </c>
      <c r="V422" s="9"/>
      <c r="W422" s="11"/>
      <c r="X422" s="11">
        <v>3</v>
      </c>
      <c r="Y422" s="11"/>
      <c r="Z422" s="11">
        <v>25</v>
      </c>
      <c r="AA422" s="11">
        <v>0</v>
      </c>
      <c r="AB422" s="9"/>
      <c r="AC422" s="9">
        <v>3</v>
      </c>
      <c r="AD422" s="9"/>
      <c r="AE422" s="27">
        <f t="shared" si="21"/>
        <v>66</v>
      </c>
    </row>
    <row r="423" spans="1:31" x14ac:dyDescent="0.2">
      <c r="A423" s="8" t="s">
        <v>129</v>
      </c>
      <c r="B423" s="33">
        <v>29</v>
      </c>
      <c r="C423" s="28" t="s">
        <v>14</v>
      </c>
      <c r="D423" s="22"/>
      <c r="E423" s="22"/>
      <c r="F423" s="9">
        <v>6</v>
      </c>
      <c r="G423" s="9"/>
      <c r="H423" s="9"/>
      <c r="I423" s="9">
        <v>12</v>
      </c>
      <c r="J423" s="9"/>
      <c r="K423" s="9"/>
      <c r="L423" s="9"/>
      <c r="M423" s="9">
        <v>25</v>
      </c>
      <c r="N423" s="9"/>
      <c r="O423" s="9"/>
      <c r="P423" s="9"/>
      <c r="Q423" s="9"/>
      <c r="R423" s="9">
        <v>1</v>
      </c>
      <c r="S423" s="9">
        <v>1</v>
      </c>
      <c r="T423" s="9">
        <v>2</v>
      </c>
      <c r="U423" s="9"/>
      <c r="V423" s="9">
        <v>1</v>
      </c>
      <c r="W423" s="11"/>
      <c r="X423" s="11">
        <v>13</v>
      </c>
      <c r="Y423" s="11"/>
      <c r="Z423" s="11"/>
      <c r="AA423" s="11"/>
      <c r="AB423" s="9"/>
      <c r="AC423" s="9"/>
      <c r="AD423" s="9"/>
      <c r="AE423" s="27">
        <f t="shared" si="21"/>
        <v>61</v>
      </c>
    </row>
    <row r="424" spans="1:31" x14ac:dyDescent="0.2">
      <c r="A424" s="8" t="s">
        <v>145</v>
      </c>
      <c r="B424" s="33">
        <v>33</v>
      </c>
      <c r="C424" s="28" t="s">
        <v>14</v>
      </c>
      <c r="D424" s="22"/>
      <c r="E424" s="22">
        <v>1</v>
      </c>
      <c r="F424" s="9"/>
      <c r="G424" s="9"/>
      <c r="H424" s="9"/>
      <c r="I424" s="9">
        <v>9</v>
      </c>
      <c r="J424" s="9"/>
      <c r="K424" s="9">
        <v>4</v>
      </c>
      <c r="L424" s="9">
        <v>1</v>
      </c>
      <c r="M424" s="9"/>
      <c r="N424" s="9"/>
      <c r="O424" s="9"/>
      <c r="P424" s="9">
        <v>10</v>
      </c>
      <c r="Q424" s="9">
        <v>9</v>
      </c>
      <c r="R424" s="9">
        <v>3</v>
      </c>
      <c r="S424" s="9"/>
      <c r="T424" s="9"/>
      <c r="U424" s="9">
        <v>1</v>
      </c>
      <c r="V424" s="9">
        <v>1</v>
      </c>
      <c r="W424" s="11">
        <v>1</v>
      </c>
      <c r="X424" s="11">
        <v>13</v>
      </c>
      <c r="Y424" s="11"/>
      <c r="Z424" s="11">
        <v>5</v>
      </c>
      <c r="AA424" s="11"/>
      <c r="AB424" s="9"/>
      <c r="AC424" s="9">
        <v>1</v>
      </c>
      <c r="AD424" s="9"/>
      <c r="AE424" s="27">
        <f t="shared" si="21"/>
        <v>59</v>
      </c>
    </row>
    <row r="425" spans="1:31" x14ac:dyDescent="0.2">
      <c r="A425" s="8" t="s">
        <v>179</v>
      </c>
      <c r="B425" s="33">
        <v>356</v>
      </c>
      <c r="C425" s="28" t="s">
        <v>14</v>
      </c>
      <c r="D425" s="22"/>
      <c r="E425" s="22"/>
      <c r="F425" s="9">
        <v>2</v>
      </c>
      <c r="G425" s="9"/>
      <c r="H425" s="9">
        <v>1</v>
      </c>
      <c r="I425" s="9"/>
      <c r="J425" s="9"/>
      <c r="K425" s="9"/>
      <c r="L425" s="9">
        <v>10</v>
      </c>
      <c r="M425" s="9">
        <v>1</v>
      </c>
      <c r="N425" s="9"/>
      <c r="O425" s="9">
        <v>1</v>
      </c>
      <c r="P425" s="9"/>
      <c r="Q425" s="9"/>
      <c r="R425" s="9"/>
      <c r="S425" s="9">
        <v>1</v>
      </c>
      <c r="T425" s="9">
        <v>15</v>
      </c>
      <c r="U425" s="9"/>
      <c r="V425" s="9">
        <v>1</v>
      </c>
      <c r="W425" s="11">
        <v>1</v>
      </c>
      <c r="X425" s="11">
        <v>2</v>
      </c>
      <c r="Y425" s="11"/>
      <c r="Z425" s="11">
        <v>14</v>
      </c>
      <c r="AA425" s="11">
        <v>3</v>
      </c>
      <c r="AB425" s="9"/>
      <c r="AC425" s="9"/>
      <c r="AD425" s="9"/>
      <c r="AE425" s="27">
        <f t="shared" si="21"/>
        <v>52</v>
      </c>
    </row>
    <row r="426" spans="1:31" x14ac:dyDescent="0.2">
      <c r="A426" s="8" t="s">
        <v>76</v>
      </c>
      <c r="B426" s="33">
        <v>96</v>
      </c>
      <c r="C426" s="28" t="s">
        <v>14</v>
      </c>
      <c r="D426" s="22"/>
      <c r="E426" s="22"/>
      <c r="F426" s="9"/>
      <c r="G426" s="9"/>
      <c r="H426" s="9"/>
      <c r="I426" s="9"/>
      <c r="J426" s="9"/>
      <c r="K426" s="9"/>
      <c r="L426" s="9"/>
      <c r="M426" s="9">
        <v>1</v>
      </c>
      <c r="N426" s="9"/>
      <c r="O426" s="9"/>
      <c r="P426" s="9"/>
      <c r="Q426" s="9">
        <v>3</v>
      </c>
      <c r="R426" s="9">
        <v>1</v>
      </c>
      <c r="S426" s="9">
        <v>3</v>
      </c>
      <c r="T426" s="9">
        <v>7</v>
      </c>
      <c r="U426" s="9">
        <v>2</v>
      </c>
      <c r="V426" s="9">
        <v>2</v>
      </c>
      <c r="W426" s="11">
        <v>9</v>
      </c>
      <c r="X426" s="11">
        <v>6</v>
      </c>
      <c r="Y426" s="11"/>
      <c r="Z426" s="11">
        <v>5</v>
      </c>
      <c r="AA426" s="11"/>
      <c r="AB426" s="9">
        <v>6</v>
      </c>
      <c r="AC426" s="9">
        <v>6</v>
      </c>
      <c r="AD426" s="9"/>
      <c r="AE426" s="27">
        <f t="shared" si="21"/>
        <v>51</v>
      </c>
    </row>
    <row r="427" spans="1:31" x14ac:dyDescent="0.2">
      <c r="A427" s="8" t="s">
        <v>167</v>
      </c>
      <c r="B427" s="33">
        <v>246</v>
      </c>
      <c r="C427" s="28" t="s">
        <v>14</v>
      </c>
      <c r="D427" s="22"/>
      <c r="E427" s="22"/>
      <c r="F427" s="9">
        <v>1</v>
      </c>
      <c r="G427" s="9">
        <v>1</v>
      </c>
      <c r="H427" s="9">
        <v>5</v>
      </c>
      <c r="I427" s="9">
        <v>2</v>
      </c>
      <c r="J427" s="9">
        <v>4</v>
      </c>
      <c r="K427" s="9">
        <v>4</v>
      </c>
      <c r="L427" s="9">
        <v>1</v>
      </c>
      <c r="M427" s="9"/>
      <c r="N427" s="9">
        <v>5</v>
      </c>
      <c r="O427" s="9">
        <v>1</v>
      </c>
      <c r="P427" s="9">
        <v>4</v>
      </c>
      <c r="Q427" s="9">
        <v>2</v>
      </c>
      <c r="R427" s="9">
        <v>2</v>
      </c>
      <c r="S427" s="9">
        <v>5</v>
      </c>
      <c r="T427" s="9">
        <v>2</v>
      </c>
      <c r="U427" s="9">
        <v>1</v>
      </c>
      <c r="V427" s="9">
        <v>1</v>
      </c>
      <c r="W427" s="11">
        <v>3</v>
      </c>
      <c r="X427" s="11">
        <v>1</v>
      </c>
      <c r="Y427" s="11"/>
      <c r="Z427" s="11">
        <v>1</v>
      </c>
      <c r="AA427" s="11">
        <v>3</v>
      </c>
      <c r="AB427" s="9">
        <v>1</v>
      </c>
      <c r="AC427" s="9"/>
      <c r="AD427" s="9"/>
      <c r="AE427" s="27">
        <f t="shared" si="21"/>
        <v>50</v>
      </c>
    </row>
    <row r="428" spans="1:31" x14ac:dyDescent="0.2">
      <c r="A428" s="8" t="s">
        <v>226</v>
      </c>
      <c r="B428" s="33">
        <v>54</v>
      </c>
      <c r="C428" s="28" t="s">
        <v>14</v>
      </c>
      <c r="D428" s="22"/>
      <c r="E428" s="22"/>
      <c r="F428" s="9"/>
      <c r="G428" s="9"/>
      <c r="H428" s="9"/>
      <c r="I428" s="9"/>
      <c r="J428" s="9">
        <v>8</v>
      </c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>
        <v>22</v>
      </c>
      <c r="V428" s="9"/>
      <c r="W428" s="11">
        <v>15</v>
      </c>
      <c r="X428" s="11"/>
      <c r="Y428" s="11">
        <v>2</v>
      </c>
      <c r="Z428" s="11">
        <v>1</v>
      </c>
      <c r="AA428" s="11"/>
      <c r="AB428" s="9"/>
      <c r="AC428" s="9"/>
      <c r="AD428" s="9"/>
      <c r="AE428" s="27">
        <f t="shared" si="21"/>
        <v>48</v>
      </c>
    </row>
    <row r="429" spans="1:31" x14ac:dyDescent="0.2">
      <c r="A429" s="8" t="s">
        <v>84</v>
      </c>
      <c r="B429" s="33">
        <v>128</v>
      </c>
      <c r="C429" s="28" t="s">
        <v>14</v>
      </c>
      <c r="D429" s="22">
        <v>3</v>
      </c>
      <c r="E429" s="22"/>
      <c r="F429" s="9"/>
      <c r="G429" s="9"/>
      <c r="H429" s="9">
        <v>1</v>
      </c>
      <c r="I429" s="9"/>
      <c r="J429" s="9">
        <v>9</v>
      </c>
      <c r="K429" s="9"/>
      <c r="L429" s="9"/>
      <c r="M429" s="9">
        <v>12</v>
      </c>
      <c r="N429" s="9">
        <v>10</v>
      </c>
      <c r="O429" s="9"/>
      <c r="P429" s="9"/>
      <c r="Q429" s="9"/>
      <c r="R429" s="9"/>
      <c r="S429" s="9"/>
      <c r="T429" s="9"/>
      <c r="U429" s="9">
        <v>1</v>
      </c>
      <c r="V429" s="9"/>
      <c r="W429" s="11"/>
      <c r="X429" s="11">
        <v>3</v>
      </c>
      <c r="Y429" s="11"/>
      <c r="Z429" s="11">
        <v>6</v>
      </c>
      <c r="AA429" s="11">
        <v>2</v>
      </c>
      <c r="AB429" s="9"/>
      <c r="AC429" s="9"/>
      <c r="AD429" s="9"/>
      <c r="AE429" s="27">
        <f t="shared" si="21"/>
        <v>47</v>
      </c>
    </row>
    <row r="430" spans="1:31" x14ac:dyDescent="0.2">
      <c r="A430" s="8" t="s">
        <v>148</v>
      </c>
      <c r="B430" s="33">
        <v>400</v>
      </c>
      <c r="C430" s="28" t="s">
        <v>14</v>
      </c>
      <c r="D430" s="22">
        <v>1</v>
      </c>
      <c r="E430" s="22"/>
      <c r="F430" s="9"/>
      <c r="G430" s="9">
        <v>2</v>
      </c>
      <c r="H430" s="9">
        <v>3</v>
      </c>
      <c r="I430" s="9"/>
      <c r="J430" s="9"/>
      <c r="K430" s="9">
        <v>1</v>
      </c>
      <c r="L430" s="9">
        <v>1</v>
      </c>
      <c r="M430" s="9"/>
      <c r="N430" s="9">
        <v>1</v>
      </c>
      <c r="O430" s="9">
        <v>2</v>
      </c>
      <c r="P430" s="9">
        <v>4</v>
      </c>
      <c r="Q430" s="9">
        <v>6</v>
      </c>
      <c r="R430" s="9">
        <v>2</v>
      </c>
      <c r="S430" s="9">
        <v>1</v>
      </c>
      <c r="T430" s="9">
        <v>2</v>
      </c>
      <c r="U430" s="9">
        <v>1</v>
      </c>
      <c r="V430" s="9">
        <v>1</v>
      </c>
      <c r="W430" s="11">
        <v>1</v>
      </c>
      <c r="X430" s="11">
        <v>3</v>
      </c>
      <c r="Y430" s="11">
        <v>2</v>
      </c>
      <c r="Z430" s="11"/>
      <c r="AA430" s="11">
        <v>9</v>
      </c>
      <c r="AB430" s="9">
        <v>3</v>
      </c>
      <c r="AC430" s="9"/>
      <c r="AD430" s="9"/>
      <c r="AE430" s="27">
        <f t="shared" si="21"/>
        <v>46</v>
      </c>
    </row>
    <row r="431" spans="1:31" x14ac:dyDescent="0.2">
      <c r="A431" s="8" t="s">
        <v>60</v>
      </c>
      <c r="B431" s="33">
        <v>184</v>
      </c>
      <c r="C431" s="28" t="s">
        <v>14</v>
      </c>
      <c r="D431" s="22"/>
      <c r="E431" s="22"/>
      <c r="F431" s="9"/>
      <c r="G431" s="9"/>
      <c r="H431" s="9"/>
      <c r="I431" s="9">
        <v>3</v>
      </c>
      <c r="J431" s="9">
        <v>1</v>
      </c>
      <c r="K431" s="9">
        <v>1</v>
      </c>
      <c r="L431" s="9"/>
      <c r="M431" s="9">
        <v>3</v>
      </c>
      <c r="N431" s="9"/>
      <c r="O431" s="9">
        <v>4</v>
      </c>
      <c r="P431" s="9">
        <v>6</v>
      </c>
      <c r="Q431" s="9"/>
      <c r="R431" s="9"/>
      <c r="S431" s="9">
        <v>5</v>
      </c>
      <c r="T431" s="9">
        <v>3</v>
      </c>
      <c r="U431" s="9"/>
      <c r="V431" s="9">
        <v>1</v>
      </c>
      <c r="W431" s="11"/>
      <c r="X431" s="11">
        <v>1</v>
      </c>
      <c r="Y431" s="11"/>
      <c r="Z431" s="11">
        <v>12</v>
      </c>
      <c r="AA431" s="11">
        <v>1</v>
      </c>
      <c r="AB431" s="9">
        <v>4</v>
      </c>
      <c r="AC431" s="9">
        <v>1</v>
      </c>
      <c r="AD431" s="9"/>
      <c r="AE431" s="27">
        <f t="shared" si="21"/>
        <v>46</v>
      </c>
    </row>
    <row r="432" spans="1:31" x14ac:dyDescent="0.2">
      <c r="A432" s="8" t="s">
        <v>135</v>
      </c>
      <c r="B432" s="33">
        <v>19</v>
      </c>
      <c r="C432" s="28" t="s">
        <v>14</v>
      </c>
      <c r="D432" s="22">
        <v>1</v>
      </c>
      <c r="E432" s="22"/>
      <c r="F432" s="9"/>
      <c r="G432" s="9"/>
      <c r="H432" s="9"/>
      <c r="I432" s="9"/>
      <c r="J432" s="9"/>
      <c r="K432" s="9"/>
      <c r="L432" s="9"/>
      <c r="M432" s="9">
        <v>1</v>
      </c>
      <c r="N432" s="9"/>
      <c r="O432" s="9"/>
      <c r="P432" s="9"/>
      <c r="Q432" s="9"/>
      <c r="R432" s="9"/>
      <c r="S432" s="9">
        <v>2</v>
      </c>
      <c r="T432" s="9"/>
      <c r="U432" s="9"/>
      <c r="V432" s="9">
        <v>4</v>
      </c>
      <c r="W432" s="11">
        <v>13</v>
      </c>
      <c r="X432" s="11">
        <v>1</v>
      </c>
      <c r="Y432" s="11">
        <v>1</v>
      </c>
      <c r="Z432" s="11"/>
      <c r="AA432" s="11"/>
      <c r="AB432" s="9">
        <v>21</v>
      </c>
      <c r="AC432" s="9"/>
      <c r="AD432" s="9"/>
      <c r="AE432" s="27">
        <f t="shared" si="21"/>
        <v>44</v>
      </c>
    </row>
    <row r="433" spans="1:31" x14ac:dyDescent="0.2">
      <c r="A433" s="8" t="s">
        <v>246</v>
      </c>
      <c r="B433" s="33">
        <v>321</v>
      </c>
      <c r="C433" s="28" t="s">
        <v>14</v>
      </c>
      <c r="D433" s="22"/>
      <c r="E433" s="22">
        <v>2</v>
      </c>
      <c r="F433" s="9"/>
      <c r="G433" s="9"/>
      <c r="H433" s="9"/>
      <c r="I433" s="9"/>
      <c r="J433" s="9"/>
      <c r="K433" s="9"/>
      <c r="L433" s="9">
        <v>2</v>
      </c>
      <c r="M433" s="9">
        <v>11</v>
      </c>
      <c r="N433" s="9"/>
      <c r="O433" s="9"/>
      <c r="P433" s="9"/>
      <c r="Q433" s="9">
        <v>20</v>
      </c>
      <c r="R433" s="9"/>
      <c r="S433" s="9"/>
      <c r="T433" s="9"/>
      <c r="U433" s="9">
        <v>7</v>
      </c>
      <c r="V433" s="9"/>
      <c r="W433" s="11">
        <v>1</v>
      </c>
      <c r="X433" s="11"/>
      <c r="Y433" s="11"/>
      <c r="Z433" s="11"/>
      <c r="AA433" s="11"/>
      <c r="AB433" s="9"/>
      <c r="AC433" s="9"/>
      <c r="AD433" s="9"/>
      <c r="AE433" s="27">
        <f t="shared" si="21"/>
        <v>43</v>
      </c>
    </row>
    <row r="434" spans="1:31" x14ac:dyDescent="0.2">
      <c r="A434" s="8" t="s">
        <v>161</v>
      </c>
      <c r="B434" s="33">
        <v>274</v>
      </c>
      <c r="C434" s="28" t="s">
        <v>14</v>
      </c>
      <c r="D434" s="22"/>
      <c r="E434" s="22"/>
      <c r="F434" s="9"/>
      <c r="G434" s="9">
        <v>4</v>
      </c>
      <c r="H434" s="9"/>
      <c r="I434" s="9"/>
      <c r="J434" s="9"/>
      <c r="K434" s="9"/>
      <c r="L434" s="9">
        <v>1</v>
      </c>
      <c r="M434" s="9"/>
      <c r="N434" s="9"/>
      <c r="O434" s="9"/>
      <c r="P434" s="9"/>
      <c r="Q434" s="9">
        <v>1</v>
      </c>
      <c r="R434" s="9"/>
      <c r="S434" s="9"/>
      <c r="T434" s="9">
        <v>4</v>
      </c>
      <c r="U434" s="9">
        <v>5</v>
      </c>
      <c r="V434" s="9">
        <v>3</v>
      </c>
      <c r="W434" s="11"/>
      <c r="X434" s="11">
        <v>10</v>
      </c>
      <c r="Y434" s="11">
        <v>2</v>
      </c>
      <c r="Z434" s="11">
        <v>2</v>
      </c>
      <c r="AA434" s="11"/>
      <c r="AB434" s="9">
        <v>7</v>
      </c>
      <c r="AC434" s="9">
        <v>1</v>
      </c>
      <c r="AD434" s="9"/>
      <c r="AE434" s="27">
        <f t="shared" si="21"/>
        <v>40</v>
      </c>
    </row>
    <row r="435" spans="1:31" x14ac:dyDescent="0.2">
      <c r="A435" s="8" t="s">
        <v>157</v>
      </c>
      <c r="B435" s="33">
        <v>390</v>
      </c>
      <c r="C435" s="28" t="s">
        <v>14</v>
      </c>
      <c r="D435" s="22"/>
      <c r="E435" s="22">
        <v>1</v>
      </c>
      <c r="F435" s="9"/>
      <c r="G435" s="9">
        <v>5</v>
      </c>
      <c r="H435" s="9">
        <v>2</v>
      </c>
      <c r="I435" s="9"/>
      <c r="J435" s="9">
        <v>3</v>
      </c>
      <c r="K435" s="9">
        <v>6</v>
      </c>
      <c r="L435" s="9"/>
      <c r="M435" s="9">
        <v>2</v>
      </c>
      <c r="N435" s="9">
        <v>5</v>
      </c>
      <c r="O435" s="9">
        <v>2</v>
      </c>
      <c r="P435" s="9"/>
      <c r="Q435" s="9">
        <v>2</v>
      </c>
      <c r="R435" s="9">
        <v>2</v>
      </c>
      <c r="S435" s="9"/>
      <c r="T435" s="9">
        <v>1</v>
      </c>
      <c r="U435" s="9">
        <v>2</v>
      </c>
      <c r="V435" s="9">
        <v>2</v>
      </c>
      <c r="W435" s="11"/>
      <c r="X435" s="11"/>
      <c r="Y435" s="11"/>
      <c r="Z435" s="11">
        <v>1</v>
      </c>
      <c r="AA435" s="11">
        <v>1</v>
      </c>
      <c r="AB435" s="9">
        <v>1</v>
      </c>
      <c r="AC435" s="9">
        <v>2</v>
      </c>
      <c r="AD435" s="9"/>
      <c r="AE435" s="27">
        <f t="shared" si="21"/>
        <v>40</v>
      </c>
    </row>
    <row r="436" spans="1:31" x14ac:dyDescent="0.2">
      <c r="A436" s="8" t="s">
        <v>224</v>
      </c>
      <c r="B436" s="33">
        <v>37</v>
      </c>
      <c r="C436" s="28" t="s">
        <v>14</v>
      </c>
      <c r="D436" s="22"/>
      <c r="E436" s="22"/>
      <c r="F436" s="9"/>
      <c r="G436" s="9"/>
      <c r="H436" s="9"/>
      <c r="I436" s="9"/>
      <c r="J436" s="9">
        <v>20</v>
      </c>
      <c r="K436" s="9"/>
      <c r="L436" s="9"/>
      <c r="M436" s="9"/>
      <c r="N436" s="9"/>
      <c r="O436" s="9"/>
      <c r="P436" s="9"/>
      <c r="Q436" s="9">
        <v>17</v>
      </c>
      <c r="R436" s="9"/>
      <c r="S436" s="9"/>
      <c r="T436" s="9"/>
      <c r="U436" s="9"/>
      <c r="V436" s="9"/>
      <c r="W436" s="11">
        <v>1</v>
      </c>
      <c r="X436" s="11"/>
      <c r="Y436" s="11"/>
      <c r="Z436" s="11">
        <v>1</v>
      </c>
      <c r="AA436" s="11"/>
      <c r="AB436" s="9"/>
      <c r="AC436" s="9"/>
      <c r="AD436" s="9"/>
      <c r="AE436" s="27">
        <f t="shared" si="21"/>
        <v>39</v>
      </c>
    </row>
    <row r="437" spans="1:31" x14ac:dyDescent="0.2">
      <c r="A437" s="8" t="s">
        <v>83</v>
      </c>
      <c r="B437" s="33">
        <v>410</v>
      </c>
      <c r="C437" s="28" t="s">
        <v>14</v>
      </c>
      <c r="D437" s="22"/>
      <c r="E437" s="22"/>
      <c r="F437" s="9"/>
      <c r="G437" s="9"/>
      <c r="H437" s="9">
        <v>2</v>
      </c>
      <c r="I437" s="9">
        <v>2</v>
      </c>
      <c r="J437" s="9"/>
      <c r="K437" s="9"/>
      <c r="L437" s="9">
        <v>2</v>
      </c>
      <c r="M437" s="9"/>
      <c r="N437" s="9"/>
      <c r="O437" s="9"/>
      <c r="P437" s="9"/>
      <c r="Q437" s="9"/>
      <c r="R437" s="9">
        <v>1</v>
      </c>
      <c r="S437" s="9"/>
      <c r="T437" s="9">
        <v>10</v>
      </c>
      <c r="U437" s="9">
        <v>3</v>
      </c>
      <c r="V437" s="9"/>
      <c r="W437" s="11"/>
      <c r="X437" s="11"/>
      <c r="Y437" s="11"/>
      <c r="Z437" s="11">
        <v>12</v>
      </c>
      <c r="AA437" s="11">
        <v>1</v>
      </c>
      <c r="AB437" s="9">
        <v>4</v>
      </c>
      <c r="AC437" s="9">
        <v>1</v>
      </c>
      <c r="AD437" s="9"/>
      <c r="AE437" s="27">
        <f t="shared" si="21"/>
        <v>38</v>
      </c>
    </row>
    <row r="438" spans="1:31" x14ac:dyDescent="0.2">
      <c r="A438" s="8" t="s">
        <v>197</v>
      </c>
      <c r="B438" s="33">
        <v>341</v>
      </c>
      <c r="C438" s="28" t="s">
        <v>14</v>
      </c>
      <c r="D438" s="22"/>
      <c r="E438" s="22"/>
      <c r="F438" s="9"/>
      <c r="G438" s="9"/>
      <c r="H438" s="9"/>
      <c r="I438" s="9"/>
      <c r="J438" s="9"/>
      <c r="K438" s="9"/>
      <c r="L438" s="9"/>
      <c r="M438" s="9">
        <v>23</v>
      </c>
      <c r="N438" s="9"/>
      <c r="O438" s="9">
        <v>2</v>
      </c>
      <c r="P438" s="9"/>
      <c r="Q438" s="9"/>
      <c r="R438" s="9"/>
      <c r="S438" s="9"/>
      <c r="T438" s="9"/>
      <c r="U438" s="9">
        <v>1</v>
      </c>
      <c r="V438" s="9"/>
      <c r="W438" s="11"/>
      <c r="X438" s="11">
        <v>11</v>
      </c>
      <c r="Y438" s="11"/>
      <c r="Z438" s="11"/>
      <c r="AA438" s="11"/>
      <c r="AB438" s="9"/>
      <c r="AC438" s="9"/>
      <c r="AD438" s="9"/>
      <c r="AE438" s="27">
        <f t="shared" si="21"/>
        <v>37</v>
      </c>
    </row>
    <row r="439" spans="1:31" x14ac:dyDescent="0.2">
      <c r="A439" s="8" t="s">
        <v>154</v>
      </c>
      <c r="B439" s="33">
        <v>122</v>
      </c>
      <c r="C439" s="28" t="s">
        <v>14</v>
      </c>
      <c r="D439" s="22"/>
      <c r="E439" s="22"/>
      <c r="F439" s="9"/>
      <c r="G439" s="9"/>
      <c r="H439" s="9"/>
      <c r="I439" s="9"/>
      <c r="J439" s="9"/>
      <c r="K439" s="9"/>
      <c r="L439" s="9"/>
      <c r="M439" s="9">
        <v>1</v>
      </c>
      <c r="N439" s="9"/>
      <c r="O439" s="9"/>
      <c r="P439" s="9"/>
      <c r="Q439" s="9"/>
      <c r="R439" s="9"/>
      <c r="S439" s="9">
        <v>21</v>
      </c>
      <c r="T439" s="9">
        <v>1</v>
      </c>
      <c r="U439" s="9"/>
      <c r="V439" s="9"/>
      <c r="W439" s="11"/>
      <c r="X439" s="11">
        <v>8</v>
      </c>
      <c r="Y439" s="11"/>
      <c r="Z439" s="11">
        <v>1</v>
      </c>
      <c r="AA439" s="11"/>
      <c r="AB439" s="9"/>
      <c r="AC439" s="9"/>
      <c r="AD439" s="9"/>
      <c r="AE439" s="27">
        <f t="shared" si="21"/>
        <v>32</v>
      </c>
    </row>
    <row r="440" spans="1:31" x14ac:dyDescent="0.2">
      <c r="A440" s="8" t="s">
        <v>138</v>
      </c>
      <c r="B440" s="33">
        <v>72</v>
      </c>
      <c r="C440" s="28" t="s">
        <v>14</v>
      </c>
      <c r="D440" s="22"/>
      <c r="E440" s="22"/>
      <c r="F440" s="9"/>
      <c r="G440" s="9"/>
      <c r="H440" s="9"/>
      <c r="I440" s="9"/>
      <c r="J440" s="9"/>
      <c r="K440" s="9"/>
      <c r="L440" s="9">
        <v>1</v>
      </c>
      <c r="M440" s="9">
        <v>2</v>
      </c>
      <c r="N440" s="9">
        <v>5</v>
      </c>
      <c r="O440" s="9">
        <v>4</v>
      </c>
      <c r="P440" s="9"/>
      <c r="Q440" s="9"/>
      <c r="R440" s="9">
        <v>1</v>
      </c>
      <c r="S440" s="9"/>
      <c r="T440" s="9"/>
      <c r="U440" s="9"/>
      <c r="V440" s="9">
        <v>1</v>
      </c>
      <c r="W440" s="11">
        <v>6</v>
      </c>
      <c r="X440" s="11">
        <v>1</v>
      </c>
      <c r="Y440" s="11">
        <v>5</v>
      </c>
      <c r="Z440" s="11"/>
      <c r="AA440" s="11">
        <v>1</v>
      </c>
      <c r="AB440" s="9">
        <v>3</v>
      </c>
      <c r="AC440" s="9"/>
      <c r="AD440" s="9"/>
      <c r="AE440" s="27">
        <f t="shared" si="21"/>
        <v>30</v>
      </c>
    </row>
    <row r="441" spans="1:31" x14ac:dyDescent="0.2">
      <c r="A441" s="8" t="s">
        <v>191</v>
      </c>
      <c r="B441" s="33">
        <v>120</v>
      </c>
      <c r="C441" s="28" t="s">
        <v>14</v>
      </c>
      <c r="D441" s="22"/>
      <c r="E441" s="22"/>
      <c r="F441" s="9"/>
      <c r="G441" s="9"/>
      <c r="H441" s="9"/>
      <c r="I441" s="9"/>
      <c r="J441" s="9"/>
      <c r="K441" s="9"/>
      <c r="L441" s="9">
        <v>1</v>
      </c>
      <c r="M441" s="9"/>
      <c r="N441" s="9"/>
      <c r="O441" s="9">
        <v>4</v>
      </c>
      <c r="P441" s="9"/>
      <c r="Q441" s="9"/>
      <c r="R441" s="9">
        <v>1</v>
      </c>
      <c r="S441" s="9">
        <v>1</v>
      </c>
      <c r="T441" s="9">
        <v>1</v>
      </c>
      <c r="U441" s="9"/>
      <c r="V441" s="9"/>
      <c r="W441" s="11">
        <v>2</v>
      </c>
      <c r="X441" s="11">
        <v>2</v>
      </c>
      <c r="Y441" s="11">
        <v>2</v>
      </c>
      <c r="Z441" s="11">
        <v>5</v>
      </c>
      <c r="AA441" s="11">
        <v>2</v>
      </c>
      <c r="AB441" s="9">
        <v>2</v>
      </c>
      <c r="AC441" s="9">
        <v>6</v>
      </c>
      <c r="AD441" s="9"/>
      <c r="AE441" s="27">
        <f t="shared" si="21"/>
        <v>29</v>
      </c>
    </row>
    <row r="442" spans="1:31" x14ac:dyDescent="0.2">
      <c r="A442" s="8" t="s">
        <v>147</v>
      </c>
      <c r="B442" s="33">
        <v>419</v>
      </c>
      <c r="C442" s="28" t="s">
        <v>14</v>
      </c>
      <c r="D442" s="22">
        <v>2</v>
      </c>
      <c r="E442" s="22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11"/>
      <c r="X442" s="11"/>
      <c r="Y442" s="11">
        <v>1</v>
      </c>
      <c r="Z442" s="11"/>
      <c r="AA442" s="11">
        <v>6</v>
      </c>
      <c r="AB442" s="9">
        <v>10</v>
      </c>
      <c r="AC442" s="9">
        <v>10</v>
      </c>
      <c r="AD442" s="9"/>
      <c r="AE442" s="27">
        <f t="shared" si="21"/>
        <v>29</v>
      </c>
    </row>
    <row r="443" spans="1:31" x14ac:dyDescent="0.2">
      <c r="A443" s="8" t="s">
        <v>106</v>
      </c>
      <c r="B443" s="33">
        <v>168</v>
      </c>
      <c r="C443" s="28" t="s">
        <v>14</v>
      </c>
      <c r="D443" s="22"/>
      <c r="E443" s="22"/>
      <c r="F443" s="9"/>
      <c r="G443" s="9"/>
      <c r="H443" s="9"/>
      <c r="I443" s="9"/>
      <c r="J443" s="9">
        <v>1</v>
      </c>
      <c r="K443" s="9">
        <v>20</v>
      </c>
      <c r="L443" s="9">
        <v>1</v>
      </c>
      <c r="M443" s="9"/>
      <c r="N443" s="9"/>
      <c r="O443" s="9">
        <v>2</v>
      </c>
      <c r="P443" s="9"/>
      <c r="Q443" s="9"/>
      <c r="R443" s="9"/>
      <c r="S443" s="9"/>
      <c r="T443" s="9"/>
      <c r="U443" s="9">
        <v>1</v>
      </c>
      <c r="V443" s="9"/>
      <c r="W443" s="11"/>
      <c r="X443" s="11"/>
      <c r="Y443" s="11"/>
      <c r="Z443" s="11"/>
      <c r="AA443" s="11"/>
      <c r="AB443" s="9">
        <v>3</v>
      </c>
      <c r="AC443" s="9"/>
      <c r="AD443" s="9"/>
      <c r="AE443" s="27">
        <f t="shared" si="21"/>
        <v>28</v>
      </c>
    </row>
    <row r="444" spans="1:31" x14ac:dyDescent="0.2">
      <c r="A444" s="8" t="s">
        <v>270</v>
      </c>
      <c r="B444" s="33">
        <v>314</v>
      </c>
      <c r="C444" s="28" t="s">
        <v>14</v>
      </c>
      <c r="D444" s="22"/>
      <c r="E444" s="22"/>
      <c r="F444" s="9"/>
      <c r="G444" s="9"/>
      <c r="H444" s="9"/>
      <c r="I444" s="9"/>
      <c r="J444" s="9"/>
      <c r="K444" s="9"/>
      <c r="L444" s="9">
        <v>28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11"/>
      <c r="X444" s="11"/>
      <c r="Y444" s="11"/>
      <c r="Z444" s="11"/>
      <c r="AA444" s="11"/>
      <c r="AB444" s="9"/>
      <c r="AC444" s="9"/>
      <c r="AD444" s="9"/>
      <c r="AE444" s="27">
        <f t="shared" si="21"/>
        <v>28</v>
      </c>
    </row>
    <row r="445" spans="1:31" x14ac:dyDescent="0.2">
      <c r="A445" s="8" t="s">
        <v>173</v>
      </c>
      <c r="B445" s="33">
        <v>150</v>
      </c>
      <c r="C445" s="28" t="s">
        <v>14</v>
      </c>
      <c r="D445" s="22"/>
      <c r="E445" s="22"/>
      <c r="F445" s="9"/>
      <c r="G445" s="9">
        <v>1</v>
      </c>
      <c r="H445" s="9">
        <v>1</v>
      </c>
      <c r="I445" s="9"/>
      <c r="J445" s="9"/>
      <c r="K445" s="9">
        <v>24</v>
      </c>
      <c r="L445" s="9">
        <v>1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11"/>
      <c r="X445" s="11"/>
      <c r="Y445" s="11"/>
      <c r="Z445" s="11"/>
      <c r="AA445" s="11"/>
      <c r="AB445" s="9"/>
      <c r="AC445" s="9"/>
      <c r="AD445" s="9"/>
      <c r="AE445" s="27">
        <f t="shared" si="21"/>
        <v>27</v>
      </c>
    </row>
    <row r="446" spans="1:31" x14ac:dyDescent="0.2">
      <c r="A446" s="8" t="s">
        <v>91</v>
      </c>
      <c r="B446" s="33">
        <v>412</v>
      </c>
      <c r="C446" s="28" t="s">
        <v>14</v>
      </c>
      <c r="D446" s="22"/>
      <c r="E446" s="22">
        <v>3</v>
      </c>
      <c r="F446" s="9"/>
      <c r="G446" s="9"/>
      <c r="H446" s="9"/>
      <c r="I446" s="9"/>
      <c r="J446" s="9"/>
      <c r="K446" s="9">
        <v>3</v>
      </c>
      <c r="L446" s="9">
        <v>1</v>
      </c>
      <c r="M446" s="9">
        <v>1</v>
      </c>
      <c r="N446" s="9">
        <v>4</v>
      </c>
      <c r="O446" s="9">
        <v>1</v>
      </c>
      <c r="P446" s="9"/>
      <c r="Q446" s="9"/>
      <c r="R446" s="9">
        <v>1</v>
      </c>
      <c r="S446" s="9"/>
      <c r="T446" s="9"/>
      <c r="U446" s="9">
        <v>2</v>
      </c>
      <c r="V446" s="9">
        <v>2</v>
      </c>
      <c r="W446" s="11"/>
      <c r="X446" s="11"/>
      <c r="Y446" s="11"/>
      <c r="Z446" s="11"/>
      <c r="AA446" s="11">
        <v>4</v>
      </c>
      <c r="AB446" s="9"/>
      <c r="AC446" s="9">
        <v>4</v>
      </c>
      <c r="AD446" s="9"/>
      <c r="AE446" s="27">
        <f t="shared" si="21"/>
        <v>26</v>
      </c>
    </row>
    <row r="447" spans="1:31" x14ac:dyDescent="0.2">
      <c r="A447" s="8" t="s">
        <v>237</v>
      </c>
      <c r="B447" s="33">
        <v>89</v>
      </c>
      <c r="C447" s="28" t="s">
        <v>14</v>
      </c>
      <c r="D447" s="22"/>
      <c r="E447" s="22"/>
      <c r="F447" s="9"/>
      <c r="G447" s="9"/>
      <c r="H447" s="9"/>
      <c r="I447" s="9"/>
      <c r="J447" s="9"/>
      <c r="K447" s="9">
        <v>2</v>
      </c>
      <c r="L447" s="9">
        <v>1</v>
      </c>
      <c r="M447" s="9">
        <v>5</v>
      </c>
      <c r="N447" s="9"/>
      <c r="O447" s="9">
        <v>1</v>
      </c>
      <c r="P447" s="9"/>
      <c r="Q447" s="9"/>
      <c r="R447" s="9">
        <v>1</v>
      </c>
      <c r="S447" s="9"/>
      <c r="T447" s="9"/>
      <c r="U447" s="9">
        <v>1</v>
      </c>
      <c r="V447" s="9"/>
      <c r="W447" s="11">
        <v>6</v>
      </c>
      <c r="X447" s="11">
        <v>2</v>
      </c>
      <c r="Y447" s="11"/>
      <c r="Z447" s="11"/>
      <c r="AA447" s="11">
        <v>1</v>
      </c>
      <c r="AB447" s="9"/>
      <c r="AC447" s="9">
        <v>5</v>
      </c>
      <c r="AD447" s="9"/>
      <c r="AE447" s="27">
        <f t="shared" si="21"/>
        <v>25</v>
      </c>
    </row>
    <row r="448" spans="1:31" x14ac:dyDescent="0.2">
      <c r="A448" s="24" t="s">
        <v>289</v>
      </c>
      <c r="B448" s="33">
        <v>58</v>
      </c>
      <c r="C448" s="31" t="s">
        <v>14</v>
      </c>
      <c r="D448" s="22"/>
      <c r="E448" s="22"/>
      <c r="F448" s="9"/>
      <c r="G448" s="9"/>
      <c r="H448" s="9"/>
      <c r="I448" s="9"/>
      <c r="J448" s="9"/>
      <c r="K448" s="9"/>
      <c r="L448" s="9"/>
      <c r="M448" s="9"/>
      <c r="N448" s="9">
        <v>24</v>
      </c>
      <c r="O448" s="9"/>
      <c r="P448" s="9"/>
      <c r="Q448" s="9"/>
      <c r="R448" s="9"/>
      <c r="S448" s="9"/>
      <c r="T448" s="9"/>
      <c r="U448" s="9"/>
      <c r="V448" s="9"/>
      <c r="W448" s="11"/>
      <c r="X448" s="11"/>
      <c r="Y448" s="11"/>
      <c r="Z448" s="11"/>
      <c r="AA448" s="11"/>
      <c r="AB448" s="9"/>
      <c r="AC448" s="9"/>
      <c r="AD448" s="9"/>
      <c r="AE448" s="27">
        <f t="shared" si="21"/>
        <v>24</v>
      </c>
    </row>
    <row r="449" spans="1:31" x14ac:dyDescent="0.2">
      <c r="A449" s="8" t="s">
        <v>177</v>
      </c>
      <c r="B449" s="33">
        <v>249</v>
      </c>
      <c r="C449" s="28" t="s">
        <v>14</v>
      </c>
      <c r="D449" s="22"/>
      <c r="E449" s="22"/>
      <c r="F449" s="9"/>
      <c r="G449" s="9">
        <v>6</v>
      </c>
      <c r="H449" s="9"/>
      <c r="I449" s="9"/>
      <c r="J449" s="9">
        <v>1</v>
      </c>
      <c r="K449" s="9"/>
      <c r="L449" s="9"/>
      <c r="M449" s="9">
        <v>1</v>
      </c>
      <c r="N449" s="9">
        <v>1</v>
      </c>
      <c r="O449" s="9"/>
      <c r="P449" s="9">
        <v>1</v>
      </c>
      <c r="Q449" s="9"/>
      <c r="R449" s="9"/>
      <c r="S449" s="9"/>
      <c r="T449" s="9">
        <v>2</v>
      </c>
      <c r="U449" s="9">
        <v>2</v>
      </c>
      <c r="V449" s="9"/>
      <c r="W449" s="11">
        <v>4</v>
      </c>
      <c r="X449" s="11"/>
      <c r="Y449" s="11">
        <v>1</v>
      </c>
      <c r="Z449" s="11">
        <v>3</v>
      </c>
      <c r="AA449" s="11"/>
      <c r="AB449" s="9">
        <v>1</v>
      </c>
      <c r="AC449" s="9"/>
      <c r="AD449" s="9"/>
      <c r="AE449" s="27">
        <f t="shared" si="21"/>
        <v>23</v>
      </c>
    </row>
    <row r="450" spans="1:31" x14ac:dyDescent="0.2">
      <c r="A450" s="8" t="s">
        <v>186</v>
      </c>
      <c r="B450" s="33">
        <v>10</v>
      </c>
      <c r="C450" s="28" t="s">
        <v>14</v>
      </c>
      <c r="D450" s="22"/>
      <c r="E450" s="22"/>
      <c r="F450" s="9"/>
      <c r="G450" s="9"/>
      <c r="H450" s="9"/>
      <c r="I450" s="9"/>
      <c r="J450" s="9"/>
      <c r="K450" s="9">
        <v>7</v>
      </c>
      <c r="L450" s="9">
        <v>6</v>
      </c>
      <c r="M450" s="9"/>
      <c r="N450" s="9">
        <v>7</v>
      </c>
      <c r="O450" s="9"/>
      <c r="P450" s="9"/>
      <c r="Q450" s="9">
        <v>2</v>
      </c>
      <c r="R450" s="9"/>
      <c r="S450" s="9"/>
      <c r="T450" s="9"/>
      <c r="U450" s="9"/>
      <c r="V450" s="9"/>
      <c r="W450" s="11"/>
      <c r="X450" s="11"/>
      <c r="Y450" s="11"/>
      <c r="Z450" s="11"/>
      <c r="AA450" s="11"/>
      <c r="AB450" s="9"/>
      <c r="AC450" s="9"/>
      <c r="AD450" s="9"/>
      <c r="AE450" s="27">
        <f t="shared" si="21"/>
        <v>22</v>
      </c>
    </row>
    <row r="451" spans="1:31" x14ac:dyDescent="0.2">
      <c r="A451" s="25" t="s">
        <v>302</v>
      </c>
      <c r="B451" s="33">
        <v>401</v>
      </c>
      <c r="C451" s="28" t="s">
        <v>14</v>
      </c>
      <c r="D451" s="22"/>
      <c r="E451" s="22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>
        <v>22</v>
      </c>
      <c r="R451" s="9"/>
      <c r="S451" s="9"/>
      <c r="T451" s="9"/>
      <c r="U451" s="9"/>
      <c r="V451" s="9"/>
      <c r="W451" s="11"/>
      <c r="X451" s="11"/>
      <c r="Y451" s="11"/>
      <c r="Z451" s="11"/>
      <c r="AA451" s="11"/>
      <c r="AB451" s="9"/>
      <c r="AC451" s="9"/>
      <c r="AD451" s="9"/>
      <c r="AE451" s="27">
        <f t="shared" ref="AE451:AE508" si="22">SUM(D451:AD451)</f>
        <v>22</v>
      </c>
    </row>
    <row r="452" spans="1:31" x14ac:dyDescent="0.2">
      <c r="A452" s="8" t="s">
        <v>240</v>
      </c>
      <c r="B452" s="33">
        <v>382</v>
      </c>
      <c r="C452" s="28" t="s">
        <v>14</v>
      </c>
      <c r="D452" s="22"/>
      <c r="E452" s="22"/>
      <c r="F452" s="9">
        <v>1</v>
      </c>
      <c r="G452" s="9">
        <v>2</v>
      </c>
      <c r="H452" s="9"/>
      <c r="I452" s="9"/>
      <c r="J452" s="9"/>
      <c r="K452" s="9"/>
      <c r="L452" s="9">
        <v>1</v>
      </c>
      <c r="M452" s="9"/>
      <c r="N452" s="9"/>
      <c r="O452" s="9">
        <v>1</v>
      </c>
      <c r="P452" s="9">
        <v>1</v>
      </c>
      <c r="Q452" s="9">
        <v>3</v>
      </c>
      <c r="R452" s="9">
        <v>1</v>
      </c>
      <c r="S452" s="9">
        <v>2</v>
      </c>
      <c r="T452" s="9"/>
      <c r="U452" s="9"/>
      <c r="V452" s="9">
        <v>2</v>
      </c>
      <c r="W452" s="11"/>
      <c r="X452" s="11">
        <v>1</v>
      </c>
      <c r="Y452" s="11">
        <v>1</v>
      </c>
      <c r="Z452" s="11">
        <v>1</v>
      </c>
      <c r="AA452" s="11"/>
      <c r="AB452" s="9">
        <v>4</v>
      </c>
      <c r="AC452" s="9">
        <v>1</v>
      </c>
      <c r="AD452" s="9"/>
      <c r="AE452" s="27">
        <f t="shared" si="22"/>
        <v>22</v>
      </c>
    </row>
    <row r="453" spans="1:31" x14ac:dyDescent="0.2">
      <c r="A453" s="8" t="s">
        <v>65</v>
      </c>
      <c r="B453" s="33">
        <v>134</v>
      </c>
      <c r="C453" s="28" t="s">
        <v>14</v>
      </c>
      <c r="D453" s="22"/>
      <c r="E453" s="22"/>
      <c r="F453" s="9"/>
      <c r="G453" s="9"/>
      <c r="H453" s="9"/>
      <c r="I453" s="9"/>
      <c r="J453" s="9"/>
      <c r="K453" s="9"/>
      <c r="L453" s="9"/>
      <c r="M453" s="9">
        <v>5</v>
      </c>
      <c r="N453" s="9"/>
      <c r="O453" s="9">
        <v>1</v>
      </c>
      <c r="P453" s="9">
        <v>2</v>
      </c>
      <c r="Q453" s="9"/>
      <c r="R453" s="9">
        <v>1</v>
      </c>
      <c r="S453" s="9"/>
      <c r="T453" s="9"/>
      <c r="U453" s="9">
        <v>7</v>
      </c>
      <c r="V453" s="9"/>
      <c r="W453" s="11">
        <v>4</v>
      </c>
      <c r="X453" s="11"/>
      <c r="Y453" s="11"/>
      <c r="Z453" s="11"/>
      <c r="AA453" s="11"/>
      <c r="AB453" s="9"/>
      <c r="AC453" s="9"/>
      <c r="AD453" s="9"/>
      <c r="AE453" s="27">
        <f t="shared" si="22"/>
        <v>20</v>
      </c>
    </row>
    <row r="454" spans="1:31" x14ac:dyDescent="0.2">
      <c r="A454" s="8" t="s">
        <v>198</v>
      </c>
      <c r="B454" s="33">
        <v>355</v>
      </c>
      <c r="C454" s="28" t="s">
        <v>14</v>
      </c>
      <c r="D454" s="22"/>
      <c r="E454" s="22"/>
      <c r="F454" s="9"/>
      <c r="G454" s="9"/>
      <c r="H454" s="9"/>
      <c r="I454" s="9">
        <v>1</v>
      </c>
      <c r="J454" s="9"/>
      <c r="K454" s="9"/>
      <c r="L454" s="9"/>
      <c r="M454" s="9"/>
      <c r="N454" s="9"/>
      <c r="O454" s="9">
        <v>1</v>
      </c>
      <c r="P454" s="9"/>
      <c r="Q454" s="9"/>
      <c r="R454" s="9">
        <v>10</v>
      </c>
      <c r="S454" s="9"/>
      <c r="T454" s="9"/>
      <c r="U454" s="9"/>
      <c r="V454" s="9"/>
      <c r="W454" s="11">
        <v>2</v>
      </c>
      <c r="X454" s="11">
        <v>5</v>
      </c>
      <c r="Y454" s="11"/>
      <c r="Z454" s="11"/>
      <c r="AA454" s="11">
        <v>1</v>
      </c>
      <c r="AB454" s="9"/>
      <c r="AC454" s="9"/>
      <c r="AD454" s="9"/>
      <c r="AE454" s="27">
        <f t="shared" si="22"/>
        <v>20</v>
      </c>
    </row>
    <row r="455" spans="1:31" x14ac:dyDescent="0.2">
      <c r="A455" s="8" t="s">
        <v>245</v>
      </c>
      <c r="B455" s="33">
        <v>216</v>
      </c>
      <c r="C455" s="28" t="s">
        <v>14</v>
      </c>
      <c r="D455" s="22"/>
      <c r="E455" s="22"/>
      <c r="F455" s="9"/>
      <c r="G455" s="9"/>
      <c r="H455" s="9"/>
      <c r="I455" s="9"/>
      <c r="J455" s="9"/>
      <c r="K455" s="9"/>
      <c r="L455" s="9"/>
      <c r="M455" s="9"/>
      <c r="N455" s="9">
        <v>1</v>
      </c>
      <c r="O455" s="9"/>
      <c r="P455" s="9">
        <v>2</v>
      </c>
      <c r="Q455" s="9"/>
      <c r="R455" s="9"/>
      <c r="S455" s="9">
        <v>1</v>
      </c>
      <c r="T455" s="9"/>
      <c r="U455" s="9"/>
      <c r="V455" s="9"/>
      <c r="W455" s="11"/>
      <c r="X455" s="11">
        <v>14</v>
      </c>
      <c r="Y455" s="11"/>
      <c r="Z455" s="11"/>
      <c r="AA455" s="11"/>
      <c r="AB455" s="9"/>
      <c r="AC455" s="9"/>
      <c r="AD455" s="9"/>
      <c r="AE455" s="27">
        <f t="shared" si="22"/>
        <v>18</v>
      </c>
    </row>
    <row r="456" spans="1:31" x14ac:dyDescent="0.2">
      <c r="A456" s="8" t="s">
        <v>183</v>
      </c>
      <c r="B456" s="33">
        <v>157</v>
      </c>
      <c r="C456" s="28" t="s">
        <v>14</v>
      </c>
      <c r="D456" s="22"/>
      <c r="E456" s="22"/>
      <c r="F456" s="9"/>
      <c r="G456" s="9"/>
      <c r="H456" s="9"/>
      <c r="I456" s="9"/>
      <c r="J456" s="9"/>
      <c r="K456" s="9">
        <v>6</v>
      </c>
      <c r="L456" s="9">
        <v>4</v>
      </c>
      <c r="M456" s="9"/>
      <c r="N456" s="9">
        <v>1</v>
      </c>
      <c r="O456" s="9">
        <v>1</v>
      </c>
      <c r="P456" s="9"/>
      <c r="Q456" s="9">
        <v>4</v>
      </c>
      <c r="R456" s="9"/>
      <c r="S456" s="9"/>
      <c r="T456" s="9"/>
      <c r="U456" s="9"/>
      <c r="V456" s="9"/>
      <c r="W456" s="11"/>
      <c r="X456" s="11"/>
      <c r="Y456" s="11">
        <v>1</v>
      </c>
      <c r="Z456" s="11"/>
      <c r="AA456" s="11"/>
      <c r="AB456" s="9"/>
      <c r="AC456" s="9"/>
      <c r="AD456" s="9"/>
      <c r="AE456" s="27">
        <f t="shared" si="22"/>
        <v>17</v>
      </c>
    </row>
    <row r="457" spans="1:31" x14ac:dyDescent="0.2">
      <c r="A457" s="8" t="s">
        <v>124</v>
      </c>
      <c r="B457" s="33">
        <v>199</v>
      </c>
      <c r="C457" s="28" t="s">
        <v>14</v>
      </c>
      <c r="D457" s="22">
        <v>2</v>
      </c>
      <c r="E457" s="22"/>
      <c r="F457" s="9"/>
      <c r="G457" s="9"/>
      <c r="H457" s="9"/>
      <c r="I457" s="9"/>
      <c r="J457" s="9"/>
      <c r="K457" s="9"/>
      <c r="L457" s="9">
        <v>2</v>
      </c>
      <c r="M457" s="9"/>
      <c r="N457" s="9"/>
      <c r="O457" s="9">
        <v>1</v>
      </c>
      <c r="P457" s="9"/>
      <c r="Q457" s="9"/>
      <c r="R457" s="9"/>
      <c r="S457" s="9"/>
      <c r="T457" s="9">
        <v>1</v>
      </c>
      <c r="U457" s="9"/>
      <c r="V457" s="9">
        <v>1</v>
      </c>
      <c r="W457" s="11">
        <v>2</v>
      </c>
      <c r="X457" s="11">
        <v>1</v>
      </c>
      <c r="Y457" s="11">
        <v>2</v>
      </c>
      <c r="Z457" s="11">
        <v>1</v>
      </c>
      <c r="AA457" s="11">
        <v>2</v>
      </c>
      <c r="AB457" s="9">
        <v>2</v>
      </c>
      <c r="AC457" s="9"/>
      <c r="AD457" s="9"/>
      <c r="AE457" s="27">
        <f t="shared" si="22"/>
        <v>17</v>
      </c>
    </row>
    <row r="458" spans="1:31" x14ac:dyDescent="0.2">
      <c r="A458" s="8" t="s">
        <v>222</v>
      </c>
      <c r="B458" s="33">
        <v>318</v>
      </c>
      <c r="C458" s="28" t="s">
        <v>14</v>
      </c>
      <c r="D458" s="22"/>
      <c r="E458" s="22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11"/>
      <c r="X458" s="11"/>
      <c r="Y458" s="11">
        <v>17</v>
      </c>
      <c r="Z458" s="11"/>
      <c r="AA458" s="11"/>
      <c r="AB458" s="9"/>
      <c r="AC458" s="9"/>
      <c r="AD458" s="9"/>
      <c r="AE458" s="27">
        <f t="shared" si="22"/>
        <v>17</v>
      </c>
    </row>
    <row r="459" spans="1:31" x14ac:dyDescent="0.2">
      <c r="A459" s="8" t="s">
        <v>220</v>
      </c>
      <c r="B459" s="33">
        <v>386</v>
      </c>
      <c r="C459" s="28" t="s">
        <v>14</v>
      </c>
      <c r="D459" s="22"/>
      <c r="E459" s="22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>
        <v>1</v>
      </c>
      <c r="T459" s="9">
        <v>16</v>
      </c>
      <c r="U459" s="9"/>
      <c r="V459" s="9"/>
      <c r="W459" s="11"/>
      <c r="X459" s="11"/>
      <c r="Y459" s="11"/>
      <c r="Z459" s="11"/>
      <c r="AA459" s="11"/>
      <c r="AB459" s="9"/>
      <c r="AC459" s="9"/>
      <c r="AD459" s="9"/>
      <c r="AE459" s="27">
        <f t="shared" si="22"/>
        <v>17</v>
      </c>
    </row>
    <row r="460" spans="1:31" x14ac:dyDescent="0.2">
      <c r="A460" s="8" t="s">
        <v>185</v>
      </c>
      <c r="B460" s="33">
        <v>254</v>
      </c>
      <c r="C460" s="28" t="s">
        <v>14</v>
      </c>
      <c r="D460" s="22"/>
      <c r="E460" s="22"/>
      <c r="F460" s="9"/>
      <c r="G460" s="9"/>
      <c r="H460" s="9"/>
      <c r="I460" s="9"/>
      <c r="J460" s="9">
        <v>1</v>
      </c>
      <c r="K460" s="9"/>
      <c r="L460" s="9"/>
      <c r="M460" s="9">
        <v>7</v>
      </c>
      <c r="N460" s="9"/>
      <c r="O460" s="9"/>
      <c r="P460" s="9"/>
      <c r="Q460" s="9"/>
      <c r="R460" s="9"/>
      <c r="S460" s="9"/>
      <c r="T460" s="9"/>
      <c r="U460" s="9">
        <v>5</v>
      </c>
      <c r="V460" s="9"/>
      <c r="W460" s="11">
        <v>1</v>
      </c>
      <c r="X460" s="11"/>
      <c r="Y460" s="11">
        <v>1</v>
      </c>
      <c r="Z460" s="11"/>
      <c r="AA460" s="11">
        <v>1</v>
      </c>
      <c r="AB460" s="9"/>
      <c r="AC460" s="9"/>
      <c r="AD460" s="9"/>
      <c r="AE460" s="27">
        <f t="shared" si="22"/>
        <v>16</v>
      </c>
    </row>
    <row r="461" spans="1:31" x14ac:dyDescent="0.2">
      <c r="A461" s="8" t="s">
        <v>162</v>
      </c>
      <c r="B461" s="33">
        <v>253</v>
      </c>
      <c r="C461" s="28" t="s">
        <v>14</v>
      </c>
      <c r="D461" s="22"/>
      <c r="E461" s="22">
        <v>2</v>
      </c>
      <c r="F461" s="9"/>
      <c r="G461" s="9"/>
      <c r="H461" s="9"/>
      <c r="I461" s="9"/>
      <c r="J461" s="9">
        <v>1</v>
      </c>
      <c r="K461" s="9"/>
      <c r="L461" s="9"/>
      <c r="M461" s="9">
        <v>2</v>
      </c>
      <c r="N461" s="9"/>
      <c r="O461" s="9">
        <v>1</v>
      </c>
      <c r="P461" s="9"/>
      <c r="Q461" s="9">
        <v>2</v>
      </c>
      <c r="R461" s="9"/>
      <c r="S461" s="9"/>
      <c r="T461" s="9"/>
      <c r="U461" s="9">
        <v>2</v>
      </c>
      <c r="V461" s="9"/>
      <c r="W461" s="11"/>
      <c r="X461" s="11">
        <v>2</v>
      </c>
      <c r="Y461" s="11">
        <v>2</v>
      </c>
      <c r="Z461" s="11"/>
      <c r="AA461" s="11"/>
      <c r="AB461" s="9"/>
      <c r="AC461" s="9"/>
      <c r="AD461" s="9"/>
      <c r="AE461" s="27">
        <f t="shared" si="22"/>
        <v>14</v>
      </c>
    </row>
    <row r="462" spans="1:31" x14ac:dyDescent="0.2">
      <c r="A462" s="8" t="s">
        <v>187</v>
      </c>
      <c r="B462" s="33">
        <v>125</v>
      </c>
      <c r="C462" s="28" t="s">
        <v>14</v>
      </c>
      <c r="D462" s="22"/>
      <c r="E462" s="22"/>
      <c r="F462" s="9"/>
      <c r="G462" s="9"/>
      <c r="H462" s="9"/>
      <c r="I462" s="9"/>
      <c r="J462" s="9"/>
      <c r="K462" s="9"/>
      <c r="L462" s="9"/>
      <c r="M462" s="9"/>
      <c r="N462" s="9"/>
      <c r="O462" s="9">
        <v>5</v>
      </c>
      <c r="P462" s="9"/>
      <c r="Q462" s="9"/>
      <c r="R462" s="9"/>
      <c r="S462" s="9">
        <v>1</v>
      </c>
      <c r="T462" s="9">
        <v>1</v>
      </c>
      <c r="U462" s="9"/>
      <c r="V462" s="9"/>
      <c r="W462" s="11"/>
      <c r="X462" s="11"/>
      <c r="Y462" s="11"/>
      <c r="Z462" s="11"/>
      <c r="AA462" s="11">
        <v>5</v>
      </c>
      <c r="AB462" s="9"/>
      <c r="AC462" s="9"/>
      <c r="AD462" s="9"/>
      <c r="AE462" s="27">
        <f t="shared" si="22"/>
        <v>12</v>
      </c>
    </row>
    <row r="463" spans="1:31" x14ac:dyDescent="0.2">
      <c r="A463" s="8" t="s">
        <v>149</v>
      </c>
      <c r="B463" s="33">
        <v>313</v>
      </c>
      <c r="C463" s="28" t="s">
        <v>14</v>
      </c>
      <c r="D463" s="22"/>
      <c r="E463" s="22">
        <v>1</v>
      </c>
      <c r="F463" s="9"/>
      <c r="G463" s="9"/>
      <c r="H463" s="9"/>
      <c r="I463" s="9"/>
      <c r="J463" s="9"/>
      <c r="K463" s="9"/>
      <c r="L463" s="9"/>
      <c r="M463" s="9"/>
      <c r="N463" s="9"/>
      <c r="O463" s="9">
        <v>3</v>
      </c>
      <c r="P463" s="9"/>
      <c r="Q463" s="9"/>
      <c r="R463" s="9"/>
      <c r="S463" s="9"/>
      <c r="T463" s="9"/>
      <c r="U463" s="9"/>
      <c r="V463" s="9"/>
      <c r="W463" s="11">
        <v>5</v>
      </c>
      <c r="X463" s="11"/>
      <c r="Y463" s="11"/>
      <c r="Z463" s="11"/>
      <c r="AA463" s="11">
        <v>1</v>
      </c>
      <c r="AB463" s="9"/>
      <c r="AC463" s="9"/>
      <c r="AD463" s="9"/>
      <c r="AE463" s="27">
        <f t="shared" si="22"/>
        <v>10</v>
      </c>
    </row>
    <row r="464" spans="1:31" x14ac:dyDescent="0.2">
      <c r="A464" s="8" t="s">
        <v>290</v>
      </c>
      <c r="B464" s="33">
        <v>353</v>
      </c>
      <c r="C464" s="28" t="s">
        <v>14</v>
      </c>
      <c r="D464" s="22"/>
      <c r="E464" s="22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11"/>
      <c r="X464" s="11">
        <v>10</v>
      </c>
      <c r="Y464" s="11"/>
      <c r="Z464" s="11"/>
      <c r="AA464" s="11"/>
      <c r="AB464" s="9"/>
      <c r="AC464" s="9"/>
      <c r="AD464" s="9"/>
      <c r="AE464" s="27">
        <f t="shared" si="22"/>
        <v>10</v>
      </c>
    </row>
    <row r="465" spans="1:31" x14ac:dyDescent="0.2">
      <c r="A465" s="8" t="s">
        <v>256</v>
      </c>
      <c r="B465" s="33">
        <v>395</v>
      </c>
      <c r="C465" s="28" t="s">
        <v>14</v>
      </c>
      <c r="D465" s="22"/>
      <c r="E465" s="22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>
        <v>5</v>
      </c>
      <c r="Q465" s="9"/>
      <c r="R465" s="9">
        <v>4</v>
      </c>
      <c r="S465" s="9"/>
      <c r="T465" s="9"/>
      <c r="U465" s="9"/>
      <c r="V465" s="9"/>
      <c r="W465" s="11"/>
      <c r="X465" s="11"/>
      <c r="Y465" s="11"/>
      <c r="Z465" s="11"/>
      <c r="AA465" s="11"/>
      <c r="AB465" s="9"/>
      <c r="AC465" s="9"/>
      <c r="AD465" s="9"/>
      <c r="AE465" s="27">
        <f t="shared" si="22"/>
        <v>9</v>
      </c>
    </row>
    <row r="466" spans="1:31" x14ac:dyDescent="0.2">
      <c r="A466" s="8" t="s">
        <v>164</v>
      </c>
      <c r="B466" s="33">
        <v>238</v>
      </c>
      <c r="C466" s="28" t="s">
        <v>14</v>
      </c>
      <c r="D466" s="22"/>
      <c r="E466" s="22"/>
      <c r="F466" s="9"/>
      <c r="G466" s="9"/>
      <c r="H466" s="9"/>
      <c r="I466" s="9"/>
      <c r="J466" s="9">
        <v>1</v>
      </c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11"/>
      <c r="X466" s="11">
        <v>2</v>
      </c>
      <c r="Y466" s="11">
        <v>1</v>
      </c>
      <c r="Z466" s="11">
        <v>1</v>
      </c>
      <c r="AA466" s="11"/>
      <c r="AB466" s="9">
        <v>2</v>
      </c>
      <c r="AC466" s="9">
        <v>2</v>
      </c>
      <c r="AD466" s="9"/>
      <c r="AE466" s="27">
        <f t="shared" si="22"/>
        <v>9</v>
      </c>
    </row>
    <row r="467" spans="1:31" x14ac:dyDescent="0.2">
      <c r="A467" s="8" t="s">
        <v>200</v>
      </c>
      <c r="B467" s="33">
        <v>228</v>
      </c>
      <c r="C467" s="28" t="s">
        <v>14</v>
      </c>
      <c r="D467" s="22"/>
      <c r="E467" s="22"/>
      <c r="F467" s="9"/>
      <c r="G467" s="9"/>
      <c r="H467" s="9"/>
      <c r="I467" s="9"/>
      <c r="J467" s="9"/>
      <c r="K467" s="9"/>
      <c r="L467" s="9"/>
      <c r="M467" s="9">
        <v>1</v>
      </c>
      <c r="N467" s="9"/>
      <c r="O467" s="9"/>
      <c r="P467" s="9"/>
      <c r="Q467" s="9"/>
      <c r="R467" s="9">
        <v>1</v>
      </c>
      <c r="S467" s="9">
        <v>6</v>
      </c>
      <c r="T467" s="9"/>
      <c r="U467" s="9"/>
      <c r="V467" s="9"/>
      <c r="W467" s="11"/>
      <c r="X467" s="11"/>
      <c r="Y467" s="11"/>
      <c r="Z467" s="11"/>
      <c r="AA467" s="11"/>
      <c r="AB467" s="9"/>
      <c r="AC467" s="9"/>
      <c r="AD467" s="9"/>
      <c r="AE467" s="27">
        <f t="shared" si="22"/>
        <v>8</v>
      </c>
    </row>
    <row r="468" spans="1:31" x14ac:dyDescent="0.2">
      <c r="A468" s="8" t="s">
        <v>151</v>
      </c>
      <c r="B468" s="33">
        <v>252</v>
      </c>
      <c r="C468" s="28" t="s">
        <v>14</v>
      </c>
      <c r="D468" s="22"/>
      <c r="E468" s="22"/>
      <c r="F468" s="9"/>
      <c r="G468" s="9"/>
      <c r="H468" s="9"/>
      <c r="I468" s="9"/>
      <c r="J468" s="9"/>
      <c r="K468" s="9"/>
      <c r="L468" s="9"/>
      <c r="M468" s="9">
        <v>1</v>
      </c>
      <c r="N468" s="9">
        <v>1</v>
      </c>
      <c r="O468" s="9"/>
      <c r="P468" s="9"/>
      <c r="Q468" s="9"/>
      <c r="R468" s="9"/>
      <c r="S468" s="9"/>
      <c r="T468" s="9"/>
      <c r="U468" s="9">
        <v>1</v>
      </c>
      <c r="V468" s="9"/>
      <c r="W468" s="11"/>
      <c r="X468" s="11"/>
      <c r="Y468" s="11">
        <v>1</v>
      </c>
      <c r="Z468" s="11"/>
      <c r="AA468" s="11">
        <v>2</v>
      </c>
      <c r="AB468" s="9">
        <v>1</v>
      </c>
      <c r="AC468" s="9">
        <v>1</v>
      </c>
      <c r="AD468" s="9"/>
      <c r="AE468" s="27">
        <f t="shared" si="22"/>
        <v>8</v>
      </c>
    </row>
    <row r="469" spans="1:31" x14ac:dyDescent="0.2">
      <c r="A469" s="8" t="s">
        <v>188</v>
      </c>
      <c r="B469" s="33">
        <v>432.6</v>
      </c>
      <c r="C469" s="28" t="s">
        <v>14</v>
      </c>
      <c r="D469" s="22"/>
      <c r="E469" s="22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11"/>
      <c r="X469" s="11">
        <v>1</v>
      </c>
      <c r="Y469" s="11">
        <v>1</v>
      </c>
      <c r="Z469" s="11">
        <v>4</v>
      </c>
      <c r="AA469" s="11"/>
      <c r="AB469" s="9">
        <v>1</v>
      </c>
      <c r="AC469" s="9">
        <v>1</v>
      </c>
      <c r="AD469" s="9"/>
      <c r="AE469" s="27">
        <f t="shared" si="22"/>
        <v>8</v>
      </c>
    </row>
    <row r="470" spans="1:31" x14ac:dyDescent="0.2">
      <c r="A470" s="8" t="s">
        <v>196</v>
      </c>
      <c r="B470" s="33">
        <v>185</v>
      </c>
      <c r="C470" s="28" t="s">
        <v>14</v>
      </c>
      <c r="D470" s="22"/>
      <c r="E470" s="22"/>
      <c r="F470" s="9"/>
      <c r="G470" s="9">
        <v>1</v>
      </c>
      <c r="H470" s="9"/>
      <c r="I470" s="9"/>
      <c r="J470" s="9"/>
      <c r="K470" s="9">
        <v>5</v>
      </c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11"/>
      <c r="X470" s="11"/>
      <c r="Y470" s="11">
        <v>1</v>
      </c>
      <c r="Z470" s="11"/>
      <c r="AA470" s="11"/>
      <c r="AB470" s="9"/>
      <c r="AC470" s="9"/>
      <c r="AD470" s="9"/>
      <c r="AE470" s="27">
        <f t="shared" si="22"/>
        <v>7</v>
      </c>
    </row>
    <row r="471" spans="1:31" x14ac:dyDescent="0.2">
      <c r="A471" s="8" t="s">
        <v>132</v>
      </c>
      <c r="B471" s="33">
        <v>240</v>
      </c>
      <c r="C471" s="28" t="s">
        <v>14</v>
      </c>
      <c r="D471" s="22"/>
      <c r="E471" s="22"/>
      <c r="F471" s="9"/>
      <c r="G471" s="9"/>
      <c r="H471" s="9"/>
      <c r="I471" s="9"/>
      <c r="J471" s="9"/>
      <c r="K471" s="9"/>
      <c r="L471" s="9">
        <v>3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11"/>
      <c r="X471" s="11"/>
      <c r="Y471" s="11"/>
      <c r="Z471" s="11"/>
      <c r="AA471" s="11">
        <v>4</v>
      </c>
      <c r="AB471" s="9"/>
      <c r="AC471" s="9"/>
      <c r="AD471" s="9"/>
      <c r="AE471" s="27">
        <f t="shared" si="22"/>
        <v>7</v>
      </c>
    </row>
    <row r="472" spans="1:31" x14ac:dyDescent="0.2">
      <c r="A472" s="8" t="s">
        <v>211</v>
      </c>
      <c r="B472" s="33">
        <v>82</v>
      </c>
      <c r="C472" s="28" t="s">
        <v>14</v>
      </c>
      <c r="D472" s="22"/>
      <c r="E472" s="22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>
        <v>2</v>
      </c>
      <c r="U472" s="9"/>
      <c r="V472" s="9"/>
      <c r="W472" s="11"/>
      <c r="X472" s="11"/>
      <c r="Y472" s="11"/>
      <c r="Z472" s="11"/>
      <c r="AA472" s="11">
        <v>4</v>
      </c>
      <c r="AB472" s="9"/>
      <c r="AC472" s="9"/>
      <c r="AD472" s="9"/>
      <c r="AE472" s="27">
        <f t="shared" si="22"/>
        <v>6</v>
      </c>
    </row>
    <row r="473" spans="1:31" x14ac:dyDescent="0.2">
      <c r="A473" s="8" t="s">
        <v>291</v>
      </c>
      <c r="B473" s="33">
        <v>429</v>
      </c>
      <c r="C473" s="28" t="s">
        <v>14</v>
      </c>
      <c r="D473" s="22"/>
      <c r="E473" s="22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>
        <v>5</v>
      </c>
      <c r="R473" s="9"/>
      <c r="S473" s="9"/>
      <c r="T473" s="9"/>
      <c r="U473" s="9"/>
      <c r="V473" s="9"/>
      <c r="W473" s="11">
        <v>1</v>
      </c>
      <c r="X473" s="11"/>
      <c r="Y473" s="11"/>
      <c r="Z473" s="11"/>
      <c r="AA473" s="11"/>
      <c r="AB473" s="9"/>
      <c r="AC473" s="9"/>
      <c r="AD473" s="9"/>
      <c r="AE473" s="27">
        <f t="shared" si="22"/>
        <v>6</v>
      </c>
    </row>
    <row r="474" spans="1:31" x14ac:dyDescent="0.2">
      <c r="A474" s="8" t="s">
        <v>130</v>
      </c>
      <c r="B474" s="33">
        <v>426</v>
      </c>
      <c r="C474" s="28" t="s">
        <v>14</v>
      </c>
      <c r="D474" s="22"/>
      <c r="E474" s="22"/>
      <c r="F474" s="9"/>
      <c r="G474" s="9"/>
      <c r="H474" s="9"/>
      <c r="I474" s="9"/>
      <c r="J474" s="9"/>
      <c r="K474" s="9">
        <v>1</v>
      </c>
      <c r="L474" s="9">
        <v>1</v>
      </c>
      <c r="M474" s="9"/>
      <c r="N474" s="9">
        <v>1</v>
      </c>
      <c r="O474" s="9">
        <v>1</v>
      </c>
      <c r="P474" s="9"/>
      <c r="Q474" s="9"/>
      <c r="R474" s="9"/>
      <c r="S474" s="9"/>
      <c r="T474" s="9"/>
      <c r="U474" s="9"/>
      <c r="V474" s="9"/>
      <c r="W474" s="11"/>
      <c r="X474" s="11"/>
      <c r="Y474" s="11">
        <v>1</v>
      </c>
      <c r="Z474" s="11"/>
      <c r="AA474" s="11"/>
      <c r="AB474" s="9"/>
      <c r="AC474" s="9">
        <v>1</v>
      </c>
      <c r="AD474" s="9"/>
      <c r="AE474" s="27">
        <f t="shared" si="22"/>
        <v>6</v>
      </c>
    </row>
    <row r="475" spans="1:31" x14ac:dyDescent="0.2">
      <c r="A475" s="8" t="s">
        <v>253</v>
      </c>
      <c r="B475" s="33">
        <v>114</v>
      </c>
      <c r="C475" s="28" t="s">
        <v>14</v>
      </c>
      <c r="D475" s="22"/>
      <c r="E475" s="22"/>
      <c r="F475" s="9"/>
      <c r="G475" s="9"/>
      <c r="H475" s="9"/>
      <c r="I475" s="9"/>
      <c r="J475" s="9"/>
      <c r="K475" s="9"/>
      <c r="L475" s="9"/>
      <c r="M475" s="9">
        <v>2</v>
      </c>
      <c r="N475" s="9"/>
      <c r="O475" s="9">
        <v>2</v>
      </c>
      <c r="P475" s="9"/>
      <c r="Q475" s="9"/>
      <c r="R475" s="9"/>
      <c r="S475" s="9"/>
      <c r="T475" s="9"/>
      <c r="U475" s="9"/>
      <c r="V475" s="9"/>
      <c r="W475" s="11"/>
      <c r="X475" s="11"/>
      <c r="Y475" s="11"/>
      <c r="Z475" s="11"/>
      <c r="AA475" s="11"/>
      <c r="AB475" s="9"/>
      <c r="AC475" s="9"/>
      <c r="AD475" s="9"/>
      <c r="AE475" s="27">
        <f t="shared" si="22"/>
        <v>4</v>
      </c>
    </row>
    <row r="476" spans="1:31" x14ac:dyDescent="0.2">
      <c r="A476" s="8" t="s">
        <v>228</v>
      </c>
      <c r="B476" s="33">
        <v>200</v>
      </c>
      <c r="C476" s="28" t="s">
        <v>14</v>
      </c>
      <c r="D476" s="22"/>
      <c r="E476" s="22"/>
      <c r="F476" s="9"/>
      <c r="G476" s="9"/>
      <c r="H476" s="9"/>
      <c r="I476" s="9"/>
      <c r="J476" s="9"/>
      <c r="K476" s="9"/>
      <c r="L476" s="9"/>
      <c r="M476" s="9"/>
      <c r="N476" s="9"/>
      <c r="O476" s="9">
        <v>1</v>
      </c>
      <c r="P476" s="9">
        <v>1</v>
      </c>
      <c r="Q476" s="9"/>
      <c r="R476" s="9"/>
      <c r="S476" s="9"/>
      <c r="T476" s="9"/>
      <c r="U476" s="9"/>
      <c r="V476" s="9"/>
      <c r="W476" s="11"/>
      <c r="X476" s="11"/>
      <c r="Y476" s="11"/>
      <c r="Z476" s="11"/>
      <c r="AA476" s="11">
        <v>1</v>
      </c>
      <c r="AB476" s="9">
        <v>1</v>
      </c>
      <c r="AC476" s="9"/>
      <c r="AD476" s="9"/>
      <c r="AE476" s="27">
        <f t="shared" si="22"/>
        <v>4</v>
      </c>
    </row>
    <row r="477" spans="1:31" x14ac:dyDescent="0.2">
      <c r="A477" s="8" t="s">
        <v>231</v>
      </c>
      <c r="B477" s="33">
        <v>348</v>
      </c>
      <c r="C477" s="28" t="s">
        <v>14</v>
      </c>
      <c r="D477" s="22"/>
      <c r="E477" s="22"/>
      <c r="F477" s="9"/>
      <c r="G477" s="9"/>
      <c r="H477" s="9"/>
      <c r="I477" s="9"/>
      <c r="J477" s="9"/>
      <c r="K477" s="9"/>
      <c r="L477" s="9">
        <v>1</v>
      </c>
      <c r="M477" s="9"/>
      <c r="N477" s="9">
        <v>2</v>
      </c>
      <c r="O477" s="9">
        <v>1</v>
      </c>
      <c r="P477" s="9"/>
      <c r="Q477" s="9"/>
      <c r="R477" s="9"/>
      <c r="S477" s="9"/>
      <c r="T477" s="9"/>
      <c r="U477" s="9"/>
      <c r="V477" s="9"/>
      <c r="W477" s="11"/>
      <c r="X477" s="11"/>
      <c r="Y477" s="11"/>
      <c r="Z477" s="11"/>
      <c r="AA477" s="11"/>
      <c r="AB477" s="9"/>
      <c r="AC477" s="9"/>
      <c r="AD477" s="9"/>
      <c r="AE477" s="27">
        <f t="shared" si="22"/>
        <v>4</v>
      </c>
    </row>
    <row r="478" spans="1:31" x14ac:dyDescent="0.2">
      <c r="A478" s="8" t="s">
        <v>195</v>
      </c>
      <c r="B478" s="33">
        <v>437</v>
      </c>
      <c r="C478" s="28" t="s">
        <v>14</v>
      </c>
      <c r="D478" s="22"/>
      <c r="E478" s="22"/>
      <c r="F478" s="9"/>
      <c r="G478" s="9"/>
      <c r="H478" s="9"/>
      <c r="I478" s="9">
        <v>1</v>
      </c>
      <c r="J478" s="9">
        <v>2</v>
      </c>
      <c r="K478" s="9"/>
      <c r="L478" s="9"/>
      <c r="M478" s="9"/>
      <c r="N478" s="9"/>
      <c r="O478" s="9"/>
      <c r="P478" s="9"/>
      <c r="Q478" s="9"/>
      <c r="R478" s="9">
        <v>1</v>
      </c>
      <c r="S478" s="9"/>
      <c r="T478" s="9"/>
      <c r="U478" s="9"/>
      <c r="V478" s="9"/>
      <c r="W478" s="11"/>
      <c r="X478" s="11"/>
      <c r="Y478" s="11"/>
      <c r="Z478" s="11"/>
      <c r="AA478" s="11"/>
      <c r="AB478" s="9"/>
      <c r="AC478" s="9"/>
      <c r="AD478" s="9"/>
      <c r="AE478" s="27">
        <f t="shared" si="22"/>
        <v>4</v>
      </c>
    </row>
    <row r="479" spans="1:31" x14ac:dyDescent="0.2">
      <c r="A479" s="8" t="s">
        <v>242</v>
      </c>
      <c r="B479" s="33">
        <v>104.5</v>
      </c>
      <c r="C479" s="28" t="s">
        <v>14</v>
      </c>
      <c r="D479" s="22"/>
      <c r="E479" s="22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11"/>
      <c r="X479" s="11">
        <v>2</v>
      </c>
      <c r="Y479" s="11">
        <v>1</v>
      </c>
      <c r="Z479" s="11"/>
      <c r="AA479" s="11"/>
      <c r="AB479" s="9"/>
      <c r="AC479" s="9">
        <v>1</v>
      </c>
      <c r="AD479" s="9"/>
      <c r="AE479" s="27">
        <f t="shared" si="22"/>
        <v>4</v>
      </c>
    </row>
    <row r="480" spans="1:31" x14ac:dyDescent="0.2">
      <c r="A480" s="8" t="s">
        <v>223</v>
      </c>
      <c r="B480" s="33">
        <v>12</v>
      </c>
      <c r="C480" s="28" t="s">
        <v>14</v>
      </c>
      <c r="D480" s="22"/>
      <c r="E480" s="22"/>
      <c r="F480" s="9"/>
      <c r="G480" s="9"/>
      <c r="H480" s="9"/>
      <c r="I480" s="9"/>
      <c r="J480" s="9"/>
      <c r="K480" s="9"/>
      <c r="L480" s="9">
        <v>2</v>
      </c>
      <c r="M480" s="9"/>
      <c r="N480" s="9"/>
      <c r="O480" s="9"/>
      <c r="P480" s="9"/>
      <c r="Q480" s="9"/>
      <c r="R480" s="9">
        <v>1</v>
      </c>
      <c r="S480" s="9"/>
      <c r="T480" s="9"/>
      <c r="U480" s="9"/>
      <c r="V480" s="9"/>
      <c r="W480" s="11"/>
      <c r="X480" s="11"/>
      <c r="Y480" s="11"/>
      <c r="Z480" s="11"/>
      <c r="AA480" s="11"/>
      <c r="AB480" s="9"/>
      <c r="AC480" s="9"/>
      <c r="AD480" s="9"/>
      <c r="AE480" s="27">
        <f t="shared" si="22"/>
        <v>3</v>
      </c>
    </row>
    <row r="481" spans="1:31" x14ac:dyDescent="0.2">
      <c r="A481" s="8" t="s">
        <v>292</v>
      </c>
      <c r="B481" s="33">
        <v>158.5</v>
      </c>
      <c r="C481" s="28" t="s">
        <v>14</v>
      </c>
      <c r="D481" s="22"/>
      <c r="E481" s="22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11"/>
      <c r="X481" s="11">
        <v>1</v>
      </c>
      <c r="Y481" s="11"/>
      <c r="Z481" s="11">
        <v>1</v>
      </c>
      <c r="AA481" s="11"/>
      <c r="AB481" s="9">
        <v>1</v>
      </c>
      <c r="AC481" s="9"/>
      <c r="AD481" s="9"/>
      <c r="AE481" s="27">
        <f t="shared" si="22"/>
        <v>3</v>
      </c>
    </row>
    <row r="482" spans="1:31" x14ac:dyDescent="0.2">
      <c r="A482" s="8" t="s">
        <v>280</v>
      </c>
      <c r="B482" s="33">
        <v>201.5</v>
      </c>
      <c r="C482" s="28" t="s">
        <v>14</v>
      </c>
      <c r="D482" s="22"/>
      <c r="E482" s="22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11">
        <v>1</v>
      </c>
      <c r="X482" s="11">
        <v>1</v>
      </c>
      <c r="Y482" s="11"/>
      <c r="Z482" s="11"/>
      <c r="AA482" s="11"/>
      <c r="AB482" s="9">
        <v>1</v>
      </c>
      <c r="AC482" s="9"/>
      <c r="AD482" s="9"/>
      <c r="AE482" s="27">
        <f t="shared" si="22"/>
        <v>3</v>
      </c>
    </row>
    <row r="483" spans="1:31" x14ac:dyDescent="0.2">
      <c r="A483" s="8" t="s">
        <v>189</v>
      </c>
      <c r="B483" s="33">
        <v>298</v>
      </c>
      <c r="C483" s="28" t="s">
        <v>14</v>
      </c>
      <c r="D483" s="22"/>
      <c r="E483" s="22"/>
      <c r="F483" s="9"/>
      <c r="G483" s="9">
        <v>1</v>
      </c>
      <c r="H483" s="9"/>
      <c r="I483" s="9"/>
      <c r="J483" s="9">
        <v>1</v>
      </c>
      <c r="K483" s="9">
        <v>1</v>
      </c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11"/>
      <c r="X483" s="11"/>
      <c r="Y483" s="11"/>
      <c r="Z483" s="11"/>
      <c r="AA483" s="11"/>
      <c r="AB483" s="9"/>
      <c r="AC483" s="9"/>
      <c r="AD483" s="9"/>
      <c r="AE483" s="27">
        <f t="shared" si="22"/>
        <v>3</v>
      </c>
    </row>
    <row r="484" spans="1:31" x14ac:dyDescent="0.2">
      <c r="A484" s="8" t="s">
        <v>239</v>
      </c>
      <c r="B484" s="33">
        <v>451</v>
      </c>
      <c r="C484" s="28" t="s">
        <v>14</v>
      </c>
      <c r="D484" s="22"/>
      <c r="E484" s="22"/>
      <c r="F484" s="9">
        <v>2</v>
      </c>
      <c r="G484" s="9"/>
      <c r="H484" s="9"/>
      <c r="I484" s="9"/>
      <c r="J484" s="9"/>
      <c r="K484" s="9"/>
      <c r="L484" s="9"/>
      <c r="M484" s="9">
        <v>1</v>
      </c>
      <c r="N484" s="9"/>
      <c r="O484" s="9"/>
      <c r="P484" s="9"/>
      <c r="Q484" s="9"/>
      <c r="R484" s="9"/>
      <c r="S484" s="9"/>
      <c r="T484" s="9"/>
      <c r="U484" s="9"/>
      <c r="V484" s="9"/>
      <c r="W484" s="11"/>
      <c r="X484" s="11"/>
      <c r="Y484" s="11"/>
      <c r="Z484" s="11"/>
      <c r="AA484" s="11"/>
      <c r="AB484" s="9"/>
      <c r="AC484" s="9"/>
      <c r="AD484" s="9"/>
      <c r="AE484" s="27">
        <f t="shared" si="22"/>
        <v>3</v>
      </c>
    </row>
    <row r="485" spans="1:31" x14ac:dyDescent="0.2">
      <c r="A485" s="8" t="s">
        <v>209</v>
      </c>
      <c r="B485" s="33">
        <v>5</v>
      </c>
      <c r="C485" s="28" t="s">
        <v>14</v>
      </c>
      <c r="D485" s="22"/>
      <c r="E485" s="22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11"/>
      <c r="X485" s="11"/>
      <c r="Y485" s="11"/>
      <c r="Z485" s="11"/>
      <c r="AA485" s="11"/>
      <c r="AB485" s="9">
        <v>2</v>
      </c>
      <c r="AC485" s="9">
        <v>1</v>
      </c>
      <c r="AD485" s="9"/>
      <c r="AE485" s="27">
        <f t="shared" si="22"/>
        <v>3</v>
      </c>
    </row>
    <row r="486" spans="1:31" x14ac:dyDescent="0.2">
      <c r="A486" s="8" t="s">
        <v>278</v>
      </c>
      <c r="B486" s="33">
        <v>101.5</v>
      </c>
      <c r="C486" s="28" t="s">
        <v>14</v>
      </c>
      <c r="D486" s="22"/>
      <c r="E486" s="22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>
        <v>1</v>
      </c>
      <c r="V486" s="9"/>
      <c r="W486" s="11"/>
      <c r="X486" s="11"/>
      <c r="Y486" s="11">
        <v>1</v>
      </c>
      <c r="Z486" s="11"/>
      <c r="AA486" s="11"/>
      <c r="AB486" s="9"/>
      <c r="AC486" s="9"/>
      <c r="AD486" s="9"/>
      <c r="AE486" s="27">
        <f t="shared" si="22"/>
        <v>2</v>
      </c>
    </row>
    <row r="487" spans="1:31" x14ac:dyDescent="0.2">
      <c r="A487" s="8" t="s">
        <v>202</v>
      </c>
      <c r="B487" s="33">
        <v>121</v>
      </c>
      <c r="C487" s="28" t="s">
        <v>14</v>
      </c>
      <c r="D487" s="22"/>
      <c r="E487" s="22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11">
        <v>2</v>
      </c>
      <c r="X487" s="11"/>
      <c r="Y487" s="11"/>
      <c r="Z487" s="11"/>
      <c r="AA487" s="11"/>
      <c r="AB487" s="9"/>
      <c r="AC487" s="9"/>
      <c r="AD487" s="9"/>
      <c r="AE487" s="27">
        <f t="shared" si="22"/>
        <v>2</v>
      </c>
    </row>
    <row r="488" spans="1:31" x14ac:dyDescent="0.2">
      <c r="A488" s="8" t="s">
        <v>178</v>
      </c>
      <c r="B488" s="33">
        <v>147</v>
      </c>
      <c r="C488" s="28" t="s">
        <v>14</v>
      </c>
      <c r="D488" s="22"/>
      <c r="E488" s="22"/>
      <c r="F488" s="9"/>
      <c r="G488" s="9"/>
      <c r="H488" s="9"/>
      <c r="I488" s="9"/>
      <c r="J488" s="9"/>
      <c r="K488" s="9"/>
      <c r="L488" s="9"/>
      <c r="M488" s="9"/>
      <c r="N488" s="9"/>
      <c r="O488" s="9">
        <v>2</v>
      </c>
      <c r="P488" s="9"/>
      <c r="Q488" s="9"/>
      <c r="R488" s="9"/>
      <c r="S488" s="9"/>
      <c r="T488" s="9"/>
      <c r="U488" s="9"/>
      <c r="V488" s="9"/>
      <c r="W488" s="11"/>
      <c r="X488" s="11"/>
      <c r="Y488" s="11"/>
      <c r="Z488" s="11"/>
      <c r="AA488" s="11"/>
      <c r="AB488" s="9"/>
      <c r="AC488" s="9"/>
      <c r="AD488" s="9"/>
      <c r="AE488" s="27">
        <f t="shared" si="22"/>
        <v>2</v>
      </c>
    </row>
    <row r="489" spans="1:31" x14ac:dyDescent="0.2">
      <c r="A489" s="8" t="s">
        <v>103</v>
      </c>
      <c r="B489" s="33">
        <v>178</v>
      </c>
      <c r="C489" s="28" t="s">
        <v>14</v>
      </c>
      <c r="D489" s="22"/>
      <c r="E489" s="22"/>
      <c r="F489" s="9"/>
      <c r="G489" s="9"/>
      <c r="H489" s="9"/>
      <c r="I489" s="9"/>
      <c r="J489" s="9"/>
      <c r="K489" s="9">
        <v>2</v>
      </c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11"/>
      <c r="X489" s="11"/>
      <c r="Y489" s="11"/>
      <c r="Z489" s="11"/>
      <c r="AA489" s="11"/>
      <c r="AB489" s="9"/>
      <c r="AC489" s="9"/>
      <c r="AD489" s="9"/>
      <c r="AE489" s="27">
        <f t="shared" si="22"/>
        <v>2</v>
      </c>
    </row>
    <row r="490" spans="1:31" x14ac:dyDescent="0.2">
      <c r="A490" s="8" t="s">
        <v>171</v>
      </c>
      <c r="B490" s="33">
        <v>179</v>
      </c>
      <c r="C490" s="28" t="s">
        <v>14</v>
      </c>
      <c r="D490" s="22"/>
      <c r="E490" s="22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>
        <v>1</v>
      </c>
      <c r="R490" s="9"/>
      <c r="S490" s="9"/>
      <c r="T490" s="9"/>
      <c r="U490" s="9"/>
      <c r="V490" s="9"/>
      <c r="W490" s="11">
        <v>1</v>
      </c>
      <c r="X490" s="11"/>
      <c r="Y490" s="11"/>
      <c r="Z490" s="11"/>
      <c r="AA490" s="11"/>
      <c r="AB490" s="9"/>
      <c r="AC490" s="9"/>
      <c r="AD490" s="9"/>
      <c r="AE490" s="27">
        <f t="shared" si="22"/>
        <v>2</v>
      </c>
    </row>
    <row r="491" spans="1:31" x14ac:dyDescent="0.2">
      <c r="A491" s="8" t="s">
        <v>89</v>
      </c>
      <c r="B491" s="33">
        <v>194</v>
      </c>
      <c r="C491" s="28" t="s">
        <v>14</v>
      </c>
      <c r="D491" s="22"/>
      <c r="E491" s="22"/>
      <c r="F491" s="9"/>
      <c r="G491" s="9"/>
      <c r="H491" s="9"/>
      <c r="I491" s="9"/>
      <c r="J491" s="9"/>
      <c r="K491" s="9">
        <v>1</v>
      </c>
      <c r="L491" s="9"/>
      <c r="M491" s="9"/>
      <c r="N491" s="9"/>
      <c r="O491" s="9"/>
      <c r="P491" s="9">
        <v>1</v>
      </c>
      <c r="Q491" s="9"/>
      <c r="R491" s="9"/>
      <c r="S491" s="9"/>
      <c r="T491" s="9"/>
      <c r="U491" s="9"/>
      <c r="V491" s="9"/>
      <c r="W491" s="11"/>
      <c r="X491" s="11"/>
      <c r="Y491" s="11"/>
      <c r="Z491" s="11"/>
      <c r="AA491" s="11"/>
      <c r="AB491" s="9"/>
      <c r="AC491" s="9"/>
      <c r="AD491" s="9"/>
      <c r="AE491" s="27">
        <f t="shared" si="22"/>
        <v>2</v>
      </c>
    </row>
    <row r="492" spans="1:31" x14ac:dyDescent="0.2">
      <c r="A492" s="8" t="s">
        <v>293</v>
      </c>
      <c r="B492" s="33">
        <v>215</v>
      </c>
      <c r="C492" s="28" t="s">
        <v>14</v>
      </c>
      <c r="D492" s="22"/>
      <c r="E492" s="22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11"/>
      <c r="X492" s="11"/>
      <c r="Y492" s="11"/>
      <c r="Z492" s="11"/>
      <c r="AA492" s="11"/>
      <c r="AB492" s="9">
        <v>2</v>
      </c>
      <c r="AC492" s="9"/>
      <c r="AD492" s="9"/>
      <c r="AE492" s="27">
        <f t="shared" si="22"/>
        <v>2</v>
      </c>
    </row>
    <row r="493" spans="1:31" x14ac:dyDescent="0.2">
      <c r="A493" s="8" t="s">
        <v>201</v>
      </c>
      <c r="B493" s="33">
        <v>440</v>
      </c>
      <c r="C493" s="28" t="s">
        <v>14</v>
      </c>
      <c r="D493" s="22"/>
      <c r="E493" s="22"/>
      <c r="F493" s="9"/>
      <c r="G493" s="9"/>
      <c r="H493" s="9"/>
      <c r="I493" s="9"/>
      <c r="J493" s="9"/>
      <c r="K493" s="9">
        <v>1</v>
      </c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11">
        <v>1</v>
      </c>
      <c r="X493" s="11"/>
      <c r="Y493" s="11"/>
      <c r="Z493" s="11"/>
      <c r="AA493" s="11"/>
      <c r="AB493" s="9"/>
      <c r="AC493" s="9"/>
      <c r="AD493" s="9"/>
      <c r="AE493" s="27">
        <f t="shared" si="22"/>
        <v>2</v>
      </c>
    </row>
    <row r="494" spans="1:31" x14ac:dyDescent="0.2">
      <c r="A494" s="8" t="s">
        <v>294</v>
      </c>
      <c r="B494" s="33">
        <v>110.5</v>
      </c>
      <c r="C494" s="28" t="s">
        <v>14</v>
      </c>
      <c r="D494" s="22"/>
      <c r="E494" s="22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11"/>
      <c r="X494" s="11"/>
      <c r="Y494" s="11"/>
      <c r="Z494" s="11"/>
      <c r="AA494" s="11"/>
      <c r="AB494" s="9">
        <v>1</v>
      </c>
      <c r="AC494" s="9">
        <v>1</v>
      </c>
      <c r="AD494" s="9"/>
      <c r="AE494" s="27">
        <f t="shared" si="22"/>
        <v>2</v>
      </c>
    </row>
    <row r="495" spans="1:31" x14ac:dyDescent="0.2">
      <c r="A495" s="8" t="s">
        <v>295</v>
      </c>
      <c r="B495" s="33">
        <v>77</v>
      </c>
      <c r="C495" s="28" t="s">
        <v>14</v>
      </c>
      <c r="D495" s="22"/>
      <c r="E495" s="22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>
        <v>1</v>
      </c>
      <c r="S495" s="9"/>
      <c r="T495" s="9"/>
      <c r="U495" s="9"/>
      <c r="V495" s="9"/>
      <c r="W495" s="11"/>
      <c r="X495" s="11"/>
      <c r="Y495" s="11"/>
      <c r="Z495" s="11"/>
      <c r="AA495" s="11"/>
      <c r="AB495" s="9"/>
      <c r="AC495" s="9"/>
      <c r="AD495" s="9"/>
      <c r="AE495" s="27">
        <f t="shared" si="22"/>
        <v>1</v>
      </c>
    </row>
    <row r="496" spans="1:31" x14ac:dyDescent="0.2">
      <c r="A496" s="8" t="s">
        <v>221</v>
      </c>
      <c r="B496" s="33">
        <v>6</v>
      </c>
      <c r="C496" s="28" t="s">
        <v>14</v>
      </c>
      <c r="D496" s="22"/>
      <c r="E496" s="22"/>
      <c r="F496" s="9"/>
      <c r="G496" s="9"/>
      <c r="H496" s="9"/>
      <c r="I496" s="9"/>
      <c r="J496" s="9"/>
      <c r="K496" s="9"/>
      <c r="L496" s="9"/>
      <c r="M496" s="9"/>
      <c r="N496" s="9">
        <v>1</v>
      </c>
      <c r="O496" s="9"/>
      <c r="P496" s="9"/>
      <c r="Q496" s="9"/>
      <c r="R496" s="9"/>
      <c r="S496" s="9"/>
      <c r="T496" s="9"/>
      <c r="U496" s="9"/>
      <c r="V496" s="9"/>
      <c r="W496" s="11"/>
      <c r="X496" s="11"/>
      <c r="Y496" s="11"/>
      <c r="Z496" s="11"/>
      <c r="AA496" s="11"/>
      <c r="AB496" s="9"/>
      <c r="AC496" s="9"/>
      <c r="AD496" s="9"/>
      <c r="AE496" s="27">
        <f t="shared" si="22"/>
        <v>1</v>
      </c>
    </row>
    <row r="497" spans="1:31" x14ac:dyDescent="0.2">
      <c r="A497" s="8" t="s">
        <v>181</v>
      </c>
      <c r="B497" s="33">
        <v>11</v>
      </c>
      <c r="C497" s="28" t="s">
        <v>14</v>
      </c>
      <c r="D497" s="22"/>
      <c r="E497" s="22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11"/>
      <c r="X497" s="11"/>
      <c r="Y497" s="11"/>
      <c r="Z497" s="11"/>
      <c r="AA497" s="11"/>
      <c r="AB497" s="9">
        <v>1</v>
      </c>
      <c r="AC497" s="9"/>
      <c r="AD497" s="9"/>
      <c r="AE497" s="27">
        <f t="shared" si="22"/>
        <v>1</v>
      </c>
    </row>
    <row r="498" spans="1:31" x14ac:dyDescent="0.2">
      <c r="A498" s="8" t="s">
        <v>296</v>
      </c>
      <c r="B498" s="33">
        <v>42.5</v>
      </c>
      <c r="C498" s="28" t="s">
        <v>14</v>
      </c>
      <c r="D498" s="22"/>
      <c r="E498" s="22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11"/>
      <c r="X498" s="11"/>
      <c r="Y498" s="11"/>
      <c r="Z498" s="11"/>
      <c r="AA498" s="11"/>
      <c r="AB498" s="9">
        <v>1</v>
      </c>
      <c r="AC498" s="9"/>
      <c r="AD498" s="9"/>
      <c r="AE498" s="27">
        <f t="shared" si="22"/>
        <v>1</v>
      </c>
    </row>
    <row r="499" spans="1:31" x14ac:dyDescent="0.2">
      <c r="A499" s="8" t="s">
        <v>297</v>
      </c>
      <c r="B499" s="33">
        <v>110</v>
      </c>
      <c r="C499" s="28" t="s">
        <v>14</v>
      </c>
      <c r="D499" s="22"/>
      <c r="E499" s="22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11"/>
      <c r="X499" s="11"/>
      <c r="Y499" s="11"/>
      <c r="Z499" s="11"/>
      <c r="AA499" s="11"/>
      <c r="AB499" s="9">
        <v>1</v>
      </c>
      <c r="AC499" s="9"/>
      <c r="AD499" s="9"/>
      <c r="AE499" s="27">
        <f t="shared" si="22"/>
        <v>1</v>
      </c>
    </row>
    <row r="500" spans="1:31" x14ac:dyDescent="0.2">
      <c r="A500" s="8" t="s">
        <v>298</v>
      </c>
      <c r="B500" s="33">
        <v>108</v>
      </c>
      <c r="C500" s="28" t="s">
        <v>14</v>
      </c>
      <c r="D500" s="22"/>
      <c r="E500" s="22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>
        <v>1</v>
      </c>
      <c r="R500" s="9"/>
      <c r="S500" s="9"/>
      <c r="T500" s="9"/>
      <c r="U500" s="9"/>
      <c r="V500" s="9"/>
      <c r="W500" s="11"/>
      <c r="X500" s="11"/>
      <c r="Y500" s="11"/>
      <c r="Z500" s="11"/>
      <c r="AA500" s="11"/>
      <c r="AB500" s="9"/>
      <c r="AC500" s="9"/>
      <c r="AD500" s="9"/>
      <c r="AE500" s="27">
        <f t="shared" si="22"/>
        <v>1</v>
      </c>
    </row>
    <row r="501" spans="1:31" x14ac:dyDescent="0.2">
      <c r="A501" s="8" t="s">
        <v>303</v>
      </c>
      <c r="B501" s="33">
        <v>116.5</v>
      </c>
      <c r="C501" s="28" t="s">
        <v>14</v>
      </c>
      <c r="D501" s="22"/>
      <c r="E501" s="22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11"/>
      <c r="X501" s="11">
        <v>1</v>
      </c>
      <c r="Y501" s="11"/>
      <c r="Z501" s="11"/>
      <c r="AA501" s="11"/>
      <c r="AB501" s="9"/>
      <c r="AC501" s="9"/>
      <c r="AD501" s="9"/>
      <c r="AE501" s="27">
        <f t="shared" si="22"/>
        <v>1</v>
      </c>
    </row>
    <row r="502" spans="1:31" x14ac:dyDescent="0.2">
      <c r="A502" s="8" t="s">
        <v>299</v>
      </c>
      <c r="B502" s="33">
        <v>120.5</v>
      </c>
      <c r="C502" s="28" t="s">
        <v>14</v>
      </c>
      <c r="D502" s="22"/>
      <c r="E502" s="22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11"/>
      <c r="X502" s="11"/>
      <c r="Y502" s="11"/>
      <c r="Z502" s="11"/>
      <c r="AA502" s="11">
        <v>1</v>
      </c>
      <c r="AB502" s="9"/>
      <c r="AC502" s="9"/>
      <c r="AD502" s="9"/>
      <c r="AE502" s="27">
        <f t="shared" si="22"/>
        <v>1</v>
      </c>
    </row>
    <row r="503" spans="1:31" x14ac:dyDescent="0.2">
      <c r="A503" s="8" t="s">
        <v>232</v>
      </c>
      <c r="B503" s="33">
        <v>126</v>
      </c>
      <c r="C503" s="28" t="s">
        <v>14</v>
      </c>
      <c r="D503" s="22"/>
      <c r="E503" s="22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>
        <v>1</v>
      </c>
      <c r="U503" s="9"/>
      <c r="V503" s="9"/>
      <c r="W503" s="11"/>
      <c r="X503" s="11"/>
      <c r="Y503" s="11"/>
      <c r="Z503" s="11"/>
      <c r="AA503" s="11"/>
      <c r="AB503" s="9"/>
      <c r="AC503" s="9"/>
      <c r="AD503" s="9"/>
      <c r="AE503" s="27">
        <f t="shared" si="22"/>
        <v>1</v>
      </c>
    </row>
    <row r="504" spans="1:31" x14ac:dyDescent="0.2">
      <c r="A504" s="8" t="s">
        <v>300</v>
      </c>
      <c r="B504" s="33">
        <v>168.7</v>
      </c>
      <c r="C504" s="28" t="s">
        <v>14</v>
      </c>
      <c r="D504" s="22"/>
      <c r="E504" s="22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11"/>
      <c r="X504" s="11"/>
      <c r="Y504" s="11"/>
      <c r="Z504" s="11"/>
      <c r="AA504" s="11"/>
      <c r="AB504" s="9">
        <v>1</v>
      </c>
      <c r="AC504" s="9"/>
      <c r="AD504" s="9"/>
      <c r="AE504" s="27">
        <f t="shared" si="22"/>
        <v>1</v>
      </c>
    </row>
    <row r="505" spans="1:31" x14ac:dyDescent="0.2">
      <c r="A505" s="8" t="s">
        <v>160</v>
      </c>
      <c r="B505" s="33">
        <v>190</v>
      </c>
      <c r="C505" s="28" t="s">
        <v>14</v>
      </c>
      <c r="D505" s="22"/>
      <c r="E505" s="22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11"/>
      <c r="X505" s="11"/>
      <c r="Y505" s="11"/>
      <c r="Z505" s="11"/>
      <c r="AA505" s="11">
        <v>1</v>
      </c>
      <c r="AB505" s="9"/>
      <c r="AC505" s="9"/>
      <c r="AD505" s="9"/>
      <c r="AE505" s="27">
        <f t="shared" si="22"/>
        <v>1</v>
      </c>
    </row>
    <row r="506" spans="1:31" x14ac:dyDescent="0.2">
      <c r="A506" s="8" t="s">
        <v>281</v>
      </c>
      <c r="B506" s="33">
        <v>241</v>
      </c>
      <c r="C506" s="28" t="s">
        <v>14</v>
      </c>
      <c r="D506" s="22"/>
      <c r="E506" s="22"/>
      <c r="F506" s="9"/>
      <c r="G506" s="9"/>
      <c r="H506" s="9"/>
      <c r="I506" s="9"/>
      <c r="J506" s="9">
        <v>1</v>
      </c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11"/>
      <c r="X506" s="11"/>
      <c r="Y506" s="11"/>
      <c r="Z506" s="11"/>
      <c r="AA506" s="11"/>
      <c r="AB506" s="9"/>
      <c r="AC506" s="9"/>
      <c r="AD506" s="9"/>
      <c r="AE506" s="27">
        <f t="shared" si="22"/>
        <v>1</v>
      </c>
    </row>
    <row r="507" spans="1:31" x14ac:dyDescent="0.2">
      <c r="A507" s="8" t="s">
        <v>172</v>
      </c>
      <c r="B507" s="33">
        <v>283</v>
      </c>
      <c r="C507" s="28" t="s">
        <v>14</v>
      </c>
      <c r="D507" s="22"/>
      <c r="E507" s="22"/>
      <c r="F507" s="9"/>
      <c r="G507" s="9">
        <v>1</v>
      </c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11"/>
      <c r="X507" s="11"/>
      <c r="Y507" s="11"/>
      <c r="Z507" s="11"/>
      <c r="AA507" s="11"/>
      <c r="AB507" s="9"/>
      <c r="AC507" s="9"/>
      <c r="AD507" s="9"/>
      <c r="AE507" s="27">
        <f t="shared" si="22"/>
        <v>1</v>
      </c>
    </row>
    <row r="508" spans="1:31" x14ac:dyDescent="0.2">
      <c r="A508" s="8" t="s">
        <v>274</v>
      </c>
      <c r="B508" s="33">
        <v>85</v>
      </c>
      <c r="C508" s="28" t="s">
        <v>14</v>
      </c>
      <c r="D508" s="22"/>
      <c r="E508" s="22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11"/>
      <c r="X508" s="11"/>
      <c r="Y508" s="11"/>
      <c r="Z508" s="11"/>
      <c r="AA508" s="11"/>
      <c r="AB508" s="9"/>
      <c r="AC508" s="9">
        <v>1</v>
      </c>
      <c r="AD508" s="9"/>
      <c r="AE508" s="27">
        <f t="shared" si="22"/>
        <v>1</v>
      </c>
    </row>
    <row r="509" spans="1:31" x14ac:dyDescent="0.2">
      <c r="A509" s="8" t="s">
        <v>12</v>
      </c>
      <c r="B509" s="8"/>
      <c r="C509" s="28"/>
      <c r="D509" s="9">
        <f>SUM(D5:D508)</f>
        <v>446</v>
      </c>
      <c r="E509" s="9">
        <f t="shared" ref="E509:AD509" si="23">SUM(E5:E508)</f>
        <v>652</v>
      </c>
      <c r="F509" s="9">
        <f t="shared" si="23"/>
        <v>2380</v>
      </c>
      <c r="G509" s="9">
        <f t="shared" si="23"/>
        <v>1885</v>
      </c>
      <c r="H509" s="9">
        <f t="shared" si="23"/>
        <v>3360</v>
      </c>
      <c r="I509" s="9">
        <f t="shared" si="23"/>
        <v>3865</v>
      </c>
      <c r="J509" s="9">
        <f t="shared" si="23"/>
        <v>4463</v>
      </c>
      <c r="K509" s="9">
        <f t="shared" si="23"/>
        <v>4875</v>
      </c>
      <c r="L509" s="9">
        <f t="shared" si="23"/>
        <v>4606</v>
      </c>
      <c r="M509" s="9">
        <f t="shared" si="23"/>
        <v>5162</v>
      </c>
      <c r="N509" s="9">
        <f t="shared" si="23"/>
        <v>4608</v>
      </c>
      <c r="O509" s="9">
        <f t="shared" si="23"/>
        <v>5252</v>
      </c>
      <c r="P509" s="9">
        <f t="shared" si="23"/>
        <v>3891</v>
      </c>
      <c r="Q509" s="9">
        <f t="shared" si="23"/>
        <v>4428</v>
      </c>
      <c r="R509" s="9">
        <f t="shared" si="23"/>
        <v>3991</v>
      </c>
      <c r="S509" s="9">
        <f t="shared" si="23"/>
        <v>4760</v>
      </c>
      <c r="T509" s="9">
        <f t="shared" si="23"/>
        <v>5022</v>
      </c>
      <c r="U509" s="9">
        <f t="shared" si="23"/>
        <v>4828</v>
      </c>
      <c r="V509" s="9">
        <f t="shared" si="23"/>
        <v>4349</v>
      </c>
      <c r="W509" s="9">
        <f t="shared" si="23"/>
        <v>5129</v>
      </c>
      <c r="X509" s="9">
        <f t="shared" si="23"/>
        <v>4700</v>
      </c>
      <c r="Y509" s="9">
        <f t="shared" si="23"/>
        <v>4760</v>
      </c>
      <c r="Z509" s="9">
        <f t="shared" si="23"/>
        <v>4927</v>
      </c>
      <c r="AA509" s="9">
        <f t="shared" si="23"/>
        <v>5386</v>
      </c>
      <c r="AB509" s="9">
        <f t="shared" si="23"/>
        <v>5438</v>
      </c>
      <c r="AC509" s="9">
        <f t="shared" si="23"/>
        <v>4047</v>
      </c>
      <c r="AD509" s="9">
        <f t="shared" si="23"/>
        <v>1805</v>
      </c>
      <c r="AE509" s="9">
        <f>SUM(AE5:AE508)</f>
        <v>109015</v>
      </c>
    </row>
    <row r="510" spans="1:31" x14ac:dyDescent="0.2">
      <c r="A510" s="8" t="s">
        <v>6</v>
      </c>
      <c r="B510" s="8"/>
      <c r="C510" s="28"/>
      <c r="D510" s="9">
        <f>SUM(D5:D280)</f>
        <v>0</v>
      </c>
      <c r="E510" s="9">
        <f t="shared" ref="E510:AD510" si="24">SUM(E5:E280)</f>
        <v>0</v>
      </c>
      <c r="F510" s="9">
        <f t="shared" si="24"/>
        <v>1129</v>
      </c>
      <c r="G510" s="9">
        <f t="shared" si="24"/>
        <v>903</v>
      </c>
      <c r="H510" s="9">
        <f t="shared" si="24"/>
        <v>1415</v>
      </c>
      <c r="I510" s="9">
        <f t="shared" si="24"/>
        <v>2024</v>
      </c>
      <c r="J510" s="9">
        <f t="shared" si="24"/>
        <v>2111</v>
      </c>
      <c r="K510" s="9">
        <f t="shared" si="24"/>
        <v>1940</v>
      </c>
      <c r="L510" s="9">
        <f t="shared" si="24"/>
        <v>1530</v>
      </c>
      <c r="M510" s="9">
        <f t="shared" si="24"/>
        <v>1784</v>
      </c>
      <c r="N510" s="9">
        <f t="shared" si="24"/>
        <v>1215</v>
      </c>
      <c r="O510" s="9">
        <f t="shared" si="24"/>
        <v>1497</v>
      </c>
      <c r="P510" s="9">
        <f t="shared" si="24"/>
        <v>1257</v>
      </c>
      <c r="Q510" s="9">
        <f t="shared" si="24"/>
        <v>1934</v>
      </c>
      <c r="R510" s="9">
        <f t="shared" si="24"/>
        <v>1136</v>
      </c>
      <c r="S510" s="9">
        <f t="shared" si="24"/>
        <v>1347</v>
      </c>
      <c r="T510" s="9">
        <f t="shared" si="24"/>
        <v>1564</v>
      </c>
      <c r="U510" s="9">
        <f t="shared" si="24"/>
        <v>1757</v>
      </c>
      <c r="V510" s="9">
        <f t="shared" si="24"/>
        <v>2179</v>
      </c>
      <c r="W510" s="9">
        <f t="shared" si="24"/>
        <v>1586</v>
      </c>
      <c r="X510" s="9">
        <f t="shared" si="24"/>
        <v>1397</v>
      </c>
      <c r="Y510" s="9">
        <f t="shared" si="24"/>
        <v>1812</v>
      </c>
      <c r="Z510" s="9">
        <f t="shared" si="24"/>
        <v>1769</v>
      </c>
      <c r="AA510" s="9">
        <f t="shared" si="24"/>
        <v>2140</v>
      </c>
      <c r="AB510" s="9">
        <f t="shared" si="24"/>
        <v>2034</v>
      </c>
      <c r="AC510" s="9">
        <f t="shared" si="24"/>
        <v>1684</v>
      </c>
      <c r="AD510" s="9">
        <f t="shared" si="24"/>
        <v>1805</v>
      </c>
      <c r="AE510" s="9">
        <f>SUM(D510:AD510)</f>
        <v>40949</v>
      </c>
    </row>
    <row r="511" spans="1:31" x14ac:dyDescent="0.2">
      <c r="A511" s="8" t="s">
        <v>7</v>
      </c>
      <c r="B511" s="8"/>
      <c r="C511" s="28"/>
      <c r="D511" s="9">
        <f>SUM(D281:D508)</f>
        <v>446</v>
      </c>
      <c r="E511" s="9">
        <f t="shared" ref="E511:AD511" si="25">SUM(E281:E508)</f>
        <v>652</v>
      </c>
      <c r="F511" s="9">
        <f t="shared" si="25"/>
        <v>1251</v>
      </c>
      <c r="G511" s="9">
        <f t="shared" si="25"/>
        <v>982</v>
      </c>
      <c r="H511" s="9">
        <f t="shared" si="25"/>
        <v>1945</v>
      </c>
      <c r="I511" s="9">
        <f t="shared" si="25"/>
        <v>1841</v>
      </c>
      <c r="J511" s="9">
        <f t="shared" si="25"/>
        <v>2352</v>
      </c>
      <c r="K511" s="9">
        <f t="shared" si="25"/>
        <v>2935</v>
      </c>
      <c r="L511" s="9">
        <f t="shared" si="25"/>
        <v>3076</v>
      </c>
      <c r="M511" s="9">
        <f t="shared" si="25"/>
        <v>3378</v>
      </c>
      <c r="N511" s="9">
        <f t="shared" si="25"/>
        <v>3393</v>
      </c>
      <c r="O511" s="9">
        <f t="shared" si="25"/>
        <v>3755</v>
      </c>
      <c r="P511" s="9">
        <f t="shared" si="25"/>
        <v>2634</v>
      </c>
      <c r="Q511" s="9">
        <f t="shared" si="25"/>
        <v>2494</v>
      </c>
      <c r="R511" s="9">
        <f t="shared" si="25"/>
        <v>2855</v>
      </c>
      <c r="S511" s="9">
        <f t="shared" si="25"/>
        <v>3413</v>
      </c>
      <c r="T511" s="9">
        <f t="shared" si="25"/>
        <v>3458</v>
      </c>
      <c r="U511" s="9">
        <f t="shared" si="25"/>
        <v>3071</v>
      </c>
      <c r="V511" s="9">
        <f t="shared" si="25"/>
        <v>2170</v>
      </c>
      <c r="W511" s="9">
        <f t="shared" si="25"/>
        <v>3543</v>
      </c>
      <c r="X511" s="9">
        <f t="shared" si="25"/>
        <v>3303</v>
      </c>
      <c r="Y511" s="9">
        <f t="shared" si="25"/>
        <v>2948</v>
      </c>
      <c r="Z511" s="9">
        <f t="shared" si="25"/>
        <v>3158</v>
      </c>
      <c r="AA511" s="9">
        <f t="shared" si="25"/>
        <v>3246</v>
      </c>
      <c r="AB511" s="9">
        <f t="shared" si="25"/>
        <v>3404</v>
      </c>
      <c r="AC511" s="9">
        <f t="shared" si="25"/>
        <v>2363</v>
      </c>
      <c r="AD511" s="9">
        <f t="shared" si="25"/>
        <v>0</v>
      </c>
      <c r="AE511" s="9">
        <f>SUM(D511:AD511)</f>
        <v>68066</v>
      </c>
    </row>
    <row r="512" spans="1:31" x14ac:dyDescent="0.2">
      <c r="A512" s="8" t="s">
        <v>4</v>
      </c>
      <c r="B512" s="8"/>
      <c r="C512" s="28"/>
      <c r="D512" s="8"/>
      <c r="E512" s="8"/>
      <c r="F512" s="9">
        <v>172</v>
      </c>
      <c r="G512" s="9">
        <v>159</v>
      </c>
      <c r="H512" s="9">
        <v>173</v>
      </c>
      <c r="I512" s="9">
        <v>181</v>
      </c>
      <c r="J512" s="9">
        <v>187</v>
      </c>
      <c r="K512" s="9">
        <v>184</v>
      </c>
      <c r="L512" s="9">
        <v>183</v>
      </c>
      <c r="M512" s="9">
        <v>183</v>
      </c>
      <c r="N512" s="9">
        <v>178</v>
      </c>
      <c r="O512" s="9">
        <v>178</v>
      </c>
      <c r="P512" s="9">
        <v>181</v>
      </c>
      <c r="Q512" s="9">
        <v>181</v>
      </c>
      <c r="R512" s="9">
        <v>176</v>
      </c>
      <c r="S512" s="9">
        <v>188</v>
      </c>
      <c r="T512" s="9">
        <v>193</v>
      </c>
      <c r="U512" s="9">
        <v>190</v>
      </c>
      <c r="V512" s="9">
        <v>192</v>
      </c>
      <c r="W512" s="9">
        <v>203</v>
      </c>
      <c r="X512" s="9">
        <v>189</v>
      </c>
      <c r="Y512" s="9">
        <v>190</v>
      </c>
      <c r="Z512" s="9">
        <v>195</v>
      </c>
      <c r="AA512" s="9">
        <v>190</v>
      </c>
      <c r="AB512" s="9">
        <v>193</v>
      </c>
      <c r="AC512" s="9">
        <v>196</v>
      </c>
      <c r="AD512" s="9">
        <v>191</v>
      </c>
      <c r="AE512" s="28">
        <v>252</v>
      </c>
    </row>
    <row r="513" spans="1:31" x14ac:dyDescent="0.2">
      <c r="A513" s="8" t="s">
        <v>5</v>
      </c>
      <c r="B513" s="8"/>
      <c r="C513" s="28"/>
      <c r="D513" s="22">
        <v>120</v>
      </c>
      <c r="E513" s="22">
        <v>131</v>
      </c>
      <c r="F513" s="22">
        <v>135</v>
      </c>
      <c r="G513" s="22">
        <v>135</v>
      </c>
      <c r="H513" s="22">
        <v>142</v>
      </c>
      <c r="I513" s="22">
        <v>145</v>
      </c>
      <c r="J513" s="22">
        <v>151</v>
      </c>
      <c r="K513" s="22">
        <v>153</v>
      </c>
      <c r="L513" s="22">
        <v>159</v>
      </c>
      <c r="M513" s="22">
        <v>158</v>
      </c>
      <c r="N513" s="22">
        <v>154</v>
      </c>
      <c r="O513" s="22">
        <v>164</v>
      </c>
      <c r="P513" s="22">
        <v>145</v>
      </c>
      <c r="Q513" s="22">
        <v>153</v>
      </c>
      <c r="R513" s="22">
        <v>153</v>
      </c>
      <c r="S513" s="22">
        <v>152</v>
      </c>
      <c r="T513" s="22">
        <v>155</v>
      </c>
      <c r="U513" s="22">
        <v>160</v>
      </c>
      <c r="V513" s="22">
        <v>150</v>
      </c>
      <c r="W513" s="22">
        <v>159</v>
      </c>
      <c r="X513" s="22">
        <v>161</v>
      </c>
      <c r="Y513" s="22">
        <v>158</v>
      </c>
      <c r="Z513" s="22">
        <v>156</v>
      </c>
      <c r="AA513" s="22">
        <v>160</v>
      </c>
      <c r="AB513" s="22">
        <v>160</v>
      </c>
      <c r="AC513" s="22">
        <v>153</v>
      </c>
      <c r="AD513" s="22"/>
      <c r="AE513" s="28">
        <v>219</v>
      </c>
    </row>
    <row r="514" spans="1:31" x14ac:dyDescent="0.2">
      <c r="A514" s="8" t="s">
        <v>9</v>
      </c>
      <c r="B514" s="8"/>
      <c r="C514" s="28"/>
      <c r="D514" s="22"/>
      <c r="E514" s="22"/>
      <c r="F514" s="22">
        <f>+F510/F512</f>
        <v>6.5639534883720927</v>
      </c>
      <c r="G514" s="22">
        <f t="shared" ref="G514:AD515" si="26">+G510/G512</f>
        <v>5.6792452830188678</v>
      </c>
      <c r="H514" s="22">
        <f t="shared" si="26"/>
        <v>8.1791907514450859</v>
      </c>
      <c r="I514" s="22">
        <f t="shared" si="26"/>
        <v>11.182320441988951</v>
      </c>
      <c r="J514" s="22">
        <f t="shared" si="26"/>
        <v>11.288770053475936</v>
      </c>
      <c r="K514" s="22">
        <f t="shared" si="26"/>
        <v>10.543478260869565</v>
      </c>
      <c r="L514" s="22">
        <f t="shared" si="26"/>
        <v>8.3606557377049189</v>
      </c>
      <c r="M514" s="22">
        <f t="shared" si="26"/>
        <v>9.7486338797814209</v>
      </c>
      <c r="N514" s="22">
        <f t="shared" si="26"/>
        <v>6.8258426966292136</v>
      </c>
      <c r="O514" s="22">
        <f t="shared" si="26"/>
        <v>8.4101123595505616</v>
      </c>
      <c r="P514" s="22">
        <f t="shared" si="26"/>
        <v>6.94475138121547</v>
      </c>
      <c r="Q514" s="22">
        <f t="shared" si="26"/>
        <v>10.685082872928177</v>
      </c>
      <c r="R514" s="22">
        <f t="shared" si="26"/>
        <v>6.4545454545454541</v>
      </c>
      <c r="S514" s="22">
        <f t="shared" si="26"/>
        <v>7.1648936170212769</v>
      </c>
      <c r="T514" s="22">
        <f t="shared" si="26"/>
        <v>8.1036269430051817</v>
      </c>
      <c r="U514" s="22">
        <f t="shared" si="26"/>
        <v>9.2473684210526308</v>
      </c>
      <c r="V514" s="22">
        <f t="shared" si="26"/>
        <v>11.348958333333334</v>
      </c>
      <c r="W514" s="22">
        <f t="shared" si="26"/>
        <v>7.8128078817733986</v>
      </c>
      <c r="X514" s="22">
        <f t="shared" si="26"/>
        <v>7.3915343915343916</v>
      </c>
      <c r="Y514" s="22">
        <f t="shared" si="26"/>
        <v>9.5368421052631582</v>
      </c>
      <c r="Z514" s="26">
        <f t="shared" si="26"/>
        <v>9.0717948717948715</v>
      </c>
      <c r="AA514" s="26">
        <f t="shared" si="26"/>
        <v>11.263157894736842</v>
      </c>
      <c r="AB514" s="26">
        <f t="shared" si="26"/>
        <v>10.538860103626943</v>
      </c>
      <c r="AC514" s="26">
        <f t="shared" si="26"/>
        <v>8.591836734693878</v>
      </c>
      <c r="AD514" s="26">
        <f t="shared" si="26"/>
        <v>9.4502617801047126</v>
      </c>
      <c r="AE514" s="9"/>
    </row>
    <row r="515" spans="1:31" x14ac:dyDescent="0.2">
      <c r="A515" s="8" t="s">
        <v>8</v>
      </c>
      <c r="B515" s="8"/>
      <c r="C515" s="28"/>
      <c r="D515" s="22">
        <f>+D511/D513</f>
        <v>3.7166666666666668</v>
      </c>
      <c r="E515" s="22">
        <f>+E511/E513</f>
        <v>4.9770992366412212</v>
      </c>
      <c r="F515" s="22">
        <f t="shared" ref="F515:Y515" si="27">+F511/F513</f>
        <v>9.2666666666666675</v>
      </c>
      <c r="G515" s="22">
        <f t="shared" si="27"/>
        <v>7.2740740740740737</v>
      </c>
      <c r="H515" s="22">
        <f t="shared" si="27"/>
        <v>13.69718309859155</v>
      </c>
      <c r="I515" s="22">
        <f t="shared" si="27"/>
        <v>12.696551724137931</v>
      </c>
      <c r="J515" s="22">
        <f t="shared" si="27"/>
        <v>15.576158940397351</v>
      </c>
      <c r="K515" s="22">
        <f t="shared" si="27"/>
        <v>19.183006535947712</v>
      </c>
      <c r="L515" s="22">
        <f t="shared" si="27"/>
        <v>19.345911949685533</v>
      </c>
      <c r="M515" s="22">
        <f t="shared" si="27"/>
        <v>21.379746835443036</v>
      </c>
      <c r="N515" s="22">
        <f t="shared" si="27"/>
        <v>22.032467532467532</v>
      </c>
      <c r="O515" s="22">
        <f t="shared" si="27"/>
        <v>22.896341463414632</v>
      </c>
      <c r="P515" s="22">
        <f t="shared" si="27"/>
        <v>18.165517241379309</v>
      </c>
      <c r="Q515" s="22">
        <f t="shared" si="27"/>
        <v>16.300653594771241</v>
      </c>
      <c r="R515" s="22">
        <f t="shared" si="27"/>
        <v>18.66013071895425</v>
      </c>
      <c r="S515" s="22">
        <f t="shared" si="27"/>
        <v>22.453947368421051</v>
      </c>
      <c r="T515" s="22">
        <f t="shared" si="27"/>
        <v>22.309677419354838</v>
      </c>
      <c r="U515" s="22">
        <f t="shared" si="27"/>
        <v>19.193750000000001</v>
      </c>
      <c r="V515" s="22">
        <f t="shared" si="27"/>
        <v>14.466666666666667</v>
      </c>
      <c r="W515" s="22">
        <f t="shared" si="27"/>
        <v>22.283018867924529</v>
      </c>
      <c r="X515" s="22">
        <f t="shared" si="27"/>
        <v>20.51552795031056</v>
      </c>
      <c r="Y515" s="22">
        <f t="shared" si="27"/>
        <v>18.658227848101266</v>
      </c>
      <c r="Z515" s="22">
        <f t="shared" si="26"/>
        <v>20.243589743589745</v>
      </c>
      <c r="AA515" s="22">
        <f t="shared" si="26"/>
        <v>20.287500000000001</v>
      </c>
      <c r="AB515" s="22">
        <f t="shared" si="26"/>
        <v>21.274999999999999</v>
      </c>
      <c r="AC515" s="22">
        <f t="shared" si="26"/>
        <v>15.444444444444445</v>
      </c>
      <c r="AD515" s="22"/>
      <c r="AE515" s="9"/>
    </row>
    <row r="516" spans="1:31" x14ac:dyDescent="0.2">
      <c r="A516" s="24" t="s">
        <v>11</v>
      </c>
      <c r="B516" s="24"/>
      <c r="C516" s="31"/>
      <c r="D516" s="26"/>
      <c r="E516" s="26"/>
      <c r="F516" s="12">
        <f t="shared" ref="F516:AD516" si="28">+F514/F3</f>
        <v>0.65639534883720929</v>
      </c>
      <c r="G516" s="12">
        <f t="shared" si="28"/>
        <v>0.70990566037735847</v>
      </c>
      <c r="H516" s="12">
        <f t="shared" si="28"/>
        <v>0.68159922928709049</v>
      </c>
      <c r="I516" s="12">
        <f t="shared" si="28"/>
        <v>0.69889502762430944</v>
      </c>
      <c r="J516" s="12">
        <f t="shared" si="28"/>
        <v>0.66404529726329031</v>
      </c>
      <c r="K516" s="12">
        <f t="shared" si="28"/>
        <v>0.65896739130434778</v>
      </c>
      <c r="L516" s="12">
        <f t="shared" si="28"/>
        <v>0.69672131147540994</v>
      </c>
      <c r="M516" s="12">
        <f t="shared" si="28"/>
        <v>0.69633099141295862</v>
      </c>
      <c r="N516" s="12">
        <f t="shared" si="28"/>
        <v>0.68258426966292141</v>
      </c>
      <c r="O516" s="12">
        <f t="shared" si="28"/>
        <v>0.7008426966292135</v>
      </c>
      <c r="P516" s="12">
        <f t="shared" si="28"/>
        <v>0.69447513812154704</v>
      </c>
      <c r="Q516" s="12">
        <f t="shared" si="28"/>
        <v>0.66781767955801108</v>
      </c>
      <c r="R516" s="12">
        <f t="shared" si="28"/>
        <v>0.71717171717171713</v>
      </c>
      <c r="S516" s="12">
        <f t="shared" si="28"/>
        <v>0.65135396518375244</v>
      </c>
      <c r="T516" s="12">
        <f t="shared" si="28"/>
        <v>0.62335591869270623</v>
      </c>
      <c r="U516" s="12">
        <f t="shared" si="28"/>
        <v>0.66052631578947363</v>
      </c>
      <c r="V516" s="12">
        <f t="shared" si="28"/>
        <v>0.66758578431372551</v>
      </c>
      <c r="W516" s="12">
        <f t="shared" si="28"/>
        <v>0.71025526197939992</v>
      </c>
      <c r="X516" s="12">
        <f t="shared" si="28"/>
        <v>0.67195767195767198</v>
      </c>
      <c r="Y516" s="12">
        <f t="shared" si="28"/>
        <v>0.68120300751879703</v>
      </c>
      <c r="Z516" s="12">
        <f t="shared" si="28"/>
        <v>0.69783037475345167</v>
      </c>
      <c r="AA516" s="12">
        <f t="shared" si="28"/>
        <v>0.70394736842105265</v>
      </c>
      <c r="AB516" s="12">
        <f t="shared" si="28"/>
        <v>0.7025906735751295</v>
      </c>
      <c r="AC516" s="12">
        <f t="shared" si="28"/>
        <v>0.7159863945578232</v>
      </c>
      <c r="AD516" s="12">
        <f t="shared" si="28"/>
        <v>0.72694321385420868</v>
      </c>
      <c r="AE516" s="9"/>
    </row>
    <row r="517" spans="1:31" x14ac:dyDescent="0.2">
      <c r="A517" s="24" t="s">
        <v>10</v>
      </c>
      <c r="B517" s="24"/>
      <c r="C517" s="31"/>
      <c r="D517" s="12">
        <f t="shared" ref="D517:AC517" si="29">+D515/D4</f>
        <v>0.7433333333333334</v>
      </c>
      <c r="E517" s="12">
        <f t="shared" si="29"/>
        <v>0.71101417666303157</v>
      </c>
      <c r="F517" s="12">
        <f t="shared" si="29"/>
        <v>0.71282051282051284</v>
      </c>
      <c r="G517" s="12">
        <f t="shared" si="29"/>
        <v>0.72740740740740739</v>
      </c>
      <c r="H517" s="12">
        <f t="shared" si="29"/>
        <v>0.6848591549295775</v>
      </c>
      <c r="I517" s="12">
        <f t="shared" si="29"/>
        <v>0.70536398467432948</v>
      </c>
      <c r="J517" s="12">
        <f t="shared" si="29"/>
        <v>0.74172185430463577</v>
      </c>
      <c r="K517" s="12">
        <f t="shared" si="29"/>
        <v>0.68510737628384688</v>
      </c>
      <c r="L517" s="12">
        <f t="shared" si="29"/>
        <v>0.69092542677448332</v>
      </c>
      <c r="M517" s="12">
        <f t="shared" si="29"/>
        <v>0.71265822784810118</v>
      </c>
      <c r="N517" s="12">
        <f t="shared" si="29"/>
        <v>0.68851461038961037</v>
      </c>
      <c r="O517" s="12">
        <f t="shared" si="29"/>
        <v>0.63600948509485089</v>
      </c>
      <c r="P517" s="12">
        <f t="shared" si="29"/>
        <v>0.72662068965517235</v>
      </c>
      <c r="Q517" s="12">
        <f t="shared" si="29"/>
        <v>0.74093879976232913</v>
      </c>
      <c r="R517" s="12">
        <f t="shared" si="29"/>
        <v>0.64345278341221546</v>
      </c>
      <c r="S517" s="12">
        <f t="shared" si="29"/>
        <v>0.6804226475279106</v>
      </c>
      <c r="T517" s="12">
        <f t="shared" si="29"/>
        <v>0.67605083088954054</v>
      </c>
      <c r="U517" s="12">
        <f t="shared" si="29"/>
        <v>0.71087962962962969</v>
      </c>
      <c r="V517" s="12">
        <f t="shared" si="29"/>
        <v>0.72333333333333338</v>
      </c>
      <c r="W517" s="12">
        <f t="shared" si="29"/>
        <v>0.67524299599771298</v>
      </c>
      <c r="X517" s="12">
        <f t="shared" si="29"/>
        <v>0.6838509316770186</v>
      </c>
      <c r="Y517" s="12">
        <f t="shared" si="29"/>
        <v>0.69104547585560239</v>
      </c>
      <c r="Z517" s="12">
        <f t="shared" si="29"/>
        <v>0.69805481874447395</v>
      </c>
      <c r="AA517" s="12">
        <f t="shared" si="29"/>
        <v>0.67625000000000002</v>
      </c>
      <c r="AB517" s="12">
        <f t="shared" si="29"/>
        <v>0.66484374999999996</v>
      </c>
      <c r="AC517" s="12">
        <f t="shared" si="29"/>
        <v>0.67149758454106279</v>
      </c>
      <c r="AD517" s="12"/>
      <c r="AE517" s="12"/>
    </row>
    <row r="519" spans="1:31" x14ac:dyDescent="0.2"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x14ac:dyDescent="0.2"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x14ac:dyDescent="0.2"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x14ac:dyDescent="0.2"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x14ac:dyDescent="0.2"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x14ac:dyDescent="0.2"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x14ac:dyDescent="0.2"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x14ac:dyDescent="0.2"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x14ac:dyDescent="0.2"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x14ac:dyDescent="0.2"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6:31" x14ac:dyDescent="0.2"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</sheetData>
  <mergeCells count="2">
    <mergeCell ref="AG2:AH2"/>
    <mergeCell ref="AI2:AJ2"/>
  </mergeCells>
  <pageMargins left="0.28000000000000003" right="0.25" top="0.54" bottom="0.59" header="0.25" footer="0.32"/>
  <pageSetup paperSize="9" scale="75" orientation="portrait" r:id="rId1"/>
  <headerFooter alignWithMargins="0">
    <oddHeader>&amp;C&amp;"Arial,Lihavoitu\&amp;14PPLY:N KEVÄTRALLIN MARATONTAULUKKO</oddHeader>
    <oddFooter>&amp;L&amp;F&amp;R&amp;P/&amp;N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8</vt:i4>
      </vt:variant>
      <vt:variant>
        <vt:lpstr>Nimetyt alueet</vt:lpstr>
      </vt:variant>
      <vt:variant>
        <vt:i4>8</vt:i4>
      </vt:variant>
    </vt:vector>
  </HeadingPairs>
  <TitlesOfParts>
    <vt:vector size="16" baseType="lpstr">
      <vt:lpstr>Uudet</vt:lpstr>
      <vt:lpstr>graafeja</vt:lpstr>
      <vt:lpstr>1986-2024 x csv</vt:lpstr>
      <vt:lpstr>1986-2024 x</vt:lpstr>
      <vt:lpstr>1986-2024</vt:lpstr>
      <vt:lpstr>apu</vt:lpstr>
      <vt:lpstr>lajit</vt:lpstr>
      <vt:lpstr>alkuperäinen</vt:lpstr>
      <vt:lpstr>'1986-2024'!Tulostusalue</vt:lpstr>
      <vt:lpstr>'1986-2024 x'!Tulostusalue</vt:lpstr>
      <vt:lpstr>'1986-2024 x csv'!Tulostusalue</vt:lpstr>
      <vt:lpstr>alkuperäinen!Tulostusalue</vt:lpstr>
      <vt:lpstr>'1986-2024'!Tulostusotsikot</vt:lpstr>
      <vt:lpstr>'1986-2024 x'!Tulostusotsikot</vt:lpstr>
      <vt:lpstr>'1986-2024 x csv'!Tulostusotsikot</vt:lpstr>
      <vt:lpstr>alkuperäinen!Tulostusotsikot</vt:lpstr>
    </vt:vector>
  </TitlesOfParts>
  <Company>Miilukangas 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Rannikko Kari</dc:creator>
  <cp:lastModifiedBy>Tapani Tapio</cp:lastModifiedBy>
  <cp:lastPrinted>2005-05-30T05:13:01Z</cp:lastPrinted>
  <dcterms:created xsi:type="dcterms:W3CDTF">1995-05-30T15:50:58Z</dcterms:created>
  <dcterms:modified xsi:type="dcterms:W3CDTF">2024-08-12T06:59:21Z</dcterms:modified>
</cp:coreProperties>
</file>