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1\"/>
    </mc:Choice>
  </mc:AlternateContent>
  <xr:revisionPtr revIDLastSave="0" documentId="8_{807C2FC9-9FBB-4733-BABB-09BFC5343A95}" xr6:coauthVersionLast="36" xr6:coauthVersionMax="36" xr10:uidLastSave="{00000000-0000-0000-0000-000000000000}"/>
  <bookViews>
    <workbookView xWindow="32760" yWindow="32760" windowWidth="12030" windowHeight="708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B132" i="1" l="1"/>
  <c r="A132" i="1"/>
  <c r="B131" i="1"/>
  <c r="A131" i="1"/>
  <c r="K132" i="1"/>
  <c r="B130" i="1"/>
  <c r="A130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J64" i="1"/>
  <c r="J74" i="1" s="1"/>
  <c r="J73" i="1" s="1"/>
  <c r="I64" i="1"/>
  <c r="I74" i="1"/>
  <c r="I73" i="1" s="1"/>
  <c r="H64" i="1"/>
  <c r="H74" i="1"/>
  <c r="H73" i="1"/>
  <c r="H3" i="1" s="1"/>
  <c r="G64" i="1"/>
  <c r="G74" i="1" s="1"/>
  <c r="G73" i="1" s="1"/>
  <c r="F64" i="1"/>
  <c r="F74" i="1" s="1"/>
  <c r="F73" i="1" s="1"/>
  <c r="E64" i="1"/>
  <c r="E74" i="1"/>
  <c r="E73" i="1" s="1"/>
  <c r="D64" i="1"/>
  <c r="D74" i="1"/>
  <c r="D73" i="1"/>
  <c r="D3" i="1" s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76" i="1"/>
  <c r="K131" i="1"/>
  <c r="K111" i="1"/>
  <c r="K110" i="1"/>
  <c r="K109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5" i="1"/>
  <c r="J134" i="1"/>
  <c r="I134" i="1"/>
  <c r="H134" i="1"/>
  <c r="G134" i="1"/>
  <c r="F134" i="1"/>
  <c r="E134" i="1"/>
  <c r="D134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08" i="1"/>
  <c r="D133" i="1"/>
  <c r="J3" i="1" l="1"/>
  <c r="J133" i="1"/>
  <c r="F3" i="1"/>
  <c r="F133" i="1"/>
  <c r="I3" i="1"/>
  <c r="I133" i="1"/>
  <c r="G3" i="1"/>
  <c r="L3" i="1" s="1"/>
  <c r="G133" i="1"/>
  <c r="E3" i="1"/>
  <c r="E133" i="1"/>
  <c r="H133" i="1"/>
</calcChain>
</file>

<file path=xl/comments1.xml><?xml version="1.0" encoding="utf-8"?>
<comments xmlns="http://schemas.openxmlformats.org/spreadsheetml/2006/main">
  <authors>
    <author>Tapsa</author>
  </authors>
  <commentList>
    <comment ref="D2" authorId="0" shapeId="0">
      <text>
        <r>
          <rPr>
            <sz val="8"/>
            <color indexed="81"/>
            <rFont val="Tahoma"/>
            <family val="2"/>
          </rPr>
          <t>joukkueet lopussa</t>
        </r>
      </text>
    </comment>
    <comment ref="C3" authorId="0" shapeId="0">
      <text>
        <r>
          <rPr>
            <sz val="8"/>
            <color indexed="81"/>
            <rFont val="Tahoma"/>
            <family val="2"/>
          </rPr>
          <t>Peruslajeissa puutteet merkattu 1:llä</t>
        </r>
      </text>
    </comment>
    <comment ref="L3" authorId="0" shapeId="0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</commentList>
</comments>
</file>

<file path=xl/sharedStrings.xml><?xml version="1.0" encoding="utf-8"?>
<sst xmlns="http://schemas.openxmlformats.org/spreadsheetml/2006/main" count="334" uniqueCount="270">
  <si>
    <t xml:space="preserve"> </t>
  </si>
  <si>
    <t xml:space="preserve">   </t>
  </si>
  <si>
    <t xml:space="preserve">nr1  </t>
  </si>
  <si>
    <t xml:space="preserve">nr2  </t>
  </si>
  <si>
    <t xml:space="preserve">nr3  </t>
  </si>
  <si>
    <t xml:space="preserve">nr4  </t>
  </si>
  <si>
    <t xml:space="preserve">nr5  </t>
  </si>
  <si>
    <t xml:space="preserve">nr6  </t>
  </si>
  <si>
    <t xml:space="preserve">nr7  </t>
  </si>
  <si>
    <t xml:space="preserve">Peruslajit </t>
  </si>
  <si>
    <t xml:space="preserve">SP/vel </t>
  </si>
  <si>
    <t xml:space="preserve">Lähtötaso </t>
  </si>
  <si>
    <t>Ässät</t>
  </si>
  <si>
    <t>merikotka</t>
  </si>
  <si>
    <t>merimetso</t>
  </si>
  <si>
    <t>teeri</t>
  </si>
  <si>
    <t>ampuhaukka</t>
  </si>
  <si>
    <t>tilhi</t>
  </si>
  <si>
    <t>mustalintu</t>
  </si>
  <si>
    <t>tundrakurmitsa</t>
  </si>
  <si>
    <t>kulorastas</t>
  </si>
  <si>
    <t>pilkkasiipi</t>
  </si>
  <si>
    <t xml:space="preserve">yht. </t>
  </si>
  <si>
    <t xml:space="preserve">joukkue </t>
  </si>
  <si>
    <t xml:space="preserve">sijoitus </t>
  </si>
  <si>
    <t>kyhmyjoutsen</t>
  </si>
  <si>
    <t>laulujoutsen</t>
  </si>
  <si>
    <t>haapana</t>
  </si>
  <si>
    <t>tavi</t>
  </si>
  <si>
    <t>sinisorsa</t>
  </si>
  <si>
    <t>jouhisorsa</t>
  </si>
  <si>
    <t>tukkasotka</t>
  </si>
  <si>
    <t>telkkä</t>
  </si>
  <si>
    <t>tukkakoskelo</t>
  </si>
  <si>
    <t>isokoskelo</t>
  </si>
  <si>
    <t>silkkiuikku</t>
  </si>
  <si>
    <t>varpushaukka</t>
  </si>
  <si>
    <t>nokikana</t>
  </si>
  <si>
    <t>kurki</t>
  </si>
  <si>
    <t>tylli</t>
  </si>
  <si>
    <t>kapustarinta</t>
  </si>
  <si>
    <t>suosirri</t>
  </si>
  <si>
    <t>taivaanvuohi</t>
  </si>
  <si>
    <t>naurulokki</t>
  </si>
  <si>
    <t>kalalokki</t>
  </si>
  <si>
    <t>harmaalokki</t>
  </si>
  <si>
    <t>merilokki</t>
  </si>
  <si>
    <t>sepelkyyhky</t>
  </si>
  <si>
    <t>käpytikka</t>
  </si>
  <si>
    <t>kiuru</t>
  </si>
  <si>
    <t>haarapääsky</t>
  </si>
  <si>
    <t>niittykirvinen</t>
  </si>
  <si>
    <t>västäräkki</t>
  </si>
  <si>
    <t>rautiainen</t>
  </si>
  <si>
    <t>punarinta</t>
  </si>
  <si>
    <t>mustarastas</t>
  </si>
  <si>
    <t>räkättirastas</t>
  </si>
  <si>
    <t>laulurastas</t>
  </si>
  <si>
    <t>punakylkirastas</t>
  </si>
  <si>
    <t>hippiäinen</t>
  </si>
  <si>
    <t>hömötiainen</t>
  </si>
  <si>
    <t>sinitiainen</t>
  </si>
  <si>
    <t>talitiainen</t>
  </si>
  <si>
    <t>puukiipijä</t>
  </si>
  <si>
    <t>harakka</t>
  </si>
  <si>
    <t>varis</t>
  </si>
  <si>
    <t>korppi</t>
  </si>
  <si>
    <t>varpunen</t>
  </si>
  <si>
    <t>peippo</t>
  </si>
  <si>
    <t>järripeippo</t>
  </si>
  <si>
    <t>viherpeippo</t>
  </si>
  <si>
    <t>vihervarpunen</t>
  </si>
  <si>
    <t>urpiainen</t>
  </si>
  <si>
    <t>punatulkku</t>
  </si>
  <si>
    <t>keltasirkku</t>
  </si>
  <si>
    <t>pajusirkku</t>
  </si>
  <si>
    <t>1.</t>
  </si>
  <si>
    <t>3.</t>
  </si>
  <si>
    <t>4.</t>
  </si>
  <si>
    <t>5.</t>
  </si>
  <si>
    <t>7.</t>
  </si>
  <si>
    <t>02-10</t>
  </si>
  <si>
    <t>02,08,09%</t>
  </si>
  <si>
    <t>Alli</t>
  </si>
  <si>
    <t>Ampuhaukka</t>
  </si>
  <si>
    <t>Arosuohaukka</t>
  </si>
  <si>
    <t>Haahka</t>
  </si>
  <si>
    <t>Haapana</t>
  </si>
  <si>
    <t>Haarahaukka</t>
  </si>
  <si>
    <t>Haarapääsky</t>
  </si>
  <si>
    <t>Harakka</t>
  </si>
  <si>
    <t>Harmaahaikara</t>
  </si>
  <si>
    <t>Harmaalokki</t>
  </si>
  <si>
    <t>Harmaasieppo</t>
  </si>
  <si>
    <t>Harmaasorsa</t>
  </si>
  <si>
    <t>Heinätavi</t>
  </si>
  <si>
    <t>Helmipöllö</t>
  </si>
  <si>
    <t>Hemppo</t>
  </si>
  <si>
    <t>Hernekerttu</t>
  </si>
  <si>
    <t>Hiirihaukka</t>
  </si>
  <si>
    <t>Hiiripöllö</t>
  </si>
  <si>
    <t>Hippiäinen</t>
  </si>
  <si>
    <t>Härkälintu</t>
  </si>
  <si>
    <t>Hömötiainen</t>
  </si>
  <si>
    <t>Isokirvinen</t>
  </si>
  <si>
    <t>Isokoskelo</t>
  </si>
  <si>
    <t>Isokäpylintu</t>
  </si>
  <si>
    <t>Isosirri</t>
  </si>
  <si>
    <t>Jouhisorsa</t>
  </si>
  <si>
    <t>Jänkäkurppa</t>
  </si>
  <si>
    <t>Jänkäsirriäinen</t>
  </si>
  <si>
    <t>Järripeippo</t>
  </si>
  <si>
    <t>Kaakkuri</t>
  </si>
  <si>
    <t>Kalalokki</t>
  </si>
  <si>
    <t>Kalatiira</t>
  </si>
  <si>
    <t>Kanadanhanhi</t>
  </si>
  <si>
    <t>Kanahaukka</t>
  </si>
  <si>
    <t>Kangaskiuru</t>
  </si>
  <si>
    <t>Kapustarinta</t>
  </si>
  <si>
    <t>Karikukko</t>
  </si>
  <si>
    <t>Keltasirkku</t>
  </si>
  <si>
    <t>Keltavästäräkki</t>
  </si>
  <si>
    <t>Kirjosiipikäpylintu</t>
  </si>
  <si>
    <t>Kiuru</t>
  </si>
  <si>
    <t>Kivitasku</t>
  </si>
  <si>
    <t>Korppi</t>
  </si>
  <si>
    <t>Koskikara</t>
  </si>
  <si>
    <t>Kottarainen</t>
  </si>
  <si>
    <t>Kuikka</t>
  </si>
  <si>
    <t>Kulorastas</t>
  </si>
  <si>
    <t>Kuovi</t>
  </si>
  <si>
    <t>Kuovisirri</t>
  </si>
  <si>
    <t>Kurki</t>
  </si>
  <si>
    <t>Kuusitiainen</t>
  </si>
  <si>
    <t>Kyhmyjoutsen</t>
  </si>
  <si>
    <t>Käpytikka</t>
  </si>
  <si>
    <t>Lapasorsa</t>
  </si>
  <si>
    <t>Lapasotka</t>
  </si>
  <si>
    <t>Lapinharakka</t>
  </si>
  <si>
    <t>Lapinkirvinen</t>
  </si>
  <si>
    <t>Lapinsirkku</t>
  </si>
  <si>
    <t>Lapintiainen</t>
  </si>
  <si>
    <t>Lapintiira</t>
  </si>
  <si>
    <t>Laulujoutsen</t>
  </si>
  <si>
    <t>Laulurastas</t>
  </si>
  <si>
    <t>Lehtokerttu</t>
  </si>
  <si>
    <t>Lehtokurppa</t>
  </si>
  <si>
    <t>Leppälintu</t>
  </si>
  <si>
    <t>Liro</t>
  </si>
  <si>
    <t>Luhtakana</t>
  </si>
  <si>
    <t>Lyhytnokkahanhi</t>
  </si>
  <si>
    <t>Maakotka</t>
  </si>
  <si>
    <t>Mehiläishaukka</t>
  </si>
  <si>
    <t>Merihanhi</t>
  </si>
  <si>
    <t>Merikihu</t>
  </si>
  <si>
    <t>Merikotka</t>
  </si>
  <si>
    <t>Merilokki</t>
  </si>
  <si>
    <t>Merimetso</t>
  </si>
  <si>
    <t>Merisirri</t>
  </si>
  <si>
    <t>Metso</t>
  </si>
  <si>
    <t>Metsähanhi</t>
  </si>
  <si>
    <t>Metsäkirvinen</t>
  </si>
  <si>
    <t>Mustakurkku-uikku</t>
  </si>
  <si>
    <t>Mustaleppälintu</t>
  </si>
  <si>
    <t>Mustalintu</t>
  </si>
  <si>
    <t>Mustarastas</t>
  </si>
  <si>
    <t>Mustavaris</t>
  </si>
  <si>
    <t>Mustaviklo</t>
  </si>
  <si>
    <t>Muuttohaukka</t>
  </si>
  <si>
    <t>Naakka</t>
  </si>
  <si>
    <t>Naurulokki</t>
  </si>
  <si>
    <t>Niittykirvinen</t>
  </si>
  <si>
    <t>Nokikana</t>
  </si>
  <si>
    <t>Nuolihaukka</t>
  </si>
  <si>
    <t>Närhi</t>
  </si>
  <si>
    <t>Pajulintu</t>
  </si>
  <si>
    <t>Pajusirkku</t>
  </si>
  <si>
    <t>Palokärki</t>
  </si>
  <si>
    <t>Peippo</t>
  </si>
  <si>
    <t>Pensastasku</t>
  </si>
  <si>
    <t>Peukaloinen</t>
  </si>
  <si>
    <t>Piekana</t>
  </si>
  <si>
    <t>Pikkujoutsen</t>
  </si>
  <si>
    <t>Pikkukiuru</t>
  </si>
  <si>
    <t>Pikkukäpylintu</t>
  </si>
  <si>
    <t>Pikkulokki</t>
  </si>
  <si>
    <t>Pikkuruokki</t>
  </si>
  <si>
    <t>Pikkusirkku</t>
  </si>
  <si>
    <t>Pikkusirri</t>
  </si>
  <si>
    <t>Pikkutikka</t>
  </si>
  <si>
    <t>Pikku-uikku</t>
  </si>
  <si>
    <t>Pikkuvarpunen</t>
  </si>
  <si>
    <t>Pilkkasiipi</t>
  </si>
  <si>
    <t>Pohjansirkku</t>
  </si>
  <si>
    <t>Pohjantikka</t>
  </si>
  <si>
    <t>Pulmunen</t>
  </si>
  <si>
    <t>Pulmussirri</t>
  </si>
  <si>
    <t>Punajalkaviklo</t>
  </si>
  <si>
    <t>Punakuiri</t>
  </si>
  <si>
    <t>Punakylkirastas</t>
  </si>
  <si>
    <t>Punarinta</t>
  </si>
  <si>
    <t>Punasotka</t>
  </si>
  <si>
    <t>Punatulkku</t>
  </si>
  <si>
    <t>Puukiipijä</t>
  </si>
  <si>
    <t>Pyrstötiainen</t>
  </si>
  <si>
    <t>Pähkinähakki</t>
  </si>
  <si>
    <t>Rantasipi</t>
  </si>
  <si>
    <t>Rautiainen</t>
  </si>
  <si>
    <t>Ristisorsa</t>
  </si>
  <si>
    <t>Ruokki</t>
  </si>
  <si>
    <t>Ruokokerttunen</t>
  </si>
  <si>
    <t>Ruskosuohaukka</t>
  </si>
  <si>
    <t>Räkättirastas</t>
  </si>
  <si>
    <t>Räystäspääsky</t>
  </si>
  <si>
    <t>Selkälokki</t>
  </si>
  <si>
    <t>Sepelkyyhky</t>
  </si>
  <si>
    <t>Silkkiuikku</t>
  </si>
  <si>
    <t>Sinirinta</t>
  </si>
  <si>
    <t>Sinisorsa</t>
  </si>
  <si>
    <t>Sinisuohaukka</t>
  </si>
  <si>
    <t>Sinitiainen</t>
  </si>
  <si>
    <t>Suokukko</t>
  </si>
  <si>
    <t>Suopöllö</t>
  </si>
  <si>
    <t>Suosirri</t>
  </si>
  <si>
    <t>Sääksi</t>
  </si>
  <si>
    <t>Taigauunilintu</t>
  </si>
  <si>
    <t>Taivaanvuohi</t>
  </si>
  <si>
    <t>Talitiainen</t>
  </si>
  <si>
    <t>Tavi</t>
  </si>
  <si>
    <t>Taviokuurna</t>
  </si>
  <si>
    <t>Teeri</t>
  </si>
  <si>
    <t>Telkkä</t>
  </si>
  <si>
    <t>Tervapääsky</t>
  </si>
  <si>
    <t>Tilhi</t>
  </si>
  <si>
    <t>Tiltaltti</t>
  </si>
  <si>
    <t>Tukkakoskelo</t>
  </si>
  <si>
    <t>Tukkasotka</t>
  </si>
  <si>
    <t>Tundrahanhi</t>
  </si>
  <si>
    <t>Tundrakurmitsa</t>
  </si>
  <si>
    <t>Tundraurpiainen</t>
  </si>
  <si>
    <t>Tunturihaukka</t>
  </si>
  <si>
    <t>Tunturikiuru</t>
  </si>
  <si>
    <t>Turkinkyyhky</t>
  </si>
  <si>
    <t>Tuulihaukka</t>
  </si>
  <si>
    <t>Tylli</t>
  </si>
  <si>
    <t>Törmäpääsky</t>
  </si>
  <si>
    <t>Töyhtöhyyppä</t>
  </si>
  <si>
    <t>Uivelo</t>
  </si>
  <si>
    <t>Urpiainen</t>
  </si>
  <si>
    <t>Uuttukyyhky</t>
  </si>
  <si>
    <t>Valkoposkihanhi</t>
  </si>
  <si>
    <t>Valkoselkätikka</t>
  </si>
  <si>
    <t>Valkoviklo</t>
  </si>
  <si>
    <t>Varis</t>
  </si>
  <si>
    <t>Varpunen</t>
  </si>
  <si>
    <t>Varpushaukka</t>
  </si>
  <si>
    <t>Varpuspöllö</t>
  </si>
  <si>
    <t>Viherpeippo</t>
  </si>
  <si>
    <t>Vihervarpunen</t>
  </si>
  <si>
    <t>Viiksitimali</t>
  </si>
  <si>
    <t>Vuorihemppo</t>
  </si>
  <si>
    <t>Västäräkki</t>
  </si>
  <si>
    <t>hanhilaji</t>
  </si>
  <si>
    <t>suuri kirvinen</t>
  </si>
  <si>
    <t>Riskilä</t>
  </si>
  <si>
    <t>Pyy</t>
  </si>
  <si>
    <t>Pähkinänakkeli</t>
  </si>
  <si>
    <t>2.</t>
  </si>
  <si>
    <t>6.</t>
  </si>
  <si>
    <r>
      <t xml:space="preserve">Hailuodon syysralli 1.10.2011 </t>
    </r>
    <r>
      <rPr>
        <sz val="8"/>
        <rFont val="Arial"/>
        <family val="2"/>
      </rPr>
      <t>(1.10.2011 22:43)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</si>
</sst>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26"/>
      </patternFill>
    </fill>
    <fill>
      <patternFill patternType="solid">
        <fgColor indexed="13"/>
        <bgColor indexed="3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6" fillId="0" borderId="0" xfId="1"/>
    <xf numFmtId="0" fontId="6" fillId="0" borderId="0" xfId="1" applyAlignment="1">
      <alignment horizontal="center"/>
    </xf>
    <xf numFmtId="0" fontId="1" fillId="0" borderId="0" xfId="1" applyFont="1"/>
    <xf numFmtId="0" fontId="0" fillId="2" borderId="1" xfId="1" applyFont="1" applyFill="1" applyBorder="1"/>
    <xf numFmtId="0" fontId="2" fillId="3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2" borderId="4" xfId="1" applyFont="1" applyFill="1" applyBorder="1"/>
    <xf numFmtId="0" fontId="2" fillId="3" borderId="4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2" borderId="5" xfId="1" applyFont="1" applyFill="1" applyBorder="1"/>
    <xf numFmtId="0" fontId="0" fillId="3" borderId="5" xfId="1" applyFont="1" applyFill="1" applyBorder="1" applyAlignment="1">
      <alignment horizontal="center"/>
    </xf>
    <xf numFmtId="0" fontId="0" fillId="2" borderId="5" xfId="1" applyFont="1" applyFill="1" applyBorder="1" applyAlignment="1">
      <alignment horizontal="center"/>
    </xf>
    <xf numFmtId="0" fontId="0" fillId="4" borderId="5" xfId="1" applyFont="1" applyFill="1" applyBorder="1" applyAlignment="1">
      <alignment horizontal="center"/>
    </xf>
    <xf numFmtId="0" fontId="2" fillId="2" borderId="6" xfId="1" applyFont="1" applyFill="1" applyBorder="1"/>
    <xf numFmtId="0" fontId="6" fillId="0" borderId="6" xfId="1" applyBorder="1" applyAlignment="1">
      <alignment horizontal="center"/>
    </xf>
    <xf numFmtId="0" fontId="6" fillId="2" borderId="6" xfId="1" applyFill="1" applyBorder="1" applyAlignment="1">
      <alignment horizontal="center"/>
    </xf>
    <xf numFmtId="0" fontId="6" fillId="4" borderId="6" xfId="1" applyFill="1" applyBorder="1" applyAlignment="1">
      <alignment horizontal="center"/>
    </xf>
    <xf numFmtId="0" fontId="0" fillId="2" borderId="7" xfId="1" applyFont="1" applyFill="1" applyBorder="1"/>
    <xf numFmtId="0" fontId="6" fillId="0" borderId="7" xfId="1" applyBorder="1" applyAlignment="1">
      <alignment horizontal="center"/>
    </xf>
    <xf numFmtId="0" fontId="6" fillId="2" borderId="7" xfId="1" applyFill="1" applyBorder="1" applyAlignment="1">
      <alignment horizontal="center"/>
    </xf>
    <xf numFmtId="0" fontId="6" fillId="4" borderId="7" xfId="1" applyFill="1" applyBorder="1" applyAlignment="1">
      <alignment horizontal="center"/>
    </xf>
    <xf numFmtId="0" fontId="0" fillId="2" borderId="8" xfId="1" applyFont="1" applyFill="1" applyBorder="1"/>
    <xf numFmtId="0" fontId="6" fillId="0" borderId="8" xfId="1" applyBorder="1" applyAlignment="1">
      <alignment horizontal="center"/>
    </xf>
    <xf numFmtId="0" fontId="6" fillId="2" borderId="8" xfId="1" applyFill="1" applyBorder="1" applyAlignment="1">
      <alignment horizontal="center"/>
    </xf>
    <xf numFmtId="0" fontId="6" fillId="4" borderId="8" xfId="1" applyFill="1" applyBorder="1" applyAlignment="1">
      <alignment horizontal="center"/>
    </xf>
    <xf numFmtId="0" fontId="0" fillId="2" borderId="2" xfId="1" applyFont="1" applyFill="1" applyBorder="1"/>
    <xf numFmtId="0" fontId="2" fillId="2" borderId="9" xfId="1" applyFont="1" applyFill="1" applyBorder="1"/>
    <xf numFmtId="0" fontId="0" fillId="2" borderId="6" xfId="1" applyFont="1" applyFill="1" applyBorder="1"/>
    <xf numFmtId="0" fontId="6" fillId="5" borderId="6" xfId="1" applyFill="1" applyBorder="1" applyAlignment="1">
      <alignment horizontal="center"/>
    </xf>
    <xf numFmtId="0" fontId="6" fillId="3" borderId="6" xfId="1" applyFill="1" applyBorder="1" applyAlignment="1">
      <alignment horizontal="center"/>
    </xf>
    <xf numFmtId="0" fontId="6" fillId="4" borderId="0" xfId="1" applyFill="1" applyBorder="1" applyAlignment="1">
      <alignment horizontal="center"/>
    </xf>
    <xf numFmtId="0" fontId="6" fillId="3" borderId="7" xfId="1" applyFill="1" applyBorder="1" applyAlignment="1">
      <alignment horizontal="center"/>
    </xf>
    <xf numFmtId="0" fontId="0" fillId="6" borderId="7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6" fillId="4" borderId="5" xfId="1" applyFill="1" applyBorder="1" applyAlignment="1">
      <alignment horizontal="center"/>
    </xf>
    <xf numFmtId="0" fontId="0" fillId="2" borderId="0" xfId="1" applyFont="1" applyFill="1"/>
    <xf numFmtId="0" fontId="2" fillId="3" borderId="0" xfId="1" applyFont="1" applyFill="1" applyAlignment="1">
      <alignment horizontal="center"/>
    </xf>
    <xf numFmtId="0" fontId="2" fillId="4" borderId="0" xfId="1" applyFont="1" applyFill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0" fillId="0" borderId="0" xfId="1" applyFont="1"/>
    <xf numFmtId="0" fontId="2" fillId="0" borderId="0" xfId="1" applyFont="1"/>
    <xf numFmtId="0" fontId="2" fillId="7" borderId="0" xfId="1" applyFont="1" applyFill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3" fillId="2" borderId="1" xfId="1" applyFont="1" applyFill="1" applyBorder="1"/>
    <xf numFmtId="0" fontId="5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6" fillId="8" borderId="7" xfId="1" applyFill="1" applyBorder="1" applyAlignment="1">
      <alignment horizontal="center"/>
    </xf>
    <xf numFmtId="0" fontId="0" fillId="3" borderId="7" xfId="1" applyFont="1" applyFill="1" applyBorder="1" applyAlignment="1">
      <alignment horizontal="center"/>
    </xf>
    <xf numFmtId="0" fontId="6" fillId="0" borderId="0" xfId="1" applyAlignment="1">
      <alignment horizontal="right"/>
    </xf>
    <xf numFmtId="0" fontId="0" fillId="2" borderId="1" xfId="1" applyFont="1" applyFill="1" applyBorder="1" applyAlignment="1">
      <alignment horizontal="right"/>
    </xf>
    <xf numFmtId="0" fontId="2" fillId="4" borderId="2" xfId="1" applyFont="1" applyFill="1" applyBorder="1" applyAlignment="1">
      <alignment horizontal="right"/>
    </xf>
    <xf numFmtId="16" fontId="6" fillId="0" borderId="0" xfId="0" quotePrefix="1" applyNumberFormat="1" applyFont="1"/>
    <xf numFmtId="1" fontId="6" fillId="0" borderId="0" xfId="0" quotePrefix="1" applyNumberFormat="1" applyFont="1"/>
    <xf numFmtId="1" fontId="0" fillId="0" borderId="0" xfId="0" applyNumberFormat="1"/>
    <xf numFmtId="1" fontId="6" fillId="0" borderId="0" xfId="1" applyNumberFormat="1"/>
    <xf numFmtId="1" fontId="6" fillId="0" borderId="0" xfId="1" applyNumberFormat="1" applyAlignment="1">
      <alignment horizontal="right"/>
    </xf>
  </cellXfs>
  <cellStyles count="2">
    <cellStyle name="Excel Built-in Normal" xfId="1"/>
    <cellStyle name="Normaali" xfId="0" builtinId="0"/>
  </cellStyles>
  <dxfs count="3">
    <dxf>
      <fill>
        <patternFill patternType="solid">
          <fgColor indexed="34"/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136</xdr:row>
      <xdr:rowOff>57150</xdr:rowOff>
    </xdr:from>
    <xdr:to>
      <xdr:col>10</xdr:col>
      <xdr:colOff>323850</xdr:colOff>
      <xdr:row>167</xdr:row>
      <xdr:rowOff>38100</xdr:rowOff>
    </xdr:to>
    <xdr:sp macro="" textlink="" fLocksText="0">
      <xdr:nvSpPr>
        <xdr:cNvPr id="1034" name="Text Box 1">
          <a:extLst>
            <a:ext uri="{FF2B5EF4-FFF2-40B4-BE49-F238E27FC236}">
              <a16:creationId xmlns:a16="http://schemas.microsoft.com/office/drawing/2014/main" id="{6EBDBC82-7CE3-44C7-A42B-085D25D39582}"/>
            </a:ext>
          </a:extLst>
        </xdr:cNvPr>
        <xdr:cNvSpPr>
          <a:spLocks noChangeArrowheads="1"/>
        </xdr:cNvSpPr>
      </xdr:nvSpPr>
      <xdr:spPr bwMode="auto">
        <a:xfrm>
          <a:off x="295275" y="23688675"/>
          <a:ext cx="4410075" cy="50006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Joukkueet: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nr1 Voittamaton armada: Tuomo Jaakkonen, Jouni Pursiainen, Juha Markkola, Aija Lehikoinen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nr2 Ei turhia kuittailla: Tapani Tapio, Ville Suorsa, Erkki Sarviaho, Tuomas Herva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nr3 Lost logistics: Ilkka ja Pekka Ruuska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nr4 Terveet tyypit: Janne Aalto, Mikko Ala-Kojola, Miika Suojarinne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nr5 Tupla-Antti habajaballa: Harry Nyström, Jari Kiljunen, Antti Peuna, Antti Vierimaa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nr6 Eväät levällään: Juhani Karvonen, Sami Kalliokoski, Aappo Luukkonen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nr7 Laiskat Ladalla: Minna Mikkola, Pekka Roine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abSelected="1" workbookViewId="0">
      <pane ySplit="1260" topLeftCell="A4" activePane="bottomLeft"/>
      <selection activeCell="C1" sqref="C1"/>
      <selection pane="bottomLeft" activeCell="C4" sqref="C4"/>
    </sheetView>
  </sheetViews>
  <sheetFormatPr defaultColWidth="8.7109375" defaultRowHeight="12.75" x14ac:dyDescent="0.2"/>
  <cols>
    <col min="1" max="1" width="3.140625" style="1" customWidth="1"/>
    <col min="2" max="2" width="5.140625" style="65" bestFit="1" customWidth="1"/>
    <col min="3" max="3" width="16.85546875" style="1" customWidth="1"/>
    <col min="4" max="10" width="5.7109375" style="1" customWidth="1"/>
    <col min="11" max="11" width="5.7109375" style="2" customWidth="1"/>
    <col min="12" max="16384" width="8.7109375" style="1"/>
  </cols>
  <sheetData>
    <row r="1" spans="1:12" ht="18" x14ac:dyDescent="0.25">
      <c r="C1" s="3" t="s">
        <v>269</v>
      </c>
    </row>
    <row r="2" spans="1:12" s="59" customFormat="1" ht="16.5" thickBot="1" x14ac:dyDescent="0.3">
      <c r="A2" s="59" t="s">
        <v>0</v>
      </c>
      <c r="B2" s="66"/>
      <c r="C2" s="60" t="s">
        <v>1</v>
      </c>
      <c r="D2" s="55" t="s">
        <v>2</v>
      </c>
      <c r="E2" s="56" t="s">
        <v>3</v>
      </c>
      <c r="F2" s="55" t="s">
        <v>4</v>
      </c>
      <c r="G2" s="56" t="s">
        <v>5</v>
      </c>
      <c r="H2" s="55" t="s">
        <v>6</v>
      </c>
      <c r="I2" s="56" t="s">
        <v>7</v>
      </c>
      <c r="J2" s="55" t="s">
        <v>8</v>
      </c>
      <c r="K2" s="61"/>
    </row>
    <row r="3" spans="1:12" ht="15.75" x14ac:dyDescent="0.25">
      <c r="C3" s="50" t="s">
        <v>9</v>
      </c>
      <c r="D3" s="53">
        <f t="shared" ref="D3:J3" si="0">D73</f>
        <v>83</v>
      </c>
      <c r="E3" s="54">
        <f t="shared" si="0"/>
        <v>76</v>
      </c>
      <c r="F3" s="53">
        <f t="shared" si="0"/>
        <v>72</v>
      </c>
      <c r="G3" s="54">
        <f t="shared" si="0"/>
        <v>88</v>
      </c>
      <c r="H3" s="53">
        <f t="shared" si="0"/>
        <v>86</v>
      </c>
      <c r="I3" s="54">
        <f t="shared" si="0"/>
        <v>91</v>
      </c>
      <c r="J3" s="53">
        <f t="shared" si="0"/>
        <v>74</v>
      </c>
      <c r="K3" s="49"/>
      <c r="L3">
        <f>LARGE((D3:J3),3)</f>
        <v>86</v>
      </c>
    </row>
    <row r="4" spans="1:12" x14ac:dyDescent="0.2">
      <c r="A4" s="1">
        <f>VLOOKUP(C4,Taul2!A:C,2,FALSE)</f>
        <v>9</v>
      </c>
      <c r="B4" s="65">
        <f>VLOOKUP(C4,Taul2!A:C,3,FALSE)</f>
        <v>52.631578947368418</v>
      </c>
      <c r="C4" s="4" t="s">
        <v>25</v>
      </c>
      <c r="D4" s="8"/>
      <c r="E4" s="9"/>
      <c r="F4" s="8"/>
      <c r="G4" s="9"/>
      <c r="H4" s="8"/>
      <c r="I4" s="9"/>
      <c r="J4" s="8"/>
      <c r="K4" s="10" t="str">
        <f t="shared" ref="K4:K33" si="1">IF(COUNTA(D4:J4)&gt;0,COUNTA(D4:J4),"")</f>
        <v/>
      </c>
    </row>
    <row r="5" spans="1:12" x14ac:dyDescent="0.2">
      <c r="A5" s="1">
        <f>VLOOKUP(C5,Taul2!A:C,2,FALSE)</f>
        <v>9</v>
      </c>
      <c r="B5" s="65">
        <f>VLOOKUP(C5,Taul2!A:C,3,FALSE)</f>
        <v>100</v>
      </c>
      <c r="C5" s="4" t="s">
        <v>26</v>
      </c>
      <c r="D5" s="8"/>
      <c r="E5" s="9"/>
      <c r="F5" s="8"/>
      <c r="G5" s="9"/>
      <c r="H5" s="8"/>
      <c r="I5" s="9"/>
      <c r="J5" s="8"/>
      <c r="K5" s="11" t="str">
        <f t="shared" si="1"/>
        <v/>
      </c>
    </row>
    <row r="6" spans="1:12" x14ac:dyDescent="0.2">
      <c r="A6" s="1">
        <f>VLOOKUP(C6,Taul2!A:C,2,FALSE)</f>
        <v>9</v>
      </c>
      <c r="B6" s="65">
        <f>VLOOKUP(C6,Taul2!A:C,3,FALSE)</f>
        <v>100</v>
      </c>
      <c r="C6" s="4" t="s">
        <v>27</v>
      </c>
      <c r="D6" s="8"/>
      <c r="E6" s="9"/>
      <c r="F6" s="8"/>
      <c r="G6" s="9"/>
      <c r="H6" s="8"/>
      <c r="I6" s="9"/>
      <c r="J6" s="8"/>
      <c r="K6" s="11" t="str">
        <f t="shared" si="1"/>
        <v/>
      </c>
    </row>
    <row r="7" spans="1:12" x14ac:dyDescent="0.2">
      <c r="A7" s="1">
        <f>VLOOKUP(C7,Taul2!A:C,2,FALSE)</f>
        <v>9</v>
      </c>
      <c r="B7" s="65">
        <f>VLOOKUP(C7,Taul2!A:C,3,FALSE)</f>
        <v>100</v>
      </c>
      <c r="C7" s="4" t="s">
        <v>28</v>
      </c>
      <c r="D7" s="8"/>
      <c r="E7" s="9"/>
      <c r="F7" s="8"/>
      <c r="G7" s="9"/>
      <c r="H7" s="8"/>
      <c r="I7" s="9"/>
      <c r="J7" s="8"/>
      <c r="K7" s="11" t="str">
        <f t="shared" si="1"/>
        <v/>
      </c>
    </row>
    <row r="8" spans="1:12" x14ac:dyDescent="0.2">
      <c r="A8" s="1">
        <f>VLOOKUP(C8,Taul2!A:C,2,FALSE)</f>
        <v>9</v>
      </c>
      <c r="B8" s="65">
        <f>VLOOKUP(C8,Taul2!A:C,3,FALSE)</f>
        <v>100</v>
      </c>
      <c r="C8" s="4" t="s">
        <v>29</v>
      </c>
      <c r="D8" s="8"/>
      <c r="E8" s="9"/>
      <c r="F8" s="8"/>
      <c r="G8" s="9"/>
      <c r="H8" s="8"/>
      <c r="I8" s="9"/>
      <c r="J8" s="8"/>
      <c r="K8" s="11" t="str">
        <f t="shared" si="1"/>
        <v/>
      </c>
    </row>
    <row r="9" spans="1:12" x14ac:dyDescent="0.2">
      <c r="A9" s="1">
        <f>VLOOKUP(C9,Taul2!A:C,2,FALSE)</f>
        <v>9</v>
      </c>
      <c r="B9" s="65">
        <f>VLOOKUP(C9,Taul2!A:C,3,FALSE)</f>
        <v>91.489361702127653</v>
      </c>
      <c r="C9" s="4" t="s">
        <v>30</v>
      </c>
      <c r="D9" s="8"/>
      <c r="E9" s="9"/>
      <c r="F9" s="8"/>
      <c r="G9" s="9"/>
      <c r="H9" s="8"/>
      <c r="I9" s="9"/>
      <c r="J9" s="8"/>
      <c r="K9" s="11" t="str">
        <f t="shared" si="1"/>
        <v/>
      </c>
    </row>
    <row r="10" spans="1:12" x14ac:dyDescent="0.2">
      <c r="A10" s="1">
        <f>VLOOKUP(C10,Taul2!A:C,2,FALSE)</f>
        <v>9</v>
      </c>
      <c r="B10" s="65">
        <f>VLOOKUP(C10,Taul2!A:C,3,FALSE)</f>
        <v>100</v>
      </c>
      <c r="C10" s="4" t="s">
        <v>31</v>
      </c>
      <c r="D10" s="8"/>
      <c r="E10" s="9"/>
      <c r="F10" s="8"/>
      <c r="G10" s="9"/>
      <c r="H10" s="8"/>
      <c r="I10" s="9"/>
      <c r="J10" s="8"/>
      <c r="K10" s="11" t="str">
        <f t="shared" si="1"/>
        <v/>
      </c>
    </row>
    <row r="11" spans="1:12" x14ac:dyDescent="0.2">
      <c r="A11" s="1">
        <f>VLOOKUP(C11,Taul2!A:C,2,FALSE)</f>
        <v>9</v>
      </c>
      <c r="B11" s="65">
        <f>VLOOKUP(C11,Taul2!A:C,3,FALSE)</f>
        <v>70.212765957446805</v>
      </c>
      <c r="C11" s="4" t="s">
        <v>18</v>
      </c>
      <c r="D11" s="8"/>
      <c r="E11" s="9"/>
      <c r="F11" s="8"/>
      <c r="G11" s="9"/>
      <c r="H11" s="8"/>
      <c r="I11" s="9"/>
      <c r="J11" s="8">
        <v>1</v>
      </c>
      <c r="K11" s="11">
        <f t="shared" si="1"/>
        <v>1</v>
      </c>
    </row>
    <row r="12" spans="1:12" x14ac:dyDescent="0.2">
      <c r="A12" s="1">
        <f>VLOOKUP(C12,Taul2!A:C,2,FALSE)</f>
        <v>9</v>
      </c>
      <c r="B12" s="65">
        <f>VLOOKUP(C12,Taul2!A:C,3,FALSE)</f>
        <v>93.61702127659575</v>
      </c>
      <c r="C12" s="4" t="s">
        <v>21</v>
      </c>
      <c r="D12" s="8"/>
      <c r="E12" s="9"/>
      <c r="F12" s="8">
        <v>1</v>
      </c>
      <c r="G12" s="9"/>
      <c r="H12" s="8">
        <v>1</v>
      </c>
      <c r="I12" s="9"/>
      <c r="J12" s="8">
        <v>1</v>
      </c>
      <c r="K12" s="11">
        <f t="shared" si="1"/>
        <v>3</v>
      </c>
    </row>
    <row r="13" spans="1:12" x14ac:dyDescent="0.2">
      <c r="A13" s="1">
        <f>VLOOKUP(C13,Taul2!A:C,2,FALSE)</f>
        <v>9</v>
      </c>
      <c r="B13" s="65">
        <f>VLOOKUP(C13,Taul2!A:C,3,FALSE)</f>
        <v>100</v>
      </c>
      <c r="C13" s="4" t="s">
        <v>32</v>
      </c>
      <c r="D13" s="8"/>
      <c r="E13" s="9"/>
      <c r="F13" s="8"/>
      <c r="G13" s="9"/>
      <c r="H13" s="8"/>
      <c r="I13" s="9"/>
      <c r="J13" s="8"/>
      <c r="K13" s="11" t="str">
        <f t="shared" si="1"/>
        <v/>
      </c>
    </row>
    <row r="14" spans="1:12" x14ac:dyDescent="0.2">
      <c r="A14" s="1">
        <f>VLOOKUP(C14,Taul2!A:C,2,FALSE)</f>
        <v>9</v>
      </c>
      <c r="B14" s="65">
        <f>VLOOKUP(C14,Taul2!A:C,3,FALSE)</f>
        <v>97.872340425531917</v>
      </c>
      <c r="C14" s="4" t="s">
        <v>33</v>
      </c>
      <c r="D14" s="8"/>
      <c r="E14" s="9"/>
      <c r="F14" s="8"/>
      <c r="G14" s="9"/>
      <c r="H14" s="8"/>
      <c r="I14" s="9"/>
      <c r="J14" s="8">
        <v>1</v>
      </c>
      <c r="K14" s="11">
        <f t="shared" si="1"/>
        <v>1</v>
      </c>
    </row>
    <row r="15" spans="1:12" x14ac:dyDescent="0.2">
      <c r="A15" s="1">
        <f>VLOOKUP(C15,Taul2!A:C,2,FALSE)</f>
        <v>9</v>
      </c>
      <c r="B15" s="65">
        <f>VLOOKUP(C15,Taul2!A:C,3,FALSE)</f>
        <v>100</v>
      </c>
      <c r="C15" s="4" t="s">
        <v>34</v>
      </c>
      <c r="D15" s="8"/>
      <c r="E15" s="9"/>
      <c r="F15" s="8"/>
      <c r="G15" s="9"/>
      <c r="H15" s="8"/>
      <c r="I15" s="9"/>
      <c r="J15" s="8"/>
      <c r="K15" s="11" t="str">
        <f t="shared" si="1"/>
        <v/>
      </c>
    </row>
    <row r="16" spans="1:12" x14ac:dyDescent="0.2">
      <c r="A16" s="1">
        <f>VLOOKUP(C16,Taul2!A:C,2,FALSE)</f>
        <v>9</v>
      </c>
      <c r="B16" s="65">
        <f>VLOOKUP(C16,Taul2!A:C,3,FALSE)</f>
        <v>70.212765957446805</v>
      </c>
      <c r="C16" s="4" t="s">
        <v>15</v>
      </c>
      <c r="D16" s="8"/>
      <c r="E16" s="9"/>
      <c r="F16" s="8"/>
      <c r="G16" s="9"/>
      <c r="H16" s="8"/>
      <c r="I16" s="9">
        <v>1</v>
      </c>
      <c r="J16" s="8"/>
      <c r="K16" s="11">
        <f t="shared" si="1"/>
        <v>1</v>
      </c>
    </row>
    <row r="17" spans="1:11" x14ac:dyDescent="0.2">
      <c r="A17" s="1">
        <f>VLOOKUP(C17,Taul2!A:C,2,FALSE)</f>
        <v>8</v>
      </c>
      <c r="B17" s="65">
        <f>VLOOKUP(C17,Taul2!A:C,3,FALSE)</f>
        <v>100</v>
      </c>
      <c r="C17" s="4" t="s">
        <v>35</v>
      </c>
      <c r="D17" s="8"/>
      <c r="E17" s="9"/>
      <c r="F17" s="8"/>
      <c r="G17" s="9"/>
      <c r="H17" s="8"/>
      <c r="I17" s="9"/>
      <c r="J17" s="8"/>
      <c r="K17" s="11" t="str">
        <f t="shared" si="1"/>
        <v/>
      </c>
    </row>
    <row r="18" spans="1:11" x14ac:dyDescent="0.2">
      <c r="A18" s="1">
        <f>VLOOKUP(C18,Taul2!A:C,2,FALSE)</f>
        <v>9</v>
      </c>
      <c r="B18" s="65">
        <f>VLOOKUP(C18,Taul2!A:C,3,FALSE)</f>
        <v>85.106382978723403</v>
      </c>
      <c r="C18" s="4" t="s">
        <v>14</v>
      </c>
      <c r="D18" s="8">
        <v>1</v>
      </c>
      <c r="E18" s="9">
        <v>1</v>
      </c>
      <c r="F18" s="8"/>
      <c r="G18" s="9"/>
      <c r="H18" s="8"/>
      <c r="I18" s="9"/>
      <c r="J18" s="8"/>
      <c r="K18" s="11">
        <f t="shared" si="1"/>
        <v>2</v>
      </c>
    </row>
    <row r="19" spans="1:11" x14ac:dyDescent="0.2">
      <c r="A19" s="1">
        <f>VLOOKUP(C19,Taul2!A:C,2,FALSE)</f>
        <v>8</v>
      </c>
      <c r="B19" s="65">
        <f>VLOOKUP(C19,Taul2!A:C,3,FALSE)</f>
        <v>78.94736842105263</v>
      </c>
      <c r="C19" s="4" t="s">
        <v>13</v>
      </c>
      <c r="D19" s="8"/>
      <c r="E19" s="9"/>
      <c r="F19" s="8"/>
      <c r="G19" s="9"/>
      <c r="H19" s="8"/>
      <c r="I19" s="9"/>
      <c r="J19" s="8"/>
      <c r="K19" s="11" t="str">
        <f t="shared" si="1"/>
        <v/>
      </c>
    </row>
    <row r="20" spans="1:11" x14ac:dyDescent="0.2">
      <c r="A20" s="1">
        <f>VLOOKUP(C20,Taul2!A:C,2,FALSE)</f>
        <v>9</v>
      </c>
      <c r="B20" s="65">
        <f>VLOOKUP(C20,Taul2!A:C,3,FALSE)</f>
        <v>78.94736842105263</v>
      </c>
      <c r="C20" s="4" t="s">
        <v>36</v>
      </c>
      <c r="D20" s="8"/>
      <c r="E20" s="9"/>
      <c r="F20" s="8">
        <v>1</v>
      </c>
      <c r="G20" s="9"/>
      <c r="H20" s="8"/>
      <c r="I20" s="9"/>
      <c r="J20" s="8"/>
      <c r="K20" s="11">
        <f t="shared" si="1"/>
        <v>1</v>
      </c>
    </row>
    <row r="21" spans="1:11" x14ac:dyDescent="0.2">
      <c r="A21" s="1">
        <f>VLOOKUP(C21,Taul2!A:C,2,FALSE)</f>
        <v>8</v>
      </c>
      <c r="B21" s="65">
        <f>VLOOKUP(C21,Taul2!A:C,3,FALSE)</f>
        <v>61.702127659574465</v>
      </c>
      <c r="C21" s="4" t="s">
        <v>16</v>
      </c>
      <c r="D21" s="8"/>
      <c r="E21" s="9"/>
      <c r="F21" s="8">
        <v>1</v>
      </c>
      <c r="G21" s="9"/>
      <c r="H21" s="8"/>
      <c r="I21" s="9">
        <v>1</v>
      </c>
      <c r="J21" s="8">
        <v>1</v>
      </c>
      <c r="K21" s="11">
        <f t="shared" si="1"/>
        <v>3</v>
      </c>
    </row>
    <row r="22" spans="1:11" x14ac:dyDescent="0.2">
      <c r="A22" s="1">
        <f>VLOOKUP(C22,Taul2!A:C,2,FALSE)</f>
        <v>9</v>
      </c>
      <c r="B22" s="65">
        <f>VLOOKUP(C22,Taul2!A:C,3,FALSE)</f>
        <v>94.73684210526315</v>
      </c>
      <c r="C22" s="4" t="s">
        <v>37</v>
      </c>
      <c r="D22" s="8"/>
      <c r="E22" s="9"/>
      <c r="F22" s="8"/>
      <c r="G22" s="9"/>
      <c r="H22" s="8"/>
      <c r="I22" s="9"/>
      <c r="J22" s="8"/>
      <c r="K22" s="11" t="str">
        <f t="shared" si="1"/>
        <v/>
      </c>
    </row>
    <row r="23" spans="1:11" x14ac:dyDescent="0.2">
      <c r="A23" s="1">
        <f>VLOOKUP(C23,Taul2!A:C,2,FALSE)</f>
        <v>9</v>
      </c>
      <c r="B23" s="65">
        <f>VLOOKUP(C23,Taul2!A:C,3,FALSE)</f>
        <v>96.491228070175438</v>
      </c>
      <c r="C23" s="4" t="s">
        <v>38</v>
      </c>
      <c r="D23" s="8"/>
      <c r="E23" s="9"/>
      <c r="F23" s="8">
        <v>1</v>
      </c>
      <c r="G23" s="9"/>
      <c r="H23" s="8"/>
      <c r="I23" s="9"/>
      <c r="J23" s="8">
        <v>1</v>
      </c>
      <c r="K23" s="11">
        <f t="shared" si="1"/>
        <v>2</v>
      </c>
    </row>
    <row r="24" spans="1:11" x14ac:dyDescent="0.2">
      <c r="A24" s="1">
        <f>VLOOKUP(C24,Taul2!A:C,2,FALSE)</f>
        <v>8</v>
      </c>
      <c r="B24" s="65">
        <f>VLOOKUP(C24,Taul2!A:C,3,FALSE)</f>
        <v>80.701754385964904</v>
      </c>
      <c r="C24" s="4" t="s">
        <v>39</v>
      </c>
      <c r="D24" s="8">
        <v>1</v>
      </c>
      <c r="E24" s="9"/>
      <c r="F24" s="8">
        <v>1</v>
      </c>
      <c r="G24" s="9"/>
      <c r="H24" s="8"/>
      <c r="I24" s="9"/>
      <c r="J24" s="8">
        <v>1</v>
      </c>
      <c r="K24" s="11">
        <f t="shared" si="1"/>
        <v>3</v>
      </c>
    </row>
    <row r="25" spans="1:11" x14ac:dyDescent="0.2">
      <c r="A25" s="1">
        <f>VLOOKUP(C25,Taul2!A:C,2,FALSE)</f>
        <v>8</v>
      </c>
      <c r="B25" s="65">
        <f>VLOOKUP(C25,Taul2!A:C,3,FALSE)</f>
        <v>91.228070175438589</v>
      </c>
      <c r="C25" s="4" t="s">
        <v>40</v>
      </c>
      <c r="D25" s="8"/>
      <c r="E25" s="9"/>
      <c r="F25" s="8"/>
      <c r="G25" s="9"/>
      <c r="H25" s="8">
        <v>1</v>
      </c>
      <c r="I25" s="9"/>
      <c r="J25" s="8"/>
      <c r="K25" s="11">
        <f t="shared" si="1"/>
        <v>1</v>
      </c>
    </row>
    <row r="26" spans="1:11" x14ac:dyDescent="0.2">
      <c r="A26" s="1">
        <f>VLOOKUP(C26,Taul2!A:C,2,FALSE)</f>
        <v>8</v>
      </c>
      <c r="B26" s="65">
        <f>VLOOKUP(C26,Taul2!A:C,3,FALSE)</f>
        <v>84.210526315789465</v>
      </c>
      <c r="C26" s="4" t="s">
        <v>19</v>
      </c>
      <c r="D26" s="8"/>
      <c r="E26" s="9"/>
      <c r="F26" s="8">
        <v>1</v>
      </c>
      <c r="G26" s="9"/>
      <c r="H26" s="8"/>
      <c r="I26" s="9"/>
      <c r="J26" s="8"/>
      <c r="K26" s="11">
        <f t="shared" si="1"/>
        <v>1</v>
      </c>
    </row>
    <row r="27" spans="1:11" x14ac:dyDescent="0.2">
      <c r="A27" s="1">
        <f>VLOOKUP(C27,Taul2!A:C,2,FALSE)</f>
        <v>9</v>
      </c>
      <c r="B27" s="65">
        <f>VLOOKUP(C27,Taul2!A:C,3,FALSE)</f>
        <v>97.872340425531917</v>
      </c>
      <c r="C27" s="4" t="s">
        <v>41</v>
      </c>
      <c r="D27" s="8"/>
      <c r="E27" s="9"/>
      <c r="F27" s="8"/>
      <c r="G27" s="9"/>
      <c r="H27" s="8"/>
      <c r="I27" s="9"/>
      <c r="J27" s="8"/>
      <c r="K27" s="11" t="str">
        <f t="shared" si="1"/>
        <v/>
      </c>
    </row>
    <row r="28" spans="1:11" x14ac:dyDescent="0.2">
      <c r="A28" s="1">
        <f>VLOOKUP(C28,Taul2!A:C,2,FALSE)</f>
        <v>8</v>
      </c>
      <c r="B28" s="65">
        <f>VLOOKUP(C28,Taul2!A:C,3,FALSE)</f>
        <v>95.744680851063833</v>
      </c>
      <c r="C28" s="4" t="s">
        <v>42</v>
      </c>
      <c r="D28" s="8"/>
      <c r="E28" s="9"/>
      <c r="F28" s="8"/>
      <c r="G28" s="9"/>
      <c r="H28" s="8"/>
      <c r="I28" s="9"/>
      <c r="J28" s="8"/>
      <c r="K28" s="11" t="str">
        <f t="shared" si="1"/>
        <v/>
      </c>
    </row>
    <row r="29" spans="1:11" x14ac:dyDescent="0.2">
      <c r="A29" s="1">
        <f>VLOOKUP(C29,Taul2!A:C,2,FALSE)</f>
        <v>9</v>
      </c>
      <c r="B29" s="65">
        <f>VLOOKUP(C29,Taul2!A:C,3,FALSE)</f>
        <v>100</v>
      </c>
      <c r="C29" s="4" t="s">
        <v>43</v>
      </c>
      <c r="D29" s="8"/>
      <c r="E29" s="9"/>
      <c r="F29" s="8"/>
      <c r="G29" s="9"/>
      <c r="H29" s="8"/>
      <c r="I29" s="9"/>
      <c r="J29" s="8"/>
      <c r="K29" s="11" t="str">
        <f t="shared" si="1"/>
        <v/>
      </c>
    </row>
    <row r="30" spans="1:11" x14ac:dyDescent="0.2">
      <c r="A30" s="1">
        <f>VLOOKUP(C30,Taul2!A:C,2,FALSE)</f>
        <v>9</v>
      </c>
      <c r="B30" s="65">
        <f>VLOOKUP(C30,Taul2!A:C,3,FALSE)</f>
        <v>100</v>
      </c>
      <c r="C30" s="4" t="s">
        <v>44</v>
      </c>
      <c r="D30" s="8"/>
      <c r="E30" s="9"/>
      <c r="F30" s="8"/>
      <c r="G30" s="9"/>
      <c r="H30" s="8"/>
      <c r="I30" s="9"/>
      <c r="J30" s="8"/>
      <c r="K30" s="11" t="str">
        <f t="shared" si="1"/>
        <v/>
      </c>
    </row>
    <row r="31" spans="1:11" x14ac:dyDescent="0.2">
      <c r="A31" s="1">
        <f>VLOOKUP(C31,Taul2!A:C,2,FALSE)</f>
        <v>9</v>
      </c>
      <c r="B31" s="65">
        <f>VLOOKUP(C31,Taul2!A:C,3,FALSE)</f>
        <v>100</v>
      </c>
      <c r="C31" s="4" t="s">
        <v>45</v>
      </c>
      <c r="D31" s="8"/>
      <c r="E31" s="9"/>
      <c r="F31" s="8"/>
      <c r="G31" s="9"/>
      <c r="H31" s="8"/>
      <c r="I31" s="9"/>
      <c r="J31" s="8"/>
      <c r="K31" s="11" t="str">
        <f t="shared" si="1"/>
        <v/>
      </c>
    </row>
    <row r="32" spans="1:11" x14ac:dyDescent="0.2">
      <c r="A32" s="1">
        <f>VLOOKUP(C32,Taul2!A:C,2,FALSE)</f>
        <v>9</v>
      </c>
      <c r="B32" s="65">
        <f>VLOOKUP(C32,Taul2!A:C,3,FALSE)</f>
        <v>97.872340425531917</v>
      </c>
      <c r="C32" s="4" t="s">
        <v>46</v>
      </c>
      <c r="D32" s="8"/>
      <c r="E32" s="9"/>
      <c r="F32" s="8"/>
      <c r="G32" s="9"/>
      <c r="H32" s="8"/>
      <c r="I32" s="9"/>
      <c r="J32" s="8"/>
      <c r="K32" s="11" t="str">
        <f t="shared" si="1"/>
        <v/>
      </c>
    </row>
    <row r="33" spans="1:11" x14ac:dyDescent="0.2">
      <c r="A33" s="1">
        <f>VLOOKUP(C33,Taul2!A:C,2,FALSE)</f>
        <v>9</v>
      </c>
      <c r="B33" s="65">
        <f>VLOOKUP(C33,Taul2!A:C,3,FALSE)</f>
        <v>95.744680851063833</v>
      </c>
      <c r="C33" s="4" t="s">
        <v>47</v>
      </c>
      <c r="D33" s="8"/>
      <c r="E33" s="9"/>
      <c r="F33" s="8"/>
      <c r="G33" s="9"/>
      <c r="H33" s="8"/>
      <c r="I33" s="9"/>
      <c r="J33" s="8">
        <v>1</v>
      </c>
      <c r="K33" s="11">
        <f t="shared" si="1"/>
        <v>1</v>
      </c>
    </row>
    <row r="34" spans="1:11" x14ac:dyDescent="0.2">
      <c r="A34" s="1">
        <f>VLOOKUP(C34,Taul2!A:C,2,FALSE)</f>
        <v>9</v>
      </c>
      <c r="B34" s="65">
        <f>VLOOKUP(C34,Taul2!A:C,3,FALSE)</f>
        <v>100</v>
      </c>
      <c r="C34" s="4" t="s">
        <v>48</v>
      </c>
      <c r="D34" s="8"/>
      <c r="E34" s="9"/>
      <c r="F34" s="8"/>
      <c r="G34" s="9"/>
      <c r="H34" s="8"/>
      <c r="I34" s="9"/>
      <c r="J34" s="8"/>
      <c r="K34" s="11"/>
    </row>
    <row r="35" spans="1:11" x14ac:dyDescent="0.2">
      <c r="A35" s="1">
        <f>VLOOKUP(C35,Taul2!A:C,2,FALSE)</f>
        <v>9</v>
      </c>
      <c r="B35" s="65">
        <f>VLOOKUP(C35,Taul2!A:C,3,FALSE)</f>
        <v>89.361702127659569</v>
      </c>
      <c r="C35" s="4" t="s">
        <v>49</v>
      </c>
      <c r="D35" s="8"/>
      <c r="E35" s="9"/>
      <c r="F35" s="8"/>
      <c r="G35" s="9"/>
      <c r="H35" s="8"/>
      <c r="I35" s="9"/>
      <c r="J35" s="8">
        <v>1</v>
      </c>
      <c r="K35" s="11"/>
    </row>
    <row r="36" spans="1:11" x14ac:dyDescent="0.2">
      <c r="A36" s="1">
        <f>VLOOKUP(C36,Taul2!A:C,2,FALSE)</f>
        <v>7</v>
      </c>
      <c r="B36" s="65">
        <f>VLOOKUP(C36,Taul2!A:C,3,FALSE)</f>
        <v>73.68421052631578</v>
      </c>
      <c r="C36" s="4" t="s">
        <v>50</v>
      </c>
      <c r="D36" s="8"/>
      <c r="E36" s="9"/>
      <c r="F36" s="8">
        <v>1</v>
      </c>
      <c r="G36" s="9"/>
      <c r="H36" s="8"/>
      <c r="I36" s="9"/>
      <c r="J36" s="8">
        <v>1</v>
      </c>
      <c r="K36" s="11"/>
    </row>
    <row r="37" spans="1:11" x14ac:dyDescent="0.2">
      <c r="A37" s="1">
        <f>VLOOKUP(C37,Taul2!A:C,2,FALSE)</f>
        <v>9</v>
      </c>
      <c r="B37" s="65">
        <f>VLOOKUP(C37,Taul2!A:C,3,FALSE)</f>
        <v>100</v>
      </c>
      <c r="C37" s="4" t="s">
        <v>51</v>
      </c>
      <c r="D37" s="8"/>
      <c r="E37" s="9"/>
      <c r="F37" s="8"/>
      <c r="G37" s="9"/>
      <c r="H37" s="8"/>
      <c r="I37" s="9"/>
      <c r="J37" s="8"/>
      <c r="K37" s="11"/>
    </row>
    <row r="38" spans="1:11" x14ac:dyDescent="0.2">
      <c r="A38" s="1">
        <f>VLOOKUP(C38,Taul2!A:C,2,FALSE)</f>
        <v>8</v>
      </c>
      <c r="B38" s="65">
        <f>VLOOKUP(C38,Taul2!A:C,3,FALSE)</f>
        <v>97.872340425531917</v>
      </c>
      <c r="C38" s="4" t="s">
        <v>52</v>
      </c>
      <c r="D38" s="8"/>
      <c r="E38" s="9"/>
      <c r="F38" s="8"/>
      <c r="G38" s="9"/>
      <c r="H38" s="8"/>
      <c r="I38" s="9"/>
      <c r="J38" s="8"/>
      <c r="K38" s="11"/>
    </row>
    <row r="39" spans="1:11" x14ac:dyDescent="0.2">
      <c r="A39" s="1">
        <f>VLOOKUP(C39,Taul2!A:C,2,FALSE)</f>
        <v>9</v>
      </c>
      <c r="B39" s="65">
        <f>VLOOKUP(C39,Taul2!A:C,3,FALSE)</f>
        <v>87.2340425531915</v>
      </c>
      <c r="C39" s="4" t="s">
        <v>17</v>
      </c>
      <c r="D39" s="8"/>
      <c r="E39" s="9"/>
      <c r="F39" s="8"/>
      <c r="G39" s="9"/>
      <c r="H39" s="8"/>
      <c r="I39" s="9"/>
      <c r="J39" s="8"/>
      <c r="K39" s="11"/>
    </row>
    <row r="40" spans="1:11" x14ac:dyDescent="0.2">
      <c r="A40" s="1">
        <f>VLOOKUP(C40,Taul2!A:C,2,FALSE)</f>
        <v>9</v>
      </c>
      <c r="B40" s="65">
        <f>VLOOKUP(C40,Taul2!A:C,3,FALSE)</f>
        <v>84.210526315789465</v>
      </c>
      <c r="C40" s="4" t="s">
        <v>53</v>
      </c>
      <c r="D40" s="8">
        <v>1</v>
      </c>
      <c r="E40" s="9">
        <v>1</v>
      </c>
      <c r="F40" s="8"/>
      <c r="G40" s="9"/>
      <c r="H40" s="8"/>
      <c r="I40" s="9"/>
      <c r="J40" s="8">
        <v>1</v>
      </c>
      <c r="K40" s="11"/>
    </row>
    <row r="41" spans="1:11" x14ac:dyDescent="0.2">
      <c r="A41" s="1">
        <f>VLOOKUP(C41,Taul2!A:C,2,FALSE)</f>
        <v>8</v>
      </c>
      <c r="B41" s="65">
        <f>VLOOKUP(C41,Taul2!A:C,3,FALSE)</f>
        <v>100</v>
      </c>
      <c r="C41" s="4" t="s">
        <v>54</v>
      </c>
      <c r="D41" s="8"/>
      <c r="E41" s="9"/>
      <c r="F41" s="8"/>
      <c r="G41" s="9"/>
      <c r="H41" s="8"/>
      <c r="I41" s="9"/>
      <c r="J41" s="8"/>
      <c r="K41" s="11"/>
    </row>
    <row r="42" spans="1:11" x14ac:dyDescent="0.2">
      <c r="A42" s="1">
        <f>VLOOKUP(C42,Taul2!A:C,2,FALSE)</f>
        <v>9</v>
      </c>
      <c r="B42" s="65">
        <f>VLOOKUP(C42,Taul2!A:C,3,FALSE)</f>
        <v>68.421052631578945</v>
      </c>
      <c r="C42" s="4" t="s">
        <v>55</v>
      </c>
      <c r="D42" s="8"/>
      <c r="E42" s="9"/>
      <c r="F42" s="8"/>
      <c r="G42" s="9"/>
      <c r="H42" s="8"/>
      <c r="I42" s="9"/>
      <c r="J42" s="8"/>
      <c r="K42" s="11"/>
    </row>
    <row r="43" spans="1:11" x14ac:dyDescent="0.2">
      <c r="A43" s="1">
        <f>VLOOKUP(C43,Taul2!A:C,2,FALSE)</f>
        <v>9</v>
      </c>
      <c r="B43" s="65">
        <f>VLOOKUP(C43,Taul2!A:C,3,FALSE)</f>
        <v>100</v>
      </c>
      <c r="C43" s="4" t="s">
        <v>56</v>
      </c>
      <c r="D43" s="8"/>
      <c r="E43" s="9"/>
      <c r="F43" s="8"/>
      <c r="G43" s="9"/>
      <c r="H43" s="8"/>
      <c r="I43" s="9"/>
      <c r="J43" s="8"/>
      <c r="K43" s="11"/>
    </row>
    <row r="44" spans="1:11" x14ac:dyDescent="0.2">
      <c r="A44" s="1">
        <f>VLOOKUP(C44,Taul2!A:C,2,FALSE)</f>
        <v>9</v>
      </c>
      <c r="B44" s="65">
        <f>VLOOKUP(C44,Taul2!A:C,3,FALSE)</f>
        <v>87.2340425531915</v>
      </c>
      <c r="C44" s="4" t="s">
        <v>57</v>
      </c>
      <c r="D44" s="8"/>
      <c r="E44" s="9">
        <v>1</v>
      </c>
      <c r="F44" s="8"/>
      <c r="G44" s="9"/>
      <c r="H44" s="8"/>
      <c r="I44" s="9"/>
      <c r="J44" s="8"/>
      <c r="K44" s="11"/>
    </row>
    <row r="45" spans="1:11" x14ac:dyDescent="0.2">
      <c r="A45" s="1">
        <f>VLOOKUP(C45,Taul2!A:C,2,FALSE)</f>
        <v>9</v>
      </c>
      <c r="B45" s="65">
        <f>VLOOKUP(C45,Taul2!A:C,3,FALSE)</f>
        <v>100</v>
      </c>
      <c r="C45" s="4" t="s">
        <v>58</v>
      </c>
      <c r="D45" s="8"/>
      <c r="E45" s="9"/>
      <c r="F45" s="8"/>
      <c r="G45" s="9"/>
      <c r="H45" s="8"/>
      <c r="I45" s="9"/>
      <c r="J45" s="8"/>
      <c r="K45" s="11"/>
    </row>
    <row r="46" spans="1:11" x14ac:dyDescent="0.2">
      <c r="A46" s="1">
        <f>VLOOKUP(C46,Taul2!A:C,2,FALSE)</f>
        <v>9</v>
      </c>
      <c r="B46" s="65">
        <f>VLOOKUP(C46,Taul2!A:C,3,FALSE)</f>
        <v>70.212765957446805</v>
      </c>
      <c r="C46" s="4" t="s">
        <v>20</v>
      </c>
      <c r="D46" s="8"/>
      <c r="E46" s="9"/>
      <c r="F46" s="8"/>
      <c r="G46" s="9"/>
      <c r="H46" s="8"/>
      <c r="I46" s="9"/>
      <c r="J46" s="8">
        <v>1</v>
      </c>
      <c r="K46" s="11"/>
    </row>
    <row r="47" spans="1:11" x14ac:dyDescent="0.2">
      <c r="A47" s="1">
        <f>VLOOKUP(C47,Taul2!A:C,2,FALSE)</f>
        <v>9</v>
      </c>
      <c r="B47" s="65">
        <f>VLOOKUP(C47,Taul2!A:C,3,FALSE)</f>
        <v>100</v>
      </c>
      <c r="C47" s="4" t="s">
        <v>59</v>
      </c>
      <c r="D47" s="8"/>
      <c r="E47" s="9"/>
      <c r="F47" s="8"/>
      <c r="G47" s="9"/>
      <c r="H47" s="8"/>
      <c r="I47" s="9"/>
      <c r="J47" s="8"/>
      <c r="K47" s="11"/>
    </row>
    <row r="48" spans="1:11" x14ac:dyDescent="0.2">
      <c r="A48" s="1">
        <f>VLOOKUP(C48,Taul2!A:C,2,FALSE)</f>
        <v>9</v>
      </c>
      <c r="B48" s="65">
        <f>VLOOKUP(C48,Taul2!A:C,3,FALSE)</f>
        <v>100</v>
      </c>
      <c r="C48" s="4" t="s">
        <v>60</v>
      </c>
      <c r="D48" s="8"/>
      <c r="E48" s="9"/>
      <c r="F48" s="8"/>
      <c r="G48" s="9"/>
      <c r="H48" s="8"/>
      <c r="I48" s="9"/>
      <c r="J48" s="8"/>
      <c r="K48" s="11"/>
    </row>
    <row r="49" spans="1:11" x14ac:dyDescent="0.2">
      <c r="A49" s="1">
        <f>VLOOKUP(C49,Taul2!A:C,2,FALSE)</f>
        <v>9</v>
      </c>
      <c r="B49" s="65">
        <f>VLOOKUP(C49,Taul2!A:C,3,FALSE)</f>
        <v>100</v>
      </c>
      <c r="C49" s="4" t="s">
        <v>61</v>
      </c>
      <c r="D49" s="8"/>
      <c r="E49" s="9"/>
      <c r="F49" s="8"/>
      <c r="G49" s="9"/>
      <c r="H49" s="8"/>
      <c r="I49" s="9"/>
      <c r="J49" s="8"/>
      <c r="K49" s="11"/>
    </row>
    <row r="50" spans="1:11" x14ac:dyDescent="0.2">
      <c r="A50" s="1">
        <f>VLOOKUP(C50,Taul2!A:C,2,FALSE)</f>
        <v>9</v>
      </c>
      <c r="B50" s="65">
        <f>VLOOKUP(C50,Taul2!A:C,3,FALSE)</f>
        <v>100</v>
      </c>
      <c r="C50" s="4" t="s">
        <v>62</v>
      </c>
      <c r="D50" s="8"/>
      <c r="E50" s="9"/>
      <c r="F50" s="8"/>
      <c r="G50" s="9"/>
      <c r="H50" s="8"/>
      <c r="I50" s="9"/>
      <c r="J50" s="8"/>
      <c r="K50" s="11"/>
    </row>
    <row r="51" spans="1:11" x14ac:dyDescent="0.2">
      <c r="A51" s="1">
        <f>VLOOKUP(C51,Taul2!A:C,2,FALSE)</f>
        <v>9</v>
      </c>
      <c r="B51" s="65">
        <f>VLOOKUP(C51,Taul2!A:C,3,FALSE)</f>
        <v>91.228070175438589</v>
      </c>
      <c r="C51" s="4" t="s">
        <v>63</v>
      </c>
      <c r="D51" s="8"/>
      <c r="E51" s="9"/>
      <c r="F51" s="8">
        <v>1</v>
      </c>
      <c r="G51" s="9"/>
      <c r="H51" s="8"/>
      <c r="I51" s="9"/>
      <c r="J51" s="8"/>
      <c r="K51" s="11"/>
    </row>
    <row r="52" spans="1:11" x14ac:dyDescent="0.2">
      <c r="A52" s="1">
        <f>VLOOKUP(C52,Taul2!A:C,2,FALSE)</f>
        <v>9</v>
      </c>
      <c r="B52" s="65">
        <f>VLOOKUP(C52,Taul2!A:C,3,FALSE)</f>
        <v>100</v>
      </c>
      <c r="C52" s="4" t="s">
        <v>64</v>
      </c>
      <c r="D52" s="8"/>
      <c r="E52" s="9"/>
      <c r="F52" s="8"/>
      <c r="G52" s="9"/>
      <c r="H52" s="8"/>
      <c r="I52" s="9"/>
      <c r="J52" s="8"/>
      <c r="K52" s="11"/>
    </row>
    <row r="53" spans="1:11" x14ac:dyDescent="0.2">
      <c r="A53" s="1">
        <f>VLOOKUP(C53,Taul2!A:C,2,FALSE)</f>
        <v>9</v>
      </c>
      <c r="B53" s="65">
        <f>VLOOKUP(C53,Taul2!A:C,3,FALSE)</f>
        <v>100</v>
      </c>
      <c r="C53" s="4" t="s">
        <v>65</v>
      </c>
      <c r="D53" s="8"/>
      <c r="E53" s="9"/>
      <c r="F53" s="8"/>
      <c r="G53" s="9"/>
      <c r="H53" s="8"/>
      <c r="I53" s="9"/>
      <c r="J53" s="8"/>
      <c r="K53" s="11"/>
    </row>
    <row r="54" spans="1:11" x14ac:dyDescent="0.2">
      <c r="A54" s="1">
        <f>VLOOKUP(C54,Taul2!A:C,2,FALSE)</f>
        <v>9</v>
      </c>
      <c r="B54" s="65">
        <f>VLOOKUP(C54,Taul2!A:C,3,FALSE)</f>
        <v>100</v>
      </c>
      <c r="C54" s="4" t="s">
        <v>66</v>
      </c>
      <c r="D54" s="8"/>
      <c r="E54" s="9"/>
      <c r="F54" s="8"/>
      <c r="G54" s="9"/>
      <c r="H54" s="8"/>
      <c r="I54" s="9"/>
      <c r="J54" s="8"/>
      <c r="K54" s="11"/>
    </row>
    <row r="55" spans="1:11" x14ac:dyDescent="0.2">
      <c r="A55" s="1">
        <f>VLOOKUP(C55,Taul2!A:C,2,FALSE)</f>
        <v>9</v>
      </c>
      <c r="B55" s="65">
        <f>VLOOKUP(C55,Taul2!A:C,3,FALSE)</f>
        <v>95.744680851063833</v>
      </c>
      <c r="C55" s="4" t="s">
        <v>67</v>
      </c>
      <c r="D55" s="8"/>
      <c r="E55" s="9"/>
      <c r="F55" s="8"/>
      <c r="G55" s="9"/>
      <c r="H55" s="8"/>
      <c r="I55" s="9"/>
      <c r="J55" s="8"/>
      <c r="K55" s="11"/>
    </row>
    <row r="56" spans="1:11" x14ac:dyDescent="0.2">
      <c r="A56" s="1">
        <f>VLOOKUP(C56,Taul2!A:C,2,FALSE)</f>
        <v>9</v>
      </c>
      <c r="B56" s="65">
        <f>VLOOKUP(C56,Taul2!A:C,3,FALSE)</f>
        <v>100</v>
      </c>
      <c r="C56" s="4" t="s">
        <v>68</v>
      </c>
      <c r="D56" s="8"/>
      <c r="E56" s="9"/>
      <c r="F56" s="8"/>
      <c r="G56" s="9"/>
      <c r="H56" s="8"/>
      <c r="I56" s="9"/>
      <c r="J56" s="8"/>
      <c r="K56" s="11"/>
    </row>
    <row r="57" spans="1:11" x14ac:dyDescent="0.2">
      <c r="A57" s="1">
        <f>VLOOKUP(C57,Taul2!A:C,2,FALSE)</f>
        <v>9</v>
      </c>
      <c r="B57" s="65">
        <f>VLOOKUP(C57,Taul2!A:C,3,FALSE)</f>
        <v>97.872340425531917</v>
      </c>
      <c r="C57" s="4" t="s">
        <v>69</v>
      </c>
      <c r="D57" s="8"/>
      <c r="E57" s="9"/>
      <c r="F57" s="8"/>
      <c r="G57" s="9"/>
      <c r="H57" s="8"/>
      <c r="I57" s="9"/>
      <c r="J57" s="8"/>
      <c r="K57" s="11"/>
    </row>
    <row r="58" spans="1:11" x14ac:dyDescent="0.2">
      <c r="A58" s="1">
        <f>VLOOKUP(C58,Taul2!A:C,2,FALSE)</f>
        <v>9</v>
      </c>
      <c r="B58" s="65">
        <f>VLOOKUP(C58,Taul2!A:C,3,FALSE)</f>
        <v>100</v>
      </c>
      <c r="C58" s="4" t="s">
        <v>70</v>
      </c>
      <c r="D58" s="8"/>
      <c r="E58" s="9"/>
      <c r="F58" s="8"/>
      <c r="G58" s="9"/>
      <c r="H58" s="8"/>
      <c r="I58" s="9"/>
      <c r="J58" s="8"/>
      <c r="K58" s="11"/>
    </row>
    <row r="59" spans="1:11" x14ac:dyDescent="0.2">
      <c r="A59" s="1">
        <f>VLOOKUP(C59,Taul2!A:C,2,FALSE)</f>
        <v>9</v>
      </c>
      <c r="B59" s="65">
        <f>VLOOKUP(C59,Taul2!A:C,3,FALSE)</f>
        <v>89.361702127659569</v>
      </c>
      <c r="C59" s="4" t="s">
        <v>71</v>
      </c>
      <c r="D59" s="8"/>
      <c r="E59" s="9"/>
      <c r="F59" s="8"/>
      <c r="G59" s="9"/>
      <c r="H59" s="8"/>
      <c r="I59" s="9"/>
      <c r="J59" s="8">
        <v>1</v>
      </c>
      <c r="K59" s="11"/>
    </row>
    <row r="60" spans="1:11" x14ac:dyDescent="0.2">
      <c r="A60" s="1">
        <f>VLOOKUP(C60,Taul2!A:C,2,FALSE)</f>
        <v>9</v>
      </c>
      <c r="B60" s="65">
        <f>VLOOKUP(C60,Taul2!A:C,3,FALSE)</f>
        <v>97.872340425531917</v>
      </c>
      <c r="C60" s="4" t="s">
        <v>72</v>
      </c>
      <c r="D60" s="8"/>
      <c r="E60" s="9"/>
      <c r="F60" s="8"/>
      <c r="G60" s="9"/>
      <c r="H60" s="8"/>
      <c r="I60" s="9"/>
      <c r="J60" s="8"/>
      <c r="K60" s="11"/>
    </row>
    <row r="61" spans="1:11" x14ac:dyDescent="0.2">
      <c r="A61" s="1">
        <f>VLOOKUP(C61,Taul2!A:C,2,FALSE)</f>
        <v>9</v>
      </c>
      <c r="B61" s="65">
        <f>VLOOKUP(C61,Taul2!A:C,3,FALSE)</f>
        <v>80.851063829787222</v>
      </c>
      <c r="C61" s="4" t="s">
        <v>73</v>
      </c>
      <c r="D61" s="8"/>
      <c r="E61" s="9"/>
      <c r="F61" s="8"/>
      <c r="G61" s="9"/>
      <c r="H61" s="8"/>
      <c r="I61" s="9"/>
      <c r="J61" s="8"/>
      <c r="K61" s="11"/>
    </row>
    <row r="62" spans="1:11" x14ac:dyDescent="0.2">
      <c r="A62" s="1">
        <f>VLOOKUP(C62,Taul2!A:C,2,FALSE)</f>
        <v>9</v>
      </c>
      <c r="B62" s="65">
        <f>VLOOKUP(C62,Taul2!A:C,3,FALSE)</f>
        <v>100</v>
      </c>
      <c r="C62" s="4" t="s">
        <v>74</v>
      </c>
      <c r="D62" s="8"/>
      <c r="E62" s="9"/>
      <c r="F62" s="8"/>
      <c r="G62" s="9"/>
      <c r="H62" s="8"/>
      <c r="I62" s="9"/>
      <c r="J62" s="8"/>
      <c r="K62" s="11"/>
    </row>
    <row r="63" spans="1:11" ht="13.5" thickBot="1" x14ac:dyDescent="0.25">
      <c r="A63" s="1">
        <f>VLOOKUP(C63,Taul2!A:C,2,FALSE)</f>
        <v>8</v>
      </c>
      <c r="B63" s="65">
        <f>VLOOKUP(C63,Taul2!A:C,3,FALSE)</f>
        <v>100</v>
      </c>
      <c r="C63" s="4" t="s">
        <v>75</v>
      </c>
      <c r="D63" s="8"/>
      <c r="E63" s="9"/>
      <c r="F63" s="8"/>
      <c r="G63" s="9"/>
      <c r="H63" s="8"/>
      <c r="I63" s="9"/>
      <c r="J63" s="8"/>
      <c r="K63" s="11"/>
    </row>
    <row r="64" spans="1:11" ht="13.5" thickBot="1" x14ac:dyDescent="0.25">
      <c r="C64" s="12" t="s">
        <v>9</v>
      </c>
      <c r="D64" s="13">
        <f t="shared" ref="D64:J64" si="2">60-COUNTA(D4:D63)</f>
        <v>57</v>
      </c>
      <c r="E64" s="13">
        <f t="shared" si="2"/>
        <v>57</v>
      </c>
      <c r="F64" s="13">
        <f t="shared" si="2"/>
        <v>52</v>
      </c>
      <c r="G64" s="13">
        <f t="shared" si="2"/>
        <v>60</v>
      </c>
      <c r="H64" s="13">
        <f t="shared" si="2"/>
        <v>58</v>
      </c>
      <c r="I64" s="13">
        <f t="shared" si="2"/>
        <v>58</v>
      </c>
      <c r="J64" s="13">
        <f t="shared" si="2"/>
        <v>48</v>
      </c>
      <c r="K64" s="14"/>
    </row>
    <row r="65" spans="1:11" ht="13.5" thickBot="1" x14ac:dyDescent="0.25">
      <c r="C65" s="15"/>
      <c r="D65" s="16"/>
      <c r="E65" s="17"/>
      <c r="F65" s="16"/>
      <c r="G65" s="17"/>
      <c r="H65" s="16"/>
      <c r="I65" s="17"/>
      <c r="J65" s="16"/>
      <c r="K65" s="18"/>
    </row>
    <row r="66" spans="1:11" x14ac:dyDescent="0.2">
      <c r="C66" s="19" t="s">
        <v>10</v>
      </c>
      <c r="D66" s="20"/>
      <c r="E66" s="21"/>
      <c r="F66" s="20"/>
      <c r="G66" s="21"/>
      <c r="H66" s="20"/>
      <c r="I66" s="21"/>
      <c r="J66" s="20"/>
      <c r="K66" s="22"/>
    </row>
    <row r="67" spans="1:11" x14ac:dyDescent="0.2">
      <c r="C67" s="23" t="s">
        <v>262</v>
      </c>
      <c r="D67" s="24"/>
      <c r="E67" s="25"/>
      <c r="F67" s="24"/>
      <c r="G67" s="25"/>
      <c r="H67" s="24">
        <v>1</v>
      </c>
      <c r="I67" s="25"/>
      <c r="J67" s="24"/>
      <c r="K67" s="26"/>
    </row>
    <row r="68" spans="1:11" x14ac:dyDescent="0.2">
      <c r="C68" s="23" t="s">
        <v>263</v>
      </c>
      <c r="D68" s="24"/>
      <c r="E68" s="25"/>
      <c r="F68" s="24"/>
      <c r="G68" s="25"/>
      <c r="H68" s="24">
        <v>1</v>
      </c>
      <c r="I68" s="25">
        <v>1</v>
      </c>
      <c r="J68" s="24"/>
      <c r="K68" s="26"/>
    </row>
    <row r="69" spans="1:11" x14ac:dyDescent="0.2">
      <c r="C69" s="23"/>
      <c r="D69" s="24"/>
      <c r="E69" s="25"/>
      <c r="F69" s="24"/>
      <c r="G69" s="25"/>
      <c r="H69" s="24"/>
      <c r="I69" s="25"/>
      <c r="J69" s="24"/>
      <c r="K69" s="26"/>
    </row>
    <row r="70" spans="1:11" x14ac:dyDescent="0.2">
      <c r="C70" s="23"/>
      <c r="D70" s="24"/>
      <c r="E70" s="25"/>
      <c r="F70" s="24"/>
      <c r="G70" s="25"/>
      <c r="H70" s="24"/>
      <c r="I70" s="25"/>
      <c r="J70" s="24"/>
      <c r="K70" s="26"/>
    </row>
    <row r="71" spans="1:11" x14ac:dyDescent="0.2">
      <c r="C71" s="27"/>
      <c r="D71" s="28"/>
      <c r="E71" s="29"/>
      <c r="F71" s="28"/>
      <c r="G71" s="29"/>
      <c r="H71" s="28"/>
      <c r="I71" s="29"/>
      <c r="J71" s="28"/>
      <c r="K71" s="30"/>
    </row>
    <row r="72" spans="1:11" ht="13.5" thickBot="1" x14ac:dyDescent="0.25">
      <c r="C72" s="31" t="s">
        <v>1</v>
      </c>
      <c r="D72" s="5" t="s">
        <v>2</v>
      </c>
      <c r="E72" s="6" t="s">
        <v>3</v>
      </c>
      <c r="F72" s="5" t="s">
        <v>4</v>
      </c>
      <c r="G72" s="6" t="s">
        <v>5</v>
      </c>
      <c r="H72" s="5" t="s">
        <v>6</v>
      </c>
      <c r="I72" s="6" t="s">
        <v>7</v>
      </c>
      <c r="J72" s="5" t="s">
        <v>8</v>
      </c>
      <c r="K72" s="7"/>
    </row>
    <row r="73" spans="1:11" x14ac:dyDescent="0.2">
      <c r="C73" s="23"/>
      <c r="D73" s="51">
        <f t="shared" ref="D73:J73" si="3">SUM(D74:D131)</f>
        <v>83</v>
      </c>
      <c r="E73" s="51">
        <f t="shared" si="3"/>
        <v>76</v>
      </c>
      <c r="F73" s="51">
        <f t="shared" si="3"/>
        <v>72</v>
      </c>
      <c r="G73" s="51">
        <f t="shared" si="3"/>
        <v>88</v>
      </c>
      <c r="H73" s="51">
        <f t="shared" si="3"/>
        <v>86</v>
      </c>
      <c r="I73" s="51">
        <f t="shared" si="3"/>
        <v>91</v>
      </c>
      <c r="J73" s="51">
        <f t="shared" si="3"/>
        <v>74</v>
      </c>
      <c r="K73" s="26"/>
    </row>
    <row r="74" spans="1:11" ht="13.5" thickBot="1" x14ac:dyDescent="0.25">
      <c r="C74" s="32" t="s">
        <v>11</v>
      </c>
      <c r="D74" s="52">
        <f t="shared" ref="D74:J74" si="4">SUM(D64:D71)</f>
        <v>57</v>
      </c>
      <c r="E74" s="52">
        <f t="shared" si="4"/>
        <v>57</v>
      </c>
      <c r="F74" s="52">
        <f t="shared" si="4"/>
        <v>52</v>
      </c>
      <c r="G74" s="52">
        <f t="shared" si="4"/>
        <v>60</v>
      </c>
      <c r="H74" s="52">
        <f t="shared" si="4"/>
        <v>60</v>
      </c>
      <c r="I74" s="52">
        <f t="shared" si="4"/>
        <v>59</v>
      </c>
      <c r="J74" s="52">
        <f t="shared" si="4"/>
        <v>48</v>
      </c>
      <c r="K74" s="30" t="s">
        <v>12</v>
      </c>
    </row>
    <row r="75" spans="1:11" ht="13.5" thickBot="1" x14ac:dyDescent="0.25">
      <c r="A75" s="1">
        <f>VLOOKUP(C75,Taul2!A:C,2,FALSE)</f>
        <v>5</v>
      </c>
      <c r="B75" s="65">
        <f>VLOOKUP(C75,Taul2!A:C,3,FALSE)</f>
        <v>29.82456140350877</v>
      </c>
      <c r="C75" s="33" t="s">
        <v>191</v>
      </c>
      <c r="D75" s="34">
        <v>1</v>
      </c>
      <c r="E75" s="21">
        <v>1</v>
      </c>
      <c r="F75" s="35">
        <v>1</v>
      </c>
      <c r="G75" s="21">
        <v>1</v>
      </c>
      <c r="H75" s="35">
        <v>1</v>
      </c>
      <c r="I75" s="21">
        <v>1</v>
      </c>
      <c r="J75" s="35">
        <v>1</v>
      </c>
      <c r="K75" s="36">
        <f t="shared" ref="K75:K106" si="5">SUM(D75:J75)</f>
        <v>7</v>
      </c>
    </row>
    <row r="76" spans="1:11" ht="13.5" thickBot="1" x14ac:dyDescent="0.25">
      <c r="A76" s="1">
        <f>VLOOKUP(C76,Taul2!A:C,2,FALSE)</f>
        <v>9</v>
      </c>
      <c r="B76" s="65">
        <f>VLOOKUP(C76,Taul2!A:C,3,FALSE)</f>
        <v>87.719298245614027</v>
      </c>
      <c r="C76" s="23" t="s">
        <v>138</v>
      </c>
      <c r="D76" s="37">
        <v>1</v>
      </c>
      <c r="E76" s="34">
        <v>1</v>
      </c>
      <c r="F76" s="37">
        <v>1</v>
      </c>
      <c r="G76" s="25">
        <v>1</v>
      </c>
      <c r="H76" s="37">
        <v>1</v>
      </c>
      <c r="I76" s="25">
        <v>1</v>
      </c>
      <c r="J76" s="37">
        <v>1</v>
      </c>
      <c r="K76" s="36">
        <f t="shared" si="5"/>
        <v>7</v>
      </c>
    </row>
    <row r="77" spans="1:11" ht="13.5" thickBot="1" x14ac:dyDescent="0.25">
      <c r="A77" s="1">
        <f>VLOOKUP(C77,Taul2!A:C,2,FALSE)</f>
        <v>7</v>
      </c>
      <c r="B77" s="65">
        <f>VLOOKUP(C77,Taul2!A:C,3,FALSE)</f>
        <v>73.68421052631578</v>
      </c>
      <c r="C77" s="23" t="s">
        <v>94</v>
      </c>
      <c r="D77" s="37">
        <v>1</v>
      </c>
      <c r="E77" s="25">
        <v>1</v>
      </c>
      <c r="F77" s="34">
        <v>1</v>
      </c>
      <c r="G77" s="25">
        <v>1</v>
      </c>
      <c r="H77" s="37">
        <v>1</v>
      </c>
      <c r="I77" s="25">
        <v>1</v>
      </c>
      <c r="J77" s="37">
        <v>1</v>
      </c>
      <c r="K77" s="36">
        <f t="shared" si="5"/>
        <v>7</v>
      </c>
    </row>
    <row r="78" spans="1:11" ht="13.5" thickBot="1" x14ac:dyDescent="0.25">
      <c r="A78" s="1">
        <f>VLOOKUP(C78,Taul2!A:C,2,FALSE)</f>
        <v>1</v>
      </c>
      <c r="B78" s="65">
        <f>VLOOKUP(C78,Taul2!A:C,3,FALSE)</f>
        <v>7.0175438596491224</v>
      </c>
      <c r="C78" s="23" t="s">
        <v>85</v>
      </c>
      <c r="D78" s="37"/>
      <c r="E78" s="25"/>
      <c r="F78" s="37">
        <v>1</v>
      </c>
      <c r="G78" s="34">
        <v>1</v>
      </c>
      <c r="H78" s="37">
        <v>1</v>
      </c>
      <c r="I78" s="25"/>
      <c r="J78" s="37"/>
      <c r="K78" s="36">
        <f t="shared" si="5"/>
        <v>3</v>
      </c>
    </row>
    <row r="79" spans="1:11" ht="13.5" thickBot="1" x14ac:dyDescent="0.25">
      <c r="A79" s="1">
        <f>VLOOKUP(C79,Taul2!A:C,2,FALSE)</f>
        <v>8</v>
      </c>
      <c r="B79" s="65">
        <f>VLOOKUP(C79,Taul2!A:C,3,FALSE)</f>
        <v>77.192982456140342</v>
      </c>
      <c r="C79" s="23" t="s">
        <v>247</v>
      </c>
      <c r="D79" s="37">
        <v>1</v>
      </c>
      <c r="E79" s="25">
        <v>1</v>
      </c>
      <c r="F79" s="37">
        <v>1</v>
      </c>
      <c r="G79" s="25">
        <v>1</v>
      </c>
      <c r="H79" s="34">
        <v>1</v>
      </c>
      <c r="I79" s="25">
        <v>1</v>
      </c>
      <c r="J79" s="37">
        <v>1</v>
      </c>
      <c r="K79" s="36">
        <f t="shared" si="5"/>
        <v>7</v>
      </c>
    </row>
    <row r="80" spans="1:11" ht="13.5" thickBot="1" x14ac:dyDescent="0.25">
      <c r="A80" s="1">
        <f>VLOOKUP(C80,Taul2!A:C,2,FALSE)</f>
        <v>9</v>
      </c>
      <c r="B80" s="65">
        <f>VLOOKUP(C80,Taul2!A:C,3,FALSE)</f>
        <v>50.877192982456144</v>
      </c>
      <c r="C80" s="23" t="s">
        <v>128</v>
      </c>
      <c r="D80" s="37">
        <v>1</v>
      </c>
      <c r="E80" s="25">
        <v>1</v>
      </c>
      <c r="F80" s="37">
        <v>1</v>
      </c>
      <c r="G80" s="25">
        <v>1</v>
      </c>
      <c r="H80" s="37">
        <v>1</v>
      </c>
      <c r="I80" s="34">
        <v>1</v>
      </c>
      <c r="J80" s="37"/>
      <c r="K80" s="36">
        <f t="shared" si="5"/>
        <v>6</v>
      </c>
    </row>
    <row r="81" spans="1:11" ht="13.5" thickBot="1" x14ac:dyDescent="0.25">
      <c r="A81" s="1">
        <f>VLOOKUP(C81,Taul2!A:C,2,FALSE)</f>
        <v>7</v>
      </c>
      <c r="B81" s="65">
        <f>VLOOKUP(C81,Taul2!A:C,3,FALSE)</f>
        <v>21.052631578947366</v>
      </c>
      <c r="C81" s="23" t="s">
        <v>194</v>
      </c>
      <c r="D81" s="37">
        <v>1</v>
      </c>
      <c r="E81" s="25"/>
      <c r="F81" s="37">
        <v>1</v>
      </c>
      <c r="G81" s="25"/>
      <c r="H81" s="37"/>
      <c r="I81" s="25">
        <v>1</v>
      </c>
      <c r="J81" s="34">
        <v>1</v>
      </c>
      <c r="K81" s="36">
        <f t="shared" si="5"/>
        <v>4</v>
      </c>
    </row>
    <row r="82" spans="1:11" ht="13.5" thickBot="1" x14ac:dyDescent="0.25">
      <c r="A82" s="1">
        <f>VLOOKUP(C82,Taul2!A:C,2,FALSE)</f>
        <v>1</v>
      </c>
      <c r="B82" s="65">
        <f>VLOOKUP(C82,Taul2!A:C,3,FALSE)</f>
        <v>0</v>
      </c>
      <c r="C82" s="23" t="s">
        <v>104</v>
      </c>
      <c r="D82" s="34">
        <v>1</v>
      </c>
      <c r="E82" s="21">
        <v>1</v>
      </c>
      <c r="F82" s="35"/>
      <c r="G82" s="21">
        <v>1</v>
      </c>
      <c r="H82" s="35"/>
      <c r="I82" s="21"/>
      <c r="J82" s="35">
        <v>1</v>
      </c>
      <c r="K82" s="36">
        <f t="shared" si="5"/>
        <v>4</v>
      </c>
    </row>
    <row r="83" spans="1:11" ht="13.5" thickBot="1" x14ac:dyDescent="0.25">
      <c r="A83" s="1">
        <f>VLOOKUP(C83,Taul2!A:C,2,FALSE)</f>
        <v>6</v>
      </c>
      <c r="B83" s="65">
        <f>VLOOKUP(C83,Taul2!A:C,3,FALSE)</f>
        <v>40.350877192982452</v>
      </c>
      <c r="C83" s="23" t="s">
        <v>140</v>
      </c>
      <c r="D83" s="37"/>
      <c r="E83" s="34">
        <v>1</v>
      </c>
      <c r="F83" s="37">
        <v>1</v>
      </c>
      <c r="G83" s="25">
        <v>1</v>
      </c>
      <c r="H83" s="37">
        <v>1</v>
      </c>
      <c r="I83" s="25">
        <v>1</v>
      </c>
      <c r="J83" s="37">
        <v>1</v>
      </c>
      <c r="K83" s="36">
        <f t="shared" si="5"/>
        <v>6</v>
      </c>
    </row>
    <row r="84" spans="1:11" ht="13.5" thickBot="1" x14ac:dyDescent="0.25">
      <c r="A84" s="1">
        <f>VLOOKUP(C84,Taul2!A:C,2,FALSE)</f>
        <v>9</v>
      </c>
      <c r="B84" s="65">
        <f>VLOOKUP(C84,Taul2!A:C,3,FALSE)</f>
        <v>78.94736842105263</v>
      </c>
      <c r="C84" s="23" t="s">
        <v>136</v>
      </c>
      <c r="D84" s="37">
        <v>1</v>
      </c>
      <c r="E84" s="25">
        <v>1</v>
      </c>
      <c r="F84" s="34">
        <v>1</v>
      </c>
      <c r="G84" s="25">
        <v>1</v>
      </c>
      <c r="H84" s="37">
        <v>1</v>
      </c>
      <c r="I84" s="25">
        <v>1</v>
      </c>
      <c r="J84" s="37">
        <v>1</v>
      </c>
      <c r="K84" s="36">
        <f t="shared" si="5"/>
        <v>7</v>
      </c>
    </row>
    <row r="85" spans="1:11" ht="13.5" thickBot="1" x14ac:dyDescent="0.25">
      <c r="A85" s="1">
        <f>VLOOKUP(C85,Taul2!A:C,2,FALSE)</f>
        <v>9</v>
      </c>
      <c r="B85" s="65">
        <f>VLOOKUP(C85,Taul2!A:C,3,FALSE)</f>
        <v>40.350877192982452</v>
      </c>
      <c r="C85" s="23" t="s">
        <v>112</v>
      </c>
      <c r="D85" s="37"/>
      <c r="E85" s="25"/>
      <c r="F85" s="37">
        <v>1</v>
      </c>
      <c r="G85" s="34">
        <v>1</v>
      </c>
      <c r="H85" s="37">
        <v>1</v>
      </c>
      <c r="I85" s="25"/>
      <c r="J85" s="37"/>
      <c r="K85" s="36">
        <f t="shared" si="5"/>
        <v>3</v>
      </c>
    </row>
    <row r="86" spans="1:11" ht="13.5" thickBot="1" x14ac:dyDescent="0.25">
      <c r="A86" s="1">
        <f>VLOOKUP(C86,Taul2!A:C,2,FALSE)</f>
        <v>9</v>
      </c>
      <c r="B86" s="65">
        <f>VLOOKUP(C86,Taul2!A:C,3,FALSE)</f>
        <v>73.68421052631578</v>
      </c>
      <c r="C86" s="23" t="s">
        <v>116</v>
      </c>
      <c r="D86" s="37">
        <v>1</v>
      </c>
      <c r="E86" s="25">
        <v>1</v>
      </c>
      <c r="F86" s="37"/>
      <c r="G86" s="25">
        <v>1</v>
      </c>
      <c r="H86" s="34">
        <v>1</v>
      </c>
      <c r="I86" s="25">
        <v>1</v>
      </c>
      <c r="J86" s="37">
        <v>1</v>
      </c>
      <c r="K86" s="36">
        <f t="shared" si="5"/>
        <v>6</v>
      </c>
    </row>
    <row r="87" spans="1:11" ht="13.5" thickBot="1" x14ac:dyDescent="0.25">
      <c r="A87" s="1">
        <f>VLOOKUP(C87,Taul2!A:C,2,FALSE)</f>
        <v>7</v>
      </c>
      <c r="B87" s="65">
        <f>VLOOKUP(C87,Taul2!A:C,3,FALSE)</f>
        <v>45.614035087719294</v>
      </c>
      <c r="C87" s="23" t="s">
        <v>195</v>
      </c>
      <c r="D87" s="37"/>
      <c r="E87" s="25">
        <v>1</v>
      </c>
      <c r="F87" s="37"/>
      <c r="G87" s="25">
        <v>1</v>
      </c>
      <c r="H87" s="37">
        <v>1</v>
      </c>
      <c r="I87" s="34">
        <v>1</v>
      </c>
      <c r="J87" s="37"/>
      <c r="K87" s="36">
        <f t="shared" si="5"/>
        <v>4</v>
      </c>
    </row>
    <row r="88" spans="1:11" ht="13.5" thickBot="1" x14ac:dyDescent="0.25">
      <c r="A88" s="1">
        <f>VLOOKUP(C88,Taul2!A:C,2,FALSE)</f>
        <v>4</v>
      </c>
      <c r="B88" s="65">
        <f>VLOOKUP(C88,Taul2!A:C,3,FALSE)</f>
        <v>29.82456140350877</v>
      </c>
      <c r="C88" s="23" t="s">
        <v>153</v>
      </c>
      <c r="D88" s="37"/>
      <c r="E88" s="25"/>
      <c r="F88" s="37"/>
      <c r="G88" s="25"/>
      <c r="H88" s="37"/>
      <c r="I88" s="25"/>
      <c r="J88" s="34">
        <v>1</v>
      </c>
      <c r="K88" s="36">
        <f t="shared" si="5"/>
        <v>1</v>
      </c>
    </row>
    <row r="89" spans="1:11" ht="13.5" thickBot="1" x14ac:dyDescent="0.25">
      <c r="A89" s="1">
        <f>VLOOKUP(C89,Taul2!A:C,2,FALSE)</f>
        <v>6</v>
      </c>
      <c r="B89" s="65">
        <f>VLOOKUP(C89,Taul2!A:C,3,FALSE)</f>
        <v>19.298245614035086</v>
      </c>
      <c r="C89" s="23" t="s">
        <v>189</v>
      </c>
      <c r="D89" s="34">
        <v>1</v>
      </c>
      <c r="E89" s="21"/>
      <c r="F89" s="35">
        <v>1</v>
      </c>
      <c r="G89" s="21">
        <v>1</v>
      </c>
      <c r="H89" s="35"/>
      <c r="I89" s="21">
        <v>1</v>
      </c>
      <c r="J89" s="35"/>
      <c r="K89" s="36">
        <f t="shared" si="5"/>
        <v>4</v>
      </c>
    </row>
    <row r="90" spans="1:11" ht="13.5" thickBot="1" x14ac:dyDescent="0.25">
      <c r="A90" s="1">
        <f>VLOOKUP(C90,Taul2!A:C,2,FALSE)</f>
        <v>8</v>
      </c>
      <c r="B90" s="65">
        <f>VLOOKUP(C90,Taul2!A:C,3,FALSE)</f>
        <v>73.68421052631578</v>
      </c>
      <c r="C90" s="23" t="s">
        <v>221</v>
      </c>
      <c r="D90" s="37">
        <v>1</v>
      </c>
      <c r="E90" s="34">
        <v>1</v>
      </c>
      <c r="F90" s="37">
        <v>1</v>
      </c>
      <c r="G90" s="25">
        <v>1</v>
      </c>
      <c r="H90" s="37">
        <v>1</v>
      </c>
      <c r="I90" s="25">
        <v>1</v>
      </c>
      <c r="J90" s="37">
        <v>1</v>
      </c>
      <c r="K90" s="36">
        <f t="shared" si="5"/>
        <v>7</v>
      </c>
    </row>
    <row r="91" spans="1:11" ht="13.5" thickBot="1" x14ac:dyDescent="0.25">
      <c r="A91" s="1">
        <f>VLOOKUP(C91,Taul2!A:C,2,FALSE)</f>
        <v>2</v>
      </c>
      <c r="B91" s="65">
        <f>VLOOKUP(C91,Taul2!A:C,3,FALSE)</f>
        <v>3.5087719298245612</v>
      </c>
      <c r="C91" s="23" t="s">
        <v>95</v>
      </c>
      <c r="D91" s="37"/>
      <c r="E91" s="25"/>
      <c r="F91" s="34">
        <v>1</v>
      </c>
      <c r="G91" s="25"/>
      <c r="H91" s="37"/>
      <c r="I91" s="25"/>
      <c r="J91" s="37"/>
      <c r="K91" s="36">
        <f t="shared" si="5"/>
        <v>1</v>
      </c>
    </row>
    <row r="92" spans="1:11" ht="13.5" thickBot="1" x14ac:dyDescent="0.25">
      <c r="A92" s="1">
        <f>VLOOKUP(C92,Taul2!A:C,2,FALSE)</f>
        <v>1</v>
      </c>
      <c r="B92" s="65">
        <f>VLOOKUP(C92,Taul2!A:C,3,FALSE)</f>
        <v>0</v>
      </c>
      <c r="C92" s="23" t="s">
        <v>158</v>
      </c>
      <c r="D92" s="37">
        <v>1</v>
      </c>
      <c r="E92" s="25">
        <v>1</v>
      </c>
      <c r="F92" s="37">
        <v>1</v>
      </c>
      <c r="G92" s="34">
        <v>1</v>
      </c>
      <c r="H92" s="37">
        <v>1</v>
      </c>
      <c r="I92" s="25">
        <v>1</v>
      </c>
      <c r="J92" s="37">
        <v>1</v>
      </c>
      <c r="K92" s="36">
        <f t="shared" si="5"/>
        <v>7</v>
      </c>
    </row>
    <row r="93" spans="1:11" ht="13.5" thickBot="1" x14ac:dyDescent="0.25">
      <c r="A93" s="1">
        <f>VLOOKUP(C93,Taul2!A:C,2,FALSE)</f>
        <v>9</v>
      </c>
      <c r="B93" s="65">
        <f>VLOOKUP(C93,Taul2!A:C,3,FALSE)</f>
        <v>43.859649122807014</v>
      </c>
      <c r="C93" s="23" t="s">
        <v>174</v>
      </c>
      <c r="D93" s="37"/>
      <c r="E93" s="25"/>
      <c r="F93" s="37">
        <v>1</v>
      </c>
      <c r="G93" s="25"/>
      <c r="H93" s="34">
        <v>1</v>
      </c>
      <c r="I93" s="25">
        <v>1</v>
      </c>
      <c r="J93" s="37">
        <v>1</v>
      </c>
      <c r="K93" s="36">
        <f t="shared" si="5"/>
        <v>4</v>
      </c>
    </row>
    <row r="94" spans="1:11" ht="13.5" thickBot="1" x14ac:dyDescent="0.25">
      <c r="A94" s="1">
        <f>VLOOKUP(C94,Taul2!A:C,2,FALSE)</f>
        <v>7</v>
      </c>
      <c r="B94" s="65">
        <f>VLOOKUP(C94,Taul2!A:C,3,FALSE)</f>
        <v>33.333333333333329</v>
      </c>
      <c r="C94" s="23" t="s">
        <v>181</v>
      </c>
      <c r="D94" s="37"/>
      <c r="E94" s="25"/>
      <c r="F94" s="37"/>
      <c r="G94" s="25"/>
      <c r="H94" s="37"/>
      <c r="I94" s="34">
        <v>1</v>
      </c>
      <c r="J94" s="37"/>
      <c r="K94" s="36">
        <f t="shared" si="5"/>
        <v>1</v>
      </c>
    </row>
    <row r="95" spans="1:11" ht="13.5" thickBot="1" x14ac:dyDescent="0.25">
      <c r="A95" s="1">
        <f>VLOOKUP(C95,Taul2!A:C,2,FALSE)</f>
        <v>7</v>
      </c>
      <c r="B95" s="65">
        <f>VLOOKUP(C95,Taul2!A:C,3,FALSE)</f>
        <v>38.596491228070171</v>
      </c>
      <c r="C95" s="23" t="s">
        <v>107</v>
      </c>
      <c r="D95" s="37"/>
      <c r="E95" s="25">
        <v>1</v>
      </c>
      <c r="F95" s="37"/>
      <c r="G95" s="25">
        <v>1</v>
      </c>
      <c r="H95" s="37"/>
      <c r="I95" s="25">
        <v>1</v>
      </c>
      <c r="J95" s="34">
        <v>1</v>
      </c>
      <c r="K95" s="36">
        <f t="shared" si="5"/>
        <v>4</v>
      </c>
    </row>
    <row r="96" spans="1:11" ht="13.5" thickBot="1" x14ac:dyDescent="0.25">
      <c r="A96" s="1">
        <f>VLOOKUP(C96,Taul2!A:C,2,FALSE)</f>
        <v>8</v>
      </c>
      <c r="B96" s="65">
        <f>VLOOKUP(C96,Taul2!A:C,3,FALSE)</f>
        <v>61.403508771929829</v>
      </c>
      <c r="C96" s="23" t="s">
        <v>102</v>
      </c>
      <c r="D96" s="34">
        <v>1</v>
      </c>
      <c r="E96" s="21"/>
      <c r="F96" s="35"/>
      <c r="G96" s="21">
        <v>1</v>
      </c>
      <c r="H96" s="35">
        <v>1</v>
      </c>
      <c r="I96" s="21">
        <v>1</v>
      </c>
      <c r="J96" s="35"/>
      <c r="K96" s="36">
        <f t="shared" si="5"/>
        <v>4</v>
      </c>
    </row>
    <row r="97" spans="1:11" ht="13.5" thickBot="1" x14ac:dyDescent="0.25">
      <c r="A97" s="1">
        <f>VLOOKUP(C97,Taul2!A:C,2,FALSE)</f>
        <v>6</v>
      </c>
      <c r="B97" s="65">
        <f>VLOOKUP(C97,Taul2!A:C,3,FALSE)</f>
        <v>50.877192982456144</v>
      </c>
      <c r="C97" s="23" t="s">
        <v>196</v>
      </c>
      <c r="D97" s="37">
        <v>1</v>
      </c>
      <c r="E97" s="34">
        <v>1</v>
      </c>
      <c r="F97" s="37"/>
      <c r="G97" s="25"/>
      <c r="H97" s="37">
        <v>1</v>
      </c>
      <c r="I97" s="25">
        <v>1</v>
      </c>
      <c r="J97" s="37">
        <v>1</v>
      </c>
      <c r="K97" s="36">
        <f t="shared" si="5"/>
        <v>5</v>
      </c>
    </row>
    <row r="98" spans="1:11" ht="13.5" thickBot="1" x14ac:dyDescent="0.25">
      <c r="A98" s="1">
        <f>VLOOKUP(C98,Taul2!A:C,2,FALSE)</f>
        <v>7</v>
      </c>
      <c r="B98" s="65">
        <f>VLOOKUP(C98,Taul2!A:C,3,FALSE)</f>
        <v>35.087719298245609</v>
      </c>
      <c r="C98" s="23" t="s">
        <v>214</v>
      </c>
      <c r="D98" s="37">
        <v>1</v>
      </c>
      <c r="E98" s="25">
        <v>1</v>
      </c>
      <c r="F98" s="34">
        <v>1</v>
      </c>
      <c r="G98" s="25"/>
      <c r="H98" s="37">
        <v>1</v>
      </c>
      <c r="I98" s="25"/>
      <c r="J98" s="37">
        <v>1</v>
      </c>
      <c r="K98" s="36">
        <f t="shared" si="5"/>
        <v>5</v>
      </c>
    </row>
    <row r="99" spans="1:11" ht="13.5" thickBot="1" x14ac:dyDescent="0.25">
      <c r="A99" s="1">
        <f>VLOOKUP(C99,Taul2!A:C,2,FALSE)</f>
        <v>8</v>
      </c>
      <c r="B99" s="65">
        <f>VLOOKUP(C99,Taul2!A:C,3,FALSE)</f>
        <v>59.649122807017541</v>
      </c>
      <c r="C99" s="23" t="s">
        <v>219</v>
      </c>
      <c r="D99" s="37">
        <v>1</v>
      </c>
      <c r="E99" s="25"/>
      <c r="F99" s="37"/>
      <c r="G99" s="34">
        <v>1</v>
      </c>
      <c r="H99" s="37"/>
      <c r="I99" s="25">
        <v>1</v>
      </c>
      <c r="J99" s="37"/>
      <c r="K99" s="36">
        <f t="shared" si="5"/>
        <v>3</v>
      </c>
    </row>
    <row r="100" spans="1:11" ht="13.5" thickBot="1" x14ac:dyDescent="0.25">
      <c r="A100" s="1">
        <f>VLOOKUP(C100,Taul2!A:C,2,FALSE)</f>
        <v>7</v>
      </c>
      <c r="B100" s="65">
        <f>VLOOKUP(C100,Taul2!A:C,3,FALSE)</f>
        <v>36.84210526315789</v>
      </c>
      <c r="C100" s="23" t="s">
        <v>109</v>
      </c>
      <c r="D100" s="37"/>
      <c r="E100" s="25"/>
      <c r="F100" s="37"/>
      <c r="G100" s="25">
        <v>1</v>
      </c>
      <c r="H100" s="34">
        <v>1</v>
      </c>
      <c r="I100" s="25">
        <v>1</v>
      </c>
      <c r="J100" s="37">
        <v>1</v>
      </c>
      <c r="K100" s="36">
        <f t="shared" si="5"/>
        <v>4</v>
      </c>
    </row>
    <row r="101" spans="1:11" ht="13.5" thickBot="1" x14ac:dyDescent="0.25">
      <c r="A101" s="1">
        <f>VLOOKUP(C101,Taul2!A:C,2,FALSE)</f>
        <v>9</v>
      </c>
      <c r="B101" s="65">
        <f>VLOOKUP(C101,Taul2!A:C,3,FALSE)</f>
        <v>68.421052631578945</v>
      </c>
      <c r="C101" s="23" t="s">
        <v>83</v>
      </c>
      <c r="D101" s="37"/>
      <c r="E101" s="25"/>
      <c r="F101" s="37">
        <v>1</v>
      </c>
      <c r="G101" s="25">
        <v>1</v>
      </c>
      <c r="H101" s="37">
        <v>1</v>
      </c>
      <c r="I101" s="34">
        <v>1</v>
      </c>
      <c r="J101" s="37"/>
      <c r="K101" s="36">
        <f t="shared" si="5"/>
        <v>4</v>
      </c>
    </row>
    <row r="102" spans="1:11" ht="13.5" thickBot="1" x14ac:dyDescent="0.25">
      <c r="A102" s="1">
        <f>VLOOKUP(C102,Taul2!A:C,2,FALSE)</f>
        <v>5</v>
      </c>
      <c r="B102" s="65">
        <f>VLOOKUP(C102,Taul2!A:C,3,FALSE)</f>
        <v>33.333333333333329</v>
      </c>
      <c r="C102" s="23" t="s">
        <v>188</v>
      </c>
      <c r="D102" s="37"/>
      <c r="E102" s="25"/>
      <c r="F102" s="37"/>
      <c r="G102" s="25"/>
      <c r="H102" s="37"/>
      <c r="I102" s="25">
        <v>1</v>
      </c>
      <c r="J102" s="34">
        <v>1</v>
      </c>
      <c r="K102" s="36">
        <f t="shared" si="5"/>
        <v>2</v>
      </c>
    </row>
    <row r="103" spans="1:11" ht="13.5" thickBot="1" x14ac:dyDescent="0.25">
      <c r="A103" s="1">
        <f>VLOOKUP(C103,Taul2!A:C,2,FALSE)</f>
        <v>7</v>
      </c>
      <c r="B103" s="65">
        <f>VLOOKUP(C103,Taul2!A:C,3,FALSE)</f>
        <v>26.315789473684209</v>
      </c>
      <c r="C103" s="23" t="s">
        <v>137</v>
      </c>
      <c r="D103" s="34">
        <v>1</v>
      </c>
      <c r="E103" s="21"/>
      <c r="F103" s="35"/>
      <c r="G103" s="21">
        <v>1</v>
      </c>
      <c r="H103" s="35"/>
      <c r="I103" s="21">
        <v>1</v>
      </c>
      <c r="J103" s="35"/>
      <c r="K103" s="36">
        <f t="shared" si="5"/>
        <v>3</v>
      </c>
    </row>
    <row r="104" spans="1:11" ht="13.5" thickBot="1" x14ac:dyDescent="0.25">
      <c r="A104" s="1">
        <f>VLOOKUP(C104,Taul2!A:C,2,FALSE)</f>
        <v>5</v>
      </c>
      <c r="B104" s="65">
        <f>VLOOKUP(C104,Taul2!A:C,3,FALSE)</f>
        <v>17.543859649122805</v>
      </c>
      <c r="C104" s="23" t="s">
        <v>252</v>
      </c>
      <c r="D104" s="37"/>
      <c r="E104" s="34">
        <v>1</v>
      </c>
      <c r="F104" s="37"/>
      <c r="G104" s="25">
        <v>1</v>
      </c>
      <c r="H104" s="37"/>
      <c r="I104" s="25"/>
      <c r="J104" s="37"/>
      <c r="K104" s="36">
        <f t="shared" si="5"/>
        <v>2</v>
      </c>
    </row>
    <row r="105" spans="1:11" ht="13.5" thickBot="1" x14ac:dyDescent="0.25">
      <c r="A105" s="1">
        <f>VLOOKUP(C105,Taul2!A:C,2,FALSE)</f>
        <v>4</v>
      </c>
      <c r="B105" s="65">
        <f>VLOOKUP(C105,Taul2!A:C,3,FALSE)</f>
        <v>15.789473684210526</v>
      </c>
      <c r="C105" s="23" t="s">
        <v>162</v>
      </c>
      <c r="D105" s="37">
        <v>1</v>
      </c>
      <c r="E105" s="25"/>
      <c r="F105" s="34">
        <v>1</v>
      </c>
      <c r="G105" s="25"/>
      <c r="H105" s="37"/>
      <c r="I105" s="25">
        <v>1</v>
      </c>
      <c r="J105" s="37"/>
      <c r="K105" s="36">
        <f t="shared" si="5"/>
        <v>3</v>
      </c>
    </row>
    <row r="106" spans="1:11" ht="13.5" thickBot="1" x14ac:dyDescent="0.25">
      <c r="A106" s="1">
        <f>VLOOKUP(C106,Taul2!A:C,2,FALSE)</f>
        <v>6</v>
      </c>
      <c r="B106" s="65">
        <f>VLOOKUP(C106,Taul2!A:C,3,FALSE)</f>
        <v>29.82456140350877</v>
      </c>
      <c r="C106" s="23" t="s">
        <v>259</v>
      </c>
      <c r="D106" s="37">
        <v>1</v>
      </c>
      <c r="E106" s="25"/>
      <c r="F106" s="37"/>
      <c r="G106" s="34">
        <v>1</v>
      </c>
      <c r="H106" s="37">
        <v>1</v>
      </c>
      <c r="I106" s="25">
        <v>1</v>
      </c>
      <c r="J106" s="37"/>
      <c r="K106" s="36">
        <f t="shared" si="5"/>
        <v>4</v>
      </c>
    </row>
    <row r="107" spans="1:11" ht="13.5" thickBot="1" x14ac:dyDescent="0.25">
      <c r="C107" s="23" t="s">
        <v>264</v>
      </c>
      <c r="D107" s="37"/>
      <c r="E107" s="25">
        <v>1</v>
      </c>
      <c r="F107" s="37"/>
      <c r="G107" s="25"/>
      <c r="H107" s="34">
        <v>1</v>
      </c>
      <c r="I107" s="25"/>
      <c r="J107" s="37"/>
      <c r="K107" s="36">
        <f t="shared" ref="K107:K132" si="6">SUM(D107:J107)</f>
        <v>2</v>
      </c>
    </row>
    <row r="108" spans="1:11" ht="13.5" thickBot="1" x14ac:dyDescent="0.25">
      <c r="A108" s="1">
        <f>VLOOKUP(C108,Taul2!A:C,2,FALSE)</f>
        <v>8</v>
      </c>
      <c r="B108" s="65">
        <f>VLOOKUP(C108,Taul2!A:C,3,FALSE)</f>
        <v>22.807017543859647</v>
      </c>
      <c r="C108" s="23" t="s">
        <v>234</v>
      </c>
      <c r="D108" s="37">
        <v>1</v>
      </c>
      <c r="E108" s="25">
        <v>1</v>
      </c>
      <c r="F108" s="37"/>
      <c r="G108" s="25"/>
      <c r="H108" s="37"/>
      <c r="I108" s="34">
        <v>1</v>
      </c>
      <c r="J108" s="37">
        <v>1</v>
      </c>
      <c r="K108" s="36">
        <f t="shared" si="6"/>
        <v>4</v>
      </c>
    </row>
    <row r="109" spans="1:11" ht="13.5" thickBot="1" x14ac:dyDescent="0.25">
      <c r="A109" s="1">
        <f>VLOOKUP(C109,Taul2!A:C,2,FALSE)</f>
        <v>5</v>
      </c>
      <c r="B109" s="65">
        <f>VLOOKUP(C109,Taul2!A:C,3,FALSE)</f>
        <v>19.298245614035086</v>
      </c>
      <c r="C109" s="23" t="s">
        <v>131</v>
      </c>
      <c r="D109" s="37"/>
      <c r="E109" s="25"/>
      <c r="F109" s="37"/>
      <c r="G109" s="25"/>
      <c r="H109" s="37"/>
      <c r="I109" s="25"/>
      <c r="J109" s="34">
        <v>1</v>
      </c>
      <c r="K109" s="36">
        <f t="shared" si="6"/>
        <v>1</v>
      </c>
    </row>
    <row r="110" spans="1:11" ht="13.5" thickBot="1" x14ac:dyDescent="0.25">
      <c r="A110" s="1">
        <f>VLOOKUP(C110,Taul2!A:C,2,FALSE)</f>
        <v>7</v>
      </c>
      <c r="B110" s="65">
        <f>VLOOKUP(C110,Taul2!A:C,3,FALSE)</f>
        <v>21.052631578947366</v>
      </c>
      <c r="C110" s="23" t="s">
        <v>133</v>
      </c>
      <c r="D110" s="34">
        <v>1</v>
      </c>
      <c r="E110" s="21"/>
      <c r="F110" s="35"/>
      <c r="G110" s="21">
        <v>1</v>
      </c>
      <c r="H110" s="35">
        <v>1</v>
      </c>
      <c r="I110" s="21">
        <v>1</v>
      </c>
      <c r="J110" s="35">
        <v>1</v>
      </c>
      <c r="K110" s="36">
        <f t="shared" si="6"/>
        <v>5</v>
      </c>
    </row>
    <row r="111" spans="1:11" ht="13.5" thickBot="1" x14ac:dyDescent="0.25">
      <c r="A111" s="1">
        <f>VLOOKUP(C111,Taul2!A:C,2,FALSE)</f>
        <v>1</v>
      </c>
      <c r="B111" s="65">
        <f>VLOOKUP(C111,Taul2!A:C,3,FALSE)</f>
        <v>1.7543859649122806</v>
      </c>
      <c r="C111" s="23" t="s">
        <v>166</v>
      </c>
      <c r="D111" s="37"/>
      <c r="E111" s="34">
        <v>1</v>
      </c>
      <c r="F111" s="37"/>
      <c r="G111" s="25"/>
      <c r="H111" s="37"/>
      <c r="I111" s="25"/>
      <c r="J111" s="37"/>
      <c r="K111" s="36">
        <f t="shared" si="6"/>
        <v>1</v>
      </c>
    </row>
    <row r="112" spans="1:11" ht="13.5" thickBot="1" x14ac:dyDescent="0.25">
      <c r="A112" s="1">
        <f>VLOOKUP(C112,Taul2!A:C,2,FALSE)</f>
        <v>8</v>
      </c>
      <c r="B112" s="65">
        <f>VLOOKUP(C112,Taul2!A:C,3,FALSE)</f>
        <v>36.84210526315789</v>
      </c>
      <c r="C112" s="23" t="s">
        <v>127</v>
      </c>
      <c r="D112" s="37"/>
      <c r="E112" s="25"/>
      <c r="F112" s="34">
        <v>1</v>
      </c>
      <c r="G112" s="25"/>
      <c r="H112" s="37"/>
      <c r="I112" s="25"/>
      <c r="J112" s="37"/>
      <c r="K112" s="36">
        <f t="shared" si="6"/>
        <v>1</v>
      </c>
    </row>
    <row r="113" spans="1:11" ht="13.5" thickBot="1" x14ac:dyDescent="0.25">
      <c r="A113" s="1">
        <f>VLOOKUP(C113,Taul2!A:C,2,FALSE)</f>
        <v>2</v>
      </c>
      <c r="B113" s="65">
        <f>VLOOKUP(C113,Taul2!A:C,3,FALSE)</f>
        <v>5.2631578947368416</v>
      </c>
      <c r="C113" s="23" t="s">
        <v>239</v>
      </c>
      <c r="D113" s="37">
        <v>1</v>
      </c>
      <c r="E113" s="25"/>
      <c r="F113" s="37"/>
      <c r="G113" s="34">
        <v>1</v>
      </c>
      <c r="H113" s="37"/>
      <c r="I113" s="25"/>
      <c r="J113" s="37"/>
      <c r="K113" s="36">
        <f t="shared" si="6"/>
        <v>2</v>
      </c>
    </row>
    <row r="114" spans="1:11" ht="13.5" thickBot="1" x14ac:dyDescent="0.25">
      <c r="A114" s="1">
        <f>VLOOKUP(C114,Taul2!A:C,2,FALSE)</f>
        <v>5</v>
      </c>
      <c r="B114" s="65">
        <f>VLOOKUP(C114,Taul2!A:C,3,FALSE)</f>
        <v>22.807017543859647</v>
      </c>
      <c r="C114" s="23" t="s">
        <v>161</v>
      </c>
      <c r="D114" s="37">
        <v>1</v>
      </c>
      <c r="E114" s="25"/>
      <c r="F114" s="37"/>
      <c r="G114" s="25"/>
      <c r="H114" s="34">
        <v>1</v>
      </c>
      <c r="I114" s="25"/>
      <c r="J114" s="37"/>
      <c r="K114" s="36">
        <f t="shared" si="6"/>
        <v>2</v>
      </c>
    </row>
    <row r="115" spans="1:11" ht="13.5" thickBot="1" x14ac:dyDescent="0.25">
      <c r="A115" s="1">
        <f>VLOOKUP(C115,Taul2!A:C,2,FALSE)</f>
        <v>7</v>
      </c>
      <c r="B115" s="65">
        <f>VLOOKUP(C115,Taul2!A:C,3,FALSE)</f>
        <v>43.859649122807014</v>
      </c>
      <c r="C115" s="23" t="s">
        <v>204</v>
      </c>
      <c r="D115" s="37"/>
      <c r="E115" s="25"/>
      <c r="F115" s="37"/>
      <c r="G115" s="25"/>
      <c r="H115" s="37"/>
      <c r="I115" s="34">
        <v>1</v>
      </c>
      <c r="J115" s="37"/>
      <c r="K115" s="36">
        <f t="shared" si="6"/>
        <v>1</v>
      </c>
    </row>
    <row r="116" spans="1:11" ht="13.5" thickBot="1" x14ac:dyDescent="0.25">
      <c r="A116" s="1">
        <f>VLOOKUP(C116,Taul2!A:C,2,FALSE)</f>
        <v>4</v>
      </c>
      <c r="B116" s="65">
        <f>VLOOKUP(C116,Taul2!A:C,3,FALSE)</f>
        <v>8.7719298245614024</v>
      </c>
      <c r="C116" s="23" t="s">
        <v>139</v>
      </c>
      <c r="D116" s="58"/>
      <c r="E116" s="25"/>
      <c r="F116" s="37"/>
      <c r="G116" s="25"/>
      <c r="H116" s="37"/>
      <c r="I116" s="25"/>
      <c r="J116" s="34">
        <v>1</v>
      </c>
      <c r="K116" s="36">
        <f t="shared" si="6"/>
        <v>1</v>
      </c>
    </row>
    <row r="117" spans="1:11" ht="13.5" thickBot="1" x14ac:dyDescent="0.25">
      <c r="A117" s="1">
        <f>VLOOKUP(C117,Taul2!A:C,2,FALSE)</f>
        <v>1</v>
      </c>
      <c r="B117" s="65">
        <f>VLOOKUP(C117,Taul2!A:C,3,FALSE)</f>
        <v>0</v>
      </c>
      <c r="C117" s="23" t="s">
        <v>99</v>
      </c>
      <c r="D117" s="34">
        <v>1</v>
      </c>
      <c r="E117" s="21"/>
      <c r="F117" s="35"/>
      <c r="G117" s="21"/>
      <c r="H117" s="35"/>
      <c r="I117" s="21"/>
      <c r="J117" s="35"/>
      <c r="K117" s="36">
        <f t="shared" si="6"/>
        <v>1</v>
      </c>
    </row>
    <row r="118" spans="1:11" ht="13.5" thickBot="1" x14ac:dyDescent="0.25">
      <c r="C118" s="23" t="s">
        <v>265</v>
      </c>
      <c r="D118" s="37"/>
      <c r="E118" s="57"/>
      <c r="F118" s="34">
        <v>1</v>
      </c>
      <c r="G118" s="25"/>
      <c r="H118" s="37"/>
      <c r="I118" s="25"/>
      <c r="J118" s="37"/>
      <c r="K118" s="36">
        <f t="shared" si="6"/>
        <v>1</v>
      </c>
    </row>
    <row r="119" spans="1:11" ht="13.5" thickBot="1" x14ac:dyDescent="0.25">
      <c r="A119" s="1">
        <f>VLOOKUP(C119,Taul2!A:C,2,FALSE)</f>
        <v>5</v>
      </c>
      <c r="B119" s="65">
        <f>VLOOKUP(C119,Taul2!A:C,3,FALSE)</f>
        <v>19.298245614035086</v>
      </c>
      <c r="C119" s="23" t="s">
        <v>198</v>
      </c>
      <c r="D119" s="37"/>
      <c r="E119" s="57"/>
      <c r="F119" s="37"/>
      <c r="G119" s="34">
        <v>1</v>
      </c>
      <c r="H119" s="37"/>
      <c r="I119" s="25"/>
      <c r="J119" s="37"/>
      <c r="K119" s="36">
        <f t="shared" si="6"/>
        <v>1</v>
      </c>
    </row>
    <row r="120" spans="1:11" ht="13.5" thickBot="1" x14ac:dyDescent="0.25">
      <c r="A120" s="1">
        <f>VLOOKUP(C120,Taul2!A:C,2,FALSE)</f>
        <v>3</v>
      </c>
      <c r="B120" s="65">
        <f>VLOOKUP(C120,Taul2!A:C,3,FALSE)</f>
        <v>5.2631578947368416</v>
      </c>
      <c r="C120" s="23" t="s">
        <v>169</v>
      </c>
      <c r="D120" s="37"/>
      <c r="E120" s="57"/>
      <c r="F120" s="37"/>
      <c r="G120" s="25"/>
      <c r="H120" s="34">
        <v>1</v>
      </c>
      <c r="I120" s="25">
        <v>1</v>
      </c>
      <c r="J120" s="37"/>
      <c r="K120" s="36">
        <f t="shared" si="6"/>
        <v>2</v>
      </c>
    </row>
    <row r="121" spans="1:11" ht="13.5" thickBot="1" x14ac:dyDescent="0.25">
      <c r="A121" s="1">
        <f>VLOOKUP(C121,Taul2!A:C,2,FALSE)</f>
        <v>6</v>
      </c>
      <c r="B121" s="65">
        <f>VLOOKUP(C121,Taul2!A:C,3,FALSE)</f>
        <v>19.298245614035086</v>
      </c>
      <c r="C121" s="23" t="s">
        <v>93</v>
      </c>
      <c r="D121" s="37"/>
      <c r="E121" s="57"/>
      <c r="F121" s="37"/>
      <c r="G121" s="25"/>
      <c r="H121" s="37"/>
      <c r="I121" s="34">
        <v>1</v>
      </c>
      <c r="J121" s="37"/>
      <c r="K121" s="36">
        <f t="shared" si="6"/>
        <v>1</v>
      </c>
    </row>
    <row r="122" spans="1:11" ht="13.5" thickBot="1" x14ac:dyDescent="0.25">
      <c r="A122" s="1">
        <f>VLOOKUP(C122,Taul2!A:C,2,FALSE)</f>
        <v>6</v>
      </c>
      <c r="B122" s="65">
        <f>VLOOKUP(C122,Taul2!A:C,3,FALSE)</f>
        <v>38.297872340425535</v>
      </c>
      <c r="C122" s="23" t="s">
        <v>175</v>
      </c>
      <c r="D122" s="37"/>
      <c r="E122" s="57"/>
      <c r="F122" s="37"/>
      <c r="G122" s="25"/>
      <c r="H122" s="37"/>
      <c r="I122" s="25"/>
      <c r="J122" s="34">
        <v>1</v>
      </c>
      <c r="K122" s="36">
        <f t="shared" si="6"/>
        <v>1</v>
      </c>
    </row>
    <row r="123" spans="1:11" ht="13.5" thickBot="1" x14ac:dyDescent="0.25">
      <c r="A123" s="1">
        <f>VLOOKUP(C123,Taul2!A:C,2,FALSE)</f>
        <v>6</v>
      </c>
      <c r="B123" s="65">
        <f>VLOOKUP(C123,Taul2!A:C,3,FALSE)</f>
        <v>31.578947368421051</v>
      </c>
      <c r="C123" s="23" t="s">
        <v>167</v>
      </c>
      <c r="D123" s="34">
        <v>1</v>
      </c>
      <c r="E123" s="57"/>
      <c r="F123" s="37"/>
      <c r="G123" s="25">
        <v>1</v>
      </c>
      <c r="H123" s="37"/>
      <c r="I123" s="25"/>
      <c r="J123" s="37"/>
      <c r="K123" s="36">
        <f t="shared" si="6"/>
        <v>2</v>
      </c>
    </row>
    <row r="124" spans="1:11" ht="13.5" thickBot="1" x14ac:dyDescent="0.25">
      <c r="A124" s="1">
        <f>VLOOKUP(C124,Taul2!A:C,2,FALSE)</f>
        <v>6</v>
      </c>
      <c r="B124" s="65">
        <f>VLOOKUP(C124,Taul2!A:C,3,FALSE)</f>
        <v>14.035087719298245</v>
      </c>
      <c r="C124" s="23" t="s">
        <v>146</v>
      </c>
      <c r="D124" s="37"/>
      <c r="E124" s="57"/>
      <c r="F124" s="57"/>
      <c r="G124" s="34">
        <v>1</v>
      </c>
      <c r="H124" s="37">
        <v>1</v>
      </c>
      <c r="I124" s="25"/>
      <c r="J124" s="37"/>
      <c r="K124" s="36">
        <f t="shared" si="6"/>
        <v>2</v>
      </c>
    </row>
    <row r="125" spans="1:11" ht="13.5" thickBot="1" x14ac:dyDescent="0.25">
      <c r="A125" s="1">
        <f>VLOOKUP(C125,Taul2!A:C,2,FALSE)</f>
        <v>1</v>
      </c>
      <c r="B125" s="65">
        <f>VLOOKUP(C125,Taul2!A:C,3,FALSE)</f>
        <v>1.7543859649122806</v>
      </c>
      <c r="C125" s="23" t="s">
        <v>180</v>
      </c>
      <c r="D125" s="37"/>
      <c r="E125" s="57"/>
      <c r="F125" s="57"/>
      <c r="G125" s="25"/>
      <c r="H125" s="34">
        <v>1</v>
      </c>
      <c r="I125" s="25"/>
      <c r="J125" s="37"/>
      <c r="K125" s="36">
        <f t="shared" si="6"/>
        <v>1</v>
      </c>
    </row>
    <row r="126" spans="1:11" ht="13.5" thickBot="1" x14ac:dyDescent="0.25">
      <c r="A126" s="1">
        <f>VLOOKUP(C126,Taul2!A:C,2,FALSE)</f>
        <v>1</v>
      </c>
      <c r="B126" s="65">
        <f>VLOOKUP(C126,Taul2!A:C,3,FALSE)</f>
        <v>1.7543859649122806</v>
      </c>
      <c r="C126" s="23" t="s">
        <v>187</v>
      </c>
      <c r="D126" s="37"/>
      <c r="E126" s="57"/>
      <c r="F126" s="57"/>
      <c r="G126" s="25"/>
      <c r="H126" s="37"/>
      <c r="I126" s="34">
        <v>1</v>
      </c>
      <c r="J126" s="37"/>
      <c r="K126" s="36">
        <f t="shared" si="6"/>
        <v>1</v>
      </c>
    </row>
    <row r="127" spans="1:11" ht="13.5" thickBot="1" x14ac:dyDescent="0.25">
      <c r="A127" s="1">
        <f>VLOOKUP(C127,Taul2!A:C,2,FALSE)</f>
        <v>5</v>
      </c>
      <c r="B127" s="65">
        <f>VLOOKUP(C127,Taul2!A:C,3,FALSE)</f>
        <v>5.2631578947368416</v>
      </c>
      <c r="C127" s="23" t="s">
        <v>122</v>
      </c>
      <c r="D127" s="37"/>
      <c r="E127" s="57"/>
      <c r="F127" s="57"/>
      <c r="G127" s="25"/>
      <c r="H127" s="37"/>
      <c r="I127" s="25"/>
      <c r="J127" s="34">
        <v>1</v>
      </c>
      <c r="K127" s="36">
        <f t="shared" si="6"/>
        <v>1</v>
      </c>
    </row>
    <row r="128" spans="1:11" ht="13.5" thickBot="1" x14ac:dyDescent="0.25">
      <c r="A128" s="1">
        <f>VLOOKUP(C128,Taul2!A:C,2,FALSE)</f>
        <v>2</v>
      </c>
      <c r="B128" s="65">
        <f>VLOOKUP(C128,Taul2!A:C,3,FALSE)</f>
        <v>1.7543859649122806</v>
      </c>
      <c r="C128" s="23" t="s">
        <v>211</v>
      </c>
      <c r="D128" s="34">
        <v>1</v>
      </c>
      <c r="E128" s="57"/>
      <c r="F128" s="57"/>
      <c r="G128" s="25"/>
      <c r="H128" s="37"/>
      <c r="I128" s="25"/>
      <c r="J128" s="37"/>
      <c r="K128" s="36">
        <f t="shared" si="6"/>
        <v>1</v>
      </c>
    </row>
    <row r="129" spans="1:11" ht="13.5" thickBot="1" x14ac:dyDescent="0.25">
      <c r="C129" s="23" t="s">
        <v>266</v>
      </c>
      <c r="D129" s="37"/>
      <c r="E129" s="38"/>
      <c r="F129" s="57"/>
      <c r="G129" s="57"/>
      <c r="H129" s="57"/>
      <c r="I129" s="34">
        <v>1</v>
      </c>
      <c r="J129" s="37"/>
      <c r="K129" s="36">
        <f t="shared" si="6"/>
        <v>1</v>
      </c>
    </row>
    <row r="130" spans="1:11" ht="13.5" thickBot="1" x14ac:dyDescent="0.25">
      <c r="A130" s="1">
        <f>VLOOKUP(C130,Taul2!A:C,2,FALSE)</f>
        <v>8</v>
      </c>
      <c r="B130" s="65">
        <f>VLOOKUP(C130,Taul2!A:C,3,FALSE)</f>
        <v>28.07017543859649</v>
      </c>
      <c r="C130" s="23" t="s">
        <v>184</v>
      </c>
      <c r="D130" s="37"/>
      <c r="E130" s="57"/>
      <c r="F130" s="57"/>
      <c r="G130" s="57"/>
      <c r="H130" s="57"/>
      <c r="I130" s="25"/>
      <c r="J130" s="34">
        <v>1</v>
      </c>
      <c r="K130" s="36">
        <f t="shared" si="6"/>
        <v>1</v>
      </c>
    </row>
    <row r="131" spans="1:11" ht="13.5" thickBot="1" x14ac:dyDescent="0.25">
      <c r="A131" s="1">
        <f>VLOOKUP(C131,Taul2!A:C,2,FALSE)</f>
        <v>7</v>
      </c>
      <c r="B131" s="65">
        <f>VLOOKUP(C131,Taul2!A:C,3,FALSE)</f>
        <v>17.543859649122805</v>
      </c>
      <c r="C131" s="23" t="s">
        <v>106</v>
      </c>
      <c r="D131" s="38"/>
      <c r="E131" s="38"/>
      <c r="F131" s="38"/>
      <c r="G131" s="38"/>
      <c r="H131" s="38"/>
      <c r="I131" s="38"/>
      <c r="J131" s="34">
        <v>1</v>
      </c>
      <c r="K131" s="36">
        <f t="shared" si="6"/>
        <v>1</v>
      </c>
    </row>
    <row r="132" spans="1:11" ht="13.5" thickBot="1" x14ac:dyDescent="0.25">
      <c r="A132" s="1">
        <f>VLOOKUP(C132,Taul2!A:C,2,FALSE)</f>
        <v>6</v>
      </c>
      <c r="B132" s="65">
        <f>VLOOKUP(C132,Taul2!A:C,3,FALSE)</f>
        <v>7.0175438596491224</v>
      </c>
      <c r="C132" s="23" t="s">
        <v>193</v>
      </c>
      <c r="D132" s="38"/>
      <c r="E132" s="38"/>
      <c r="F132" s="38"/>
      <c r="G132" s="38"/>
      <c r="H132" s="38"/>
      <c r="I132" s="38"/>
      <c r="J132" s="34">
        <v>1</v>
      </c>
      <c r="K132" s="36">
        <f t="shared" si="6"/>
        <v>1</v>
      </c>
    </row>
    <row r="133" spans="1:11" ht="13.5" thickBot="1" x14ac:dyDescent="0.25">
      <c r="C133" s="12" t="s">
        <v>22</v>
      </c>
      <c r="D133" s="39">
        <f t="shared" ref="D133:J133" si="7">D73</f>
        <v>83</v>
      </c>
      <c r="E133" s="39">
        <f t="shared" si="7"/>
        <v>76</v>
      </c>
      <c r="F133" s="39">
        <f t="shared" si="7"/>
        <v>72</v>
      </c>
      <c r="G133" s="39">
        <f t="shared" si="7"/>
        <v>88</v>
      </c>
      <c r="H133" s="39">
        <f t="shared" si="7"/>
        <v>86</v>
      </c>
      <c r="I133" s="39">
        <f t="shared" si="7"/>
        <v>91</v>
      </c>
      <c r="J133" s="39">
        <f t="shared" si="7"/>
        <v>74</v>
      </c>
      <c r="K133" s="40"/>
    </row>
    <row r="134" spans="1:11" x14ac:dyDescent="0.2">
      <c r="C134" s="41" t="s">
        <v>23</v>
      </c>
      <c r="D134" s="42" t="str">
        <f t="shared" ref="D134:J134" si="8">D2</f>
        <v xml:space="preserve">nr1  </v>
      </c>
      <c r="E134" s="48" t="str">
        <f t="shared" si="8"/>
        <v xml:space="preserve">nr2  </v>
      </c>
      <c r="F134" s="42" t="str">
        <f t="shared" si="8"/>
        <v xml:space="preserve">nr3  </v>
      </c>
      <c r="G134" s="48" t="str">
        <f t="shared" si="8"/>
        <v xml:space="preserve">nr4  </v>
      </c>
      <c r="H134" s="42" t="str">
        <f t="shared" si="8"/>
        <v xml:space="preserve">nr5  </v>
      </c>
      <c r="I134" s="48" t="str">
        <f t="shared" si="8"/>
        <v xml:space="preserve">nr6  </v>
      </c>
      <c r="J134" s="42" t="str">
        <f t="shared" si="8"/>
        <v xml:space="preserve">nr7  </v>
      </c>
      <c r="K134" s="43"/>
    </row>
    <row r="135" spans="1:11" ht="13.5" thickBot="1" x14ac:dyDescent="0.25">
      <c r="C135" s="15" t="s">
        <v>24</v>
      </c>
      <c r="D135" s="44" t="s">
        <v>78</v>
      </c>
      <c r="E135" s="45" t="s">
        <v>79</v>
      </c>
      <c r="F135" s="44" t="s">
        <v>80</v>
      </c>
      <c r="G135" s="45" t="s">
        <v>267</v>
      </c>
      <c r="H135" s="44" t="s">
        <v>77</v>
      </c>
      <c r="I135" s="45" t="s">
        <v>76</v>
      </c>
      <c r="J135" s="44" t="s">
        <v>268</v>
      </c>
      <c r="K135" s="18"/>
    </row>
    <row r="137" spans="1:11" x14ac:dyDescent="0.2">
      <c r="D137" s="46"/>
      <c r="E137" s="47"/>
    </row>
  </sheetData>
  <sheetCalcPr fullCalcOnLoad="1"/>
  <phoneticPr fontId="0" type="noConversion"/>
  <conditionalFormatting sqref="K75:K131">
    <cfRule type="cellIs" dxfId="2" priority="2" stopIfTrue="1" operator="equal">
      <formula>1</formula>
    </cfRule>
  </conditionalFormatting>
  <conditionalFormatting sqref="D3:J3">
    <cfRule type="cellIs" dxfId="1" priority="3" stopIfTrue="1" operator="greaterThanOrEqual">
      <formula>$L$3</formula>
    </cfRule>
  </conditionalFormatting>
  <conditionalFormatting sqref="K132">
    <cfRule type="cellIs" dxfId="0" priority="1" stopIfTrue="1" operator="equal">
      <formula>1</formula>
    </cfRule>
  </conditionalFormatting>
  <pageMargins left="0.75" right="0.75" top="1" bottom="1" header="0.51180555555555551" footer="0.49236111111111114"/>
  <pageSetup paperSize="9" firstPageNumber="0" fitToHeight="4" orientation="portrait" horizontalDpi="300" verticalDpi="300" r:id="rId1"/>
  <headerFooter alignWithMargins="0">
    <oddFooter>&amp;C&amp;P/&amp;N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workbookViewId="0">
      <selection activeCell="A2" sqref="A2"/>
    </sheetView>
  </sheetViews>
  <sheetFormatPr defaultColWidth="8.7109375" defaultRowHeight="12.75" x14ac:dyDescent="0.2"/>
  <cols>
    <col min="1" max="1" width="16.85546875" bestFit="1" customWidth="1"/>
    <col min="2" max="2" width="5.85546875" bestFit="1" customWidth="1"/>
    <col min="3" max="3" width="10.140625" style="64" customWidth="1"/>
    <col min="4" max="16384" width="8.7109375" style="1"/>
  </cols>
  <sheetData>
    <row r="1" spans="1:3" x14ac:dyDescent="0.2">
      <c r="B1" s="62" t="s">
        <v>81</v>
      </c>
      <c r="C1" s="63" t="s">
        <v>82</v>
      </c>
    </row>
    <row r="2" spans="1:3" x14ac:dyDescent="0.2">
      <c r="A2" t="s">
        <v>83</v>
      </c>
      <c r="B2">
        <v>9</v>
      </c>
      <c r="C2" s="64">
        <v>68.421052631578945</v>
      </c>
    </row>
    <row r="3" spans="1:3" x14ac:dyDescent="0.2">
      <c r="A3" t="s">
        <v>84</v>
      </c>
      <c r="B3">
        <v>8</v>
      </c>
      <c r="C3" s="64">
        <v>61.702127659574465</v>
      </c>
    </row>
    <row r="4" spans="1:3" x14ac:dyDescent="0.2">
      <c r="A4" t="s">
        <v>85</v>
      </c>
      <c r="B4">
        <v>1</v>
      </c>
      <c r="C4" s="64">
        <v>7.0175438596491224</v>
      </c>
    </row>
    <row r="5" spans="1:3" x14ac:dyDescent="0.2">
      <c r="A5" t="s">
        <v>86</v>
      </c>
      <c r="B5">
        <v>2</v>
      </c>
      <c r="C5" s="64">
        <v>1.7543859649122806</v>
      </c>
    </row>
    <row r="6" spans="1:3" x14ac:dyDescent="0.2">
      <c r="A6" t="s">
        <v>87</v>
      </c>
      <c r="B6">
        <v>9</v>
      </c>
      <c r="C6" s="64">
        <v>100</v>
      </c>
    </row>
    <row r="7" spans="1:3" x14ac:dyDescent="0.2">
      <c r="A7" t="s">
        <v>88</v>
      </c>
      <c r="B7">
        <v>1</v>
      </c>
      <c r="C7" s="64">
        <v>0</v>
      </c>
    </row>
    <row r="8" spans="1:3" x14ac:dyDescent="0.2">
      <c r="A8" t="s">
        <v>89</v>
      </c>
      <c r="B8">
        <v>7</v>
      </c>
      <c r="C8" s="64">
        <v>73.68421052631578</v>
      </c>
    </row>
    <row r="9" spans="1:3" x14ac:dyDescent="0.2">
      <c r="A9" t="s">
        <v>90</v>
      </c>
      <c r="B9">
        <v>9</v>
      </c>
      <c r="C9" s="64">
        <v>100</v>
      </c>
    </row>
    <row r="10" spans="1:3" x14ac:dyDescent="0.2">
      <c r="A10" t="s">
        <v>91</v>
      </c>
      <c r="B10">
        <v>4</v>
      </c>
      <c r="C10" s="64">
        <v>33.333333333333329</v>
      </c>
    </row>
    <row r="11" spans="1:3" x14ac:dyDescent="0.2">
      <c r="A11" t="s">
        <v>92</v>
      </c>
      <c r="B11">
        <v>9</v>
      </c>
      <c r="C11" s="64">
        <v>100</v>
      </c>
    </row>
    <row r="12" spans="1:3" x14ac:dyDescent="0.2">
      <c r="A12" t="s">
        <v>93</v>
      </c>
      <c r="B12">
        <v>6</v>
      </c>
      <c r="C12" s="64">
        <v>19.298245614035086</v>
      </c>
    </row>
    <row r="13" spans="1:3" x14ac:dyDescent="0.2">
      <c r="A13" t="s">
        <v>94</v>
      </c>
      <c r="B13">
        <v>7</v>
      </c>
      <c r="C13" s="64">
        <v>73.68421052631578</v>
      </c>
    </row>
    <row r="14" spans="1:3" x14ac:dyDescent="0.2">
      <c r="A14" t="s">
        <v>95</v>
      </c>
      <c r="B14">
        <v>2</v>
      </c>
      <c r="C14" s="64">
        <v>3.5087719298245612</v>
      </c>
    </row>
    <row r="15" spans="1:3" x14ac:dyDescent="0.2">
      <c r="A15" t="s">
        <v>96</v>
      </c>
      <c r="B15">
        <v>1</v>
      </c>
      <c r="C15" s="64">
        <v>0</v>
      </c>
    </row>
    <row r="16" spans="1:3" x14ac:dyDescent="0.2">
      <c r="A16" t="s">
        <v>97</v>
      </c>
      <c r="B16">
        <v>2</v>
      </c>
      <c r="C16" s="64">
        <v>3.5087719298245612</v>
      </c>
    </row>
    <row r="17" spans="1:3" x14ac:dyDescent="0.2">
      <c r="A17" t="s">
        <v>98</v>
      </c>
      <c r="B17">
        <v>1</v>
      </c>
      <c r="C17" s="64">
        <v>0</v>
      </c>
    </row>
    <row r="18" spans="1:3" x14ac:dyDescent="0.2">
      <c r="A18" t="s">
        <v>99</v>
      </c>
      <c r="B18">
        <v>1</v>
      </c>
      <c r="C18" s="64">
        <v>0</v>
      </c>
    </row>
    <row r="19" spans="1:3" x14ac:dyDescent="0.2">
      <c r="A19" t="s">
        <v>100</v>
      </c>
      <c r="B19">
        <v>1</v>
      </c>
      <c r="C19" s="64">
        <v>3.5087719298245612</v>
      </c>
    </row>
    <row r="20" spans="1:3" x14ac:dyDescent="0.2">
      <c r="A20" t="s">
        <v>101</v>
      </c>
      <c r="B20">
        <v>9</v>
      </c>
      <c r="C20" s="64">
        <v>100</v>
      </c>
    </row>
    <row r="21" spans="1:3" x14ac:dyDescent="0.2">
      <c r="A21" t="s">
        <v>102</v>
      </c>
      <c r="B21">
        <v>8</v>
      </c>
      <c r="C21" s="64">
        <v>61.403508771929829</v>
      </c>
    </row>
    <row r="22" spans="1:3" x14ac:dyDescent="0.2">
      <c r="A22" t="s">
        <v>103</v>
      </c>
      <c r="B22">
        <v>9</v>
      </c>
      <c r="C22" s="64">
        <v>100</v>
      </c>
    </row>
    <row r="23" spans="1:3" x14ac:dyDescent="0.2">
      <c r="A23" t="s">
        <v>104</v>
      </c>
      <c r="B23">
        <v>1</v>
      </c>
      <c r="C23" s="64">
        <v>0</v>
      </c>
    </row>
    <row r="24" spans="1:3" x14ac:dyDescent="0.2">
      <c r="A24" t="s">
        <v>105</v>
      </c>
      <c r="B24">
        <v>9</v>
      </c>
      <c r="C24" s="64">
        <v>100</v>
      </c>
    </row>
    <row r="25" spans="1:3" x14ac:dyDescent="0.2">
      <c r="A25" t="s">
        <v>106</v>
      </c>
      <c r="B25">
        <v>7</v>
      </c>
      <c r="C25" s="64">
        <v>17.543859649122805</v>
      </c>
    </row>
    <row r="26" spans="1:3" x14ac:dyDescent="0.2">
      <c r="A26" t="s">
        <v>107</v>
      </c>
      <c r="B26">
        <v>7</v>
      </c>
      <c r="C26" s="64">
        <v>38.596491228070171</v>
      </c>
    </row>
    <row r="27" spans="1:3" x14ac:dyDescent="0.2">
      <c r="A27" t="s">
        <v>108</v>
      </c>
      <c r="B27">
        <v>9</v>
      </c>
      <c r="C27" s="64">
        <v>91.489361702127653</v>
      </c>
    </row>
    <row r="28" spans="1:3" x14ac:dyDescent="0.2">
      <c r="A28" t="s">
        <v>109</v>
      </c>
      <c r="B28">
        <v>7</v>
      </c>
      <c r="C28" s="64">
        <v>36.84210526315789</v>
      </c>
    </row>
    <row r="29" spans="1:3" x14ac:dyDescent="0.2">
      <c r="A29" t="s">
        <v>110</v>
      </c>
      <c r="B29">
        <v>1</v>
      </c>
      <c r="C29" s="64">
        <v>0</v>
      </c>
    </row>
    <row r="30" spans="1:3" x14ac:dyDescent="0.2">
      <c r="A30" t="s">
        <v>111</v>
      </c>
      <c r="B30">
        <v>9</v>
      </c>
      <c r="C30" s="64">
        <v>97.872340425531917</v>
      </c>
    </row>
    <row r="31" spans="1:3" x14ac:dyDescent="0.2">
      <c r="A31" t="s">
        <v>112</v>
      </c>
      <c r="B31">
        <v>9</v>
      </c>
      <c r="C31" s="64">
        <v>40.350877192982452</v>
      </c>
    </row>
    <row r="32" spans="1:3" x14ac:dyDescent="0.2">
      <c r="A32" t="s">
        <v>113</v>
      </c>
      <c r="B32">
        <v>9</v>
      </c>
      <c r="C32" s="64">
        <v>100</v>
      </c>
    </row>
    <row r="33" spans="1:3" x14ac:dyDescent="0.2">
      <c r="A33" t="s">
        <v>114</v>
      </c>
      <c r="B33">
        <v>3</v>
      </c>
      <c r="C33" s="64">
        <v>5.2631578947368416</v>
      </c>
    </row>
    <row r="34" spans="1:3" x14ac:dyDescent="0.2">
      <c r="A34" t="s">
        <v>115</v>
      </c>
      <c r="B34">
        <v>1</v>
      </c>
      <c r="C34" s="64">
        <v>0</v>
      </c>
    </row>
    <row r="35" spans="1:3" x14ac:dyDescent="0.2">
      <c r="A35" t="s">
        <v>116</v>
      </c>
      <c r="B35">
        <v>9</v>
      </c>
      <c r="C35" s="64">
        <v>73.68421052631578</v>
      </c>
    </row>
    <row r="36" spans="1:3" x14ac:dyDescent="0.2">
      <c r="A36" t="s">
        <v>117</v>
      </c>
      <c r="B36">
        <v>1</v>
      </c>
      <c r="C36" s="64">
        <v>1.7543859649122806</v>
      </c>
    </row>
    <row r="37" spans="1:3" x14ac:dyDescent="0.2">
      <c r="A37" t="s">
        <v>118</v>
      </c>
      <c r="B37">
        <v>8</v>
      </c>
      <c r="C37" s="64">
        <v>91.228070175438589</v>
      </c>
    </row>
    <row r="38" spans="1:3" x14ac:dyDescent="0.2">
      <c r="A38" t="s">
        <v>119</v>
      </c>
      <c r="B38">
        <v>1</v>
      </c>
      <c r="C38" s="64">
        <v>3.5087719298245612</v>
      </c>
    </row>
    <row r="39" spans="1:3" x14ac:dyDescent="0.2">
      <c r="A39" t="s">
        <v>120</v>
      </c>
      <c r="B39">
        <v>9</v>
      </c>
      <c r="C39" s="64">
        <v>100</v>
      </c>
    </row>
    <row r="40" spans="1:3" x14ac:dyDescent="0.2">
      <c r="A40" t="s">
        <v>121</v>
      </c>
      <c r="B40">
        <v>4</v>
      </c>
      <c r="C40" s="64">
        <v>10.526315789473683</v>
      </c>
    </row>
    <row r="41" spans="1:3" x14ac:dyDescent="0.2">
      <c r="A41" t="s">
        <v>122</v>
      </c>
      <c r="B41">
        <v>5</v>
      </c>
      <c r="C41" s="64">
        <v>5.2631578947368416</v>
      </c>
    </row>
    <row r="42" spans="1:3" x14ac:dyDescent="0.2">
      <c r="A42" t="s">
        <v>123</v>
      </c>
      <c r="B42">
        <v>9</v>
      </c>
      <c r="C42" s="64">
        <v>89.361702127659569</v>
      </c>
    </row>
    <row r="43" spans="1:3" x14ac:dyDescent="0.2">
      <c r="A43" t="s">
        <v>124</v>
      </c>
      <c r="B43">
        <v>5</v>
      </c>
      <c r="C43" s="64">
        <v>43.859649122807014</v>
      </c>
    </row>
    <row r="44" spans="1:3" x14ac:dyDescent="0.2">
      <c r="A44" t="s">
        <v>125</v>
      </c>
      <c r="B44">
        <v>9</v>
      </c>
      <c r="C44" s="64">
        <v>100</v>
      </c>
    </row>
    <row r="45" spans="1:3" x14ac:dyDescent="0.2">
      <c r="A45" t="s">
        <v>126</v>
      </c>
      <c r="B45">
        <v>1</v>
      </c>
      <c r="C45" s="64">
        <v>0</v>
      </c>
    </row>
    <row r="46" spans="1:3" x14ac:dyDescent="0.2">
      <c r="A46" t="s">
        <v>127</v>
      </c>
      <c r="B46">
        <v>8</v>
      </c>
      <c r="C46" s="64">
        <v>36.84210526315789</v>
      </c>
    </row>
    <row r="47" spans="1:3" x14ac:dyDescent="0.2">
      <c r="A47" t="s">
        <v>128</v>
      </c>
      <c r="B47">
        <v>9</v>
      </c>
      <c r="C47" s="64">
        <v>50.877192982456144</v>
      </c>
    </row>
    <row r="48" spans="1:3" x14ac:dyDescent="0.2">
      <c r="A48" t="s">
        <v>129</v>
      </c>
      <c r="B48">
        <v>9</v>
      </c>
      <c r="C48" s="64">
        <v>70.212765957446805</v>
      </c>
    </row>
    <row r="49" spans="1:3" x14ac:dyDescent="0.2">
      <c r="A49" t="s">
        <v>130</v>
      </c>
      <c r="B49">
        <v>1</v>
      </c>
      <c r="C49" s="64">
        <v>0</v>
      </c>
    </row>
    <row r="50" spans="1:3" x14ac:dyDescent="0.2">
      <c r="A50" t="s">
        <v>131</v>
      </c>
      <c r="B50">
        <v>5</v>
      </c>
      <c r="C50" s="64">
        <v>19.298245614035086</v>
      </c>
    </row>
    <row r="51" spans="1:3" x14ac:dyDescent="0.2">
      <c r="A51" t="s">
        <v>132</v>
      </c>
      <c r="B51">
        <v>9</v>
      </c>
      <c r="C51" s="64">
        <v>96.491228070175438</v>
      </c>
    </row>
    <row r="52" spans="1:3" x14ac:dyDescent="0.2">
      <c r="A52" t="s">
        <v>133</v>
      </c>
      <c r="B52">
        <v>7</v>
      </c>
      <c r="C52" s="64">
        <v>21.052631578947366</v>
      </c>
    </row>
    <row r="53" spans="1:3" x14ac:dyDescent="0.2">
      <c r="A53" t="s">
        <v>134</v>
      </c>
      <c r="B53">
        <v>9</v>
      </c>
      <c r="C53" s="64">
        <v>52.631578947368418</v>
      </c>
    </row>
    <row r="54" spans="1:3" x14ac:dyDescent="0.2">
      <c r="A54" t="s">
        <v>135</v>
      </c>
      <c r="B54">
        <v>9</v>
      </c>
      <c r="C54" s="64">
        <v>100</v>
      </c>
    </row>
    <row r="55" spans="1:3" x14ac:dyDescent="0.2">
      <c r="A55" t="s">
        <v>136</v>
      </c>
      <c r="B55">
        <v>9</v>
      </c>
      <c r="C55" s="64">
        <v>78.94736842105263</v>
      </c>
    </row>
    <row r="56" spans="1:3" x14ac:dyDescent="0.2">
      <c r="A56" t="s">
        <v>137</v>
      </c>
      <c r="B56">
        <v>7</v>
      </c>
      <c r="C56" s="64">
        <v>26.315789473684209</v>
      </c>
    </row>
    <row r="57" spans="1:3" x14ac:dyDescent="0.2">
      <c r="A57" t="s">
        <v>138</v>
      </c>
      <c r="B57">
        <v>9</v>
      </c>
      <c r="C57" s="64">
        <v>87.719298245614027</v>
      </c>
    </row>
    <row r="58" spans="1:3" x14ac:dyDescent="0.2">
      <c r="A58" t="s">
        <v>139</v>
      </c>
      <c r="B58">
        <v>4</v>
      </c>
      <c r="C58" s="64">
        <v>8.7719298245614024</v>
      </c>
    </row>
    <row r="59" spans="1:3" x14ac:dyDescent="0.2">
      <c r="A59" t="s">
        <v>140</v>
      </c>
      <c r="B59">
        <v>6</v>
      </c>
      <c r="C59" s="64">
        <v>40.350877192982452</v>
      </c>
    </row>
    <row r="60" spans="1:3" x14ac:dyDescent="0.2">
      <c r="A60" t="s">
        <v>141</v>
      </c>
      <c r="B60">
        <v>1</v>
      </c>
      <c r="C60" s="64">
        <v>1.7543859649122806</v>
      </c>
    </row>
    <row r="61" spans="1:3" x14ac:dyDescent="0.2">
      <c r="A61" t="s">
        <v>142</v>
      </c>
      <c r="B61">
        <v>2</v>
      </c>
      <c r="C61" s="64">
        <v>5.2631578947368416</v>
      </c>
    </row>
    <row r="62" spans="1:3" x14ac:dyDescent="0.2">
      <c r="A62" t="s">
        <v>143</v>
      </c>
      <c r="B62">
        <v>9</v>
      </c>
      <c r="C62" s="64">
        <v>100</v>
      </c>
    </row>
    <row r="63" spans="1:3" x14ac:dyDescent="0.2">
      <c r="A63" t="s">
        <v>144</v>
      </c>
      <c r="B63">
        <v>9</v>
      </c>
      <c r="C63" s="64">
        <v>87.2340425531915</v>
      </c>
    </row>
    <row r="64" spans="1:3" x14ac:dyDescent="0.2">
      <c r="A64" t="s">
        <v>145</v>
      </c>
      <c r="B64">
        <v>1</v>
      </c>
      <c r="C64" s="64">
        <v>0</v>
      </c>
    </row>
    <row r="65" spans="1:3" x14ac:dyDescent="0.2">
      <c r="A65" t="s">
        <v>146</v>
      </c>
      <c r="B65">
        <v>6</v>
      </c>
      <c r="C65" s="64">
        <v>14.035087719298245</v>
      </c>
    </row>
    <row r="66" spans="1:3" x14ac:dyDescent="0.2">
      <c r="A66" t="s">
        <v>147</v>
      </c>
      <c r="B66">
        <v>4</v>
      </c>
      <c r="C66" s="64">
        <v>7.0175438596491224</v>
      </c>
    </row>
    <row r="67" spans="1:3" x14ac:dyDescent="0.2">
      <c r="A67" t="s">
        <v>148</v>
      </c>
      <c r="B67">
        <v>2</v>
      </c>
      <c r="C67" s="64">
        <v>3.5087719298245612</v>
      </c>
    </row>
    <row r="68" spans="1:3" x14ac:dyDescent="0.2">
      <c r="A68" t="s">
        <v>149</v>
      </c>
      <c r="B68">
        <v>1</v>
      </c>
      <c r="C68" s="64">
        <v>1.7543859649122806</v>
      </c>
    </row>
    <row r="69" spans="1:3" x14ac:dyDescent="0.2">
      <c r="A69" t="s">
        <v>150</v>
      </c>
      <c r="B69">
        <v>2</v>
      </c>
      <c r="C69" s="64">
        <v>5.2631578947368416</v>
      </c>
    </row>
    <row r="70" spans="1:3" x14ac:dyDescent="0.2">
      <c r="A70" t="s">
        <v>151</v>
      </c>
      <c r="B70">
        <v>1</v>
      </c>
      <c r="C70" s="64">
        <v>0</v>
      </c>
    </row>
    <row r="71" spans="1:3" x14ac:dyDescent="0.2">
      <c r="A71" t="s">
        <v>152</v>
      </c>
      <c r="B71">
        <v>2</v>
      </c>
      <c r="C71" s="64">
        <v>1.7543859649122806</v>
      </c>
    </row>
    <row r="72" spans="1:3" x14ac:dyDescent="0.2">
      <c r="A72" t="s">
        <v>153</v>
      </c>
      <c r="B72">
        <v>4</v>
      </c>
      <c r="C72" s="64">
        <v>29.82456140350877</v>
      </c>
    </row>
    <row r="73" spans="1:3" x14ac:dyDescent="0.2">
      <c r="A73" t="s">
        <v>154</v>
      </c>
      <c r="B73">
        <v>1</v>
      </c>
      <c r="C73" s="64">
        <v>0</v>
      </c>
    </row>
    <row r="74" spans="1:3" x14ac:dyDescent="0.2">
      <c r="A74" t="s">
        <v>155</v>
      </c>
      <c r="B74">
        <v>8</v>
      </c>
      <c r="C74" s="64">
        <v>78.94736842105263</v>
      </c>
    </row>
    <row r="75" spans="1:3" x14ac:dyDescent="0.2">
      <c r="A75" t="s">
        <v>156</v>
      </c>
      <c r="B75">
        <v>9</v>
      </c>
      <c r="C75" s="64">
        <v>97.872340425531917</v>
      </c>
    </row>
    <row r="76" spans="1:3" x14ac:dyDescent="0.2">
      <c r="A76" t="s">
        <v>157</v>
      </c>
      <c r="B76">
        <v>9</v>
      </c>
      <c r="C76" s="64">
        <v>85.106382978723403</v>
      </c>
    </row>
    <row r="77" spans="1:3" x14ac:dyDescent="0.2">
      <c r="A77" t="s">
        <v>158</v>
      </c>
      <c r="B77">
        <v>1</v>
      </c>
      <c r="C77" s="64">
        <v>0</v>
      </c>
    </row>
    <row r="78" spans="1:3" x14ac:dyDescent="0.2">
      <c r="A78" t="s">
        <v>159</v>
      </c>
      <c r="B78">
        <v>2</v>
      </c>
      <c r="C78" s="64">
        <v>3.5087719298245612</v>
      </c>
    </row>
    <row r="79" spans="1:3" x14ac:dyDescent="0.2">
      <c r="A79" t="s">
        <v>160</v>
      </c>
      <c r="B79">
        <v>8</v>
      </c>
      <c r="C79" s="64">
        <v>71.929824561403507</v>
      </c>
    </row>
    <row r="80" spans="1:3" x14ac:dyDescent="0.2">
      <c r="A80" t="s">
        <v>161</v>
      </c>
      <c r="B80">
        <v>5</v>
      </c>
      <c r="C80" s="64">
        <v>22.807017543859647</v>
      </c>
    </row>
    <row r="81" spans="1:3" x14ac:dyDescent="0.2">
      <c r="A81" t="s">
        <v>162</v>
      </c>
      <c r="B81">
        <v>4</v>
      </c>
      <c r="C81" s="64">
        <v>15.789473684210526</v>
      </c>
    </row>
    <row r="82" spans="1:3" x14ac:dyDescent="0.2">
      <c r="A82" t="s">
        <v>163</v>
      </c>
      <c r="B82">
        <v>1</v>
      </c>
      <c r="C82" s="64">
        <v>8.7719298245614024</v>
      </c>
    </row>
    <row r="83" spans="1:3" x14ac:dyDescent="0.2">
      <c r="A83" t="s">
        <v>164</v>
      </c>
      <c r="B83">
        <v>9</v>
      </c>
      <c r="C83" s="64">
        <v>70.212765957446805</v>
      </c>
    </row>
    <row r="84" spans="1:3" x14ac:dyDescent="0.2">
      <c r="A84" t="s">
        <v>165</v>
      </c>
      <c r="B84">
        <v>9</v>
      </c>
      <c r="C84" s="64">
        <v>68.421052631578945</v>
      </c>
    </row>
    <row r="85" spans="1:3" x14ac:dyDescent="0.2">
      <c r="A85" t="s">
        <v>166</v>
      </c>
      <c r="B85">
        <v>1</v>
      </c>
      <c r="C85" s="64">
        <v>1.7543859649122806</v>
      </c>
    </row>
    <row r="86" spans="1:3" x14ac:dyDescent="0.2">
      <c r="A86" t="s">
        <v>167</v>
      </c>
      <c r="B86">
        <v>6</v>
      </c>
      <c r="C86" s="64">
        <v>31.578947368421051</v>
      </c>
    </row>
    <row r="87" spans="1:3" x14ac:dyDescent="0.2">
      <c r="A87" t="s">
        <v>168</v>
      </c>
      <c r="B87">
        <v>7</v>
      </c>
      <c r="C87" s="64">
        <v>47.368421052631575</v>
      </c>
    </row>
    <row r="88" spans="1:3" x14ac:dyDescent="0.2">
      <c r="A88" t="s">
        <v>169</v>
      </c>
      <c r="B88">
        <v>3</v>
      </c>
      <c r="C88" s="64">
        <v>5.2631578947368416</v>
      </c>
    </row>
    <row r="89" spans="1:3" x14ac:dyDescent="0.2">
      <c r="A89" t="s">
        <v>170</v>
      </c>
      <c r="B89">
        <v>9</v>
      </c>
      <c r="C89" s="64">
        <v>100</v>
      </c>
    </row>
    <row r="90" spans="1:3" x14ac:dyDescent="0.2">
      <c r="A90" t="s">
        <v>171</v>
      </c>
      <c r="B90">
        <v>9</v>
      </c>
      <c r="C90" s="64">
        <v>100</v>
      </c>
    </row>
    <row r="91" spans="1:3" x14ac:dyDescent="0.2">
      <c r="A91" t="s">
        <v>172</v>
      </c>
      <c r="B91">
        <v>9</v>
      </c>
      <c r="C91" s="64">
        <v>94.73684210526315</v>
      </c>
    </row>
    <row r="92" spans="1:3" x14ac:dyDescent="0.2">
      <c r="A92" t="s">
        <v>173</v>
      </c>
      <c r="B92">
        <v>4</v>
      </c>
      <c r="C92" s="64">
        <v>12.280701754385964</v>
      </c>
    </row>
    <row r="93" spans="1:3" x14ac:dyDescent="0.2">
      <c r="A93" t="s">
        <v>174</v>
      </c>
      <c r="B93">
        <v>9</v>
      </c>
      <c r="C93" s="64">
        <v>43.859649122807014</v>
      </c>
    </row>
    <row r="94" spans="1:3" x14ac:dyDescent="0.2">
      <c r="A94" t="s">
        <v>175</v>
      </c>
      <c r="B94">
        <v>6</v>
      </c>
      <c r="C94" s="64">
        <v>38.297872340425535</v>
      </c>
    </row>
    <row r="95" spans="1:3" x14ac:dyDescent="0.2">
      <c r="A95" t="s">
        <v>176</v>
      </c>
      <c r="B95">
        <v>8</v>
      </c>
      <c r="C95" s="64">
        <v>100</v>
      </c>
    </row>
    <row r="96" spans="1:3" x14ac:dyDescent="0.2">
      <c r="A96" t="s">
        <v>177</v>
      </c>
      <c r="B96">
        <v>2</v>
      </c>
      <c r="C96" s="64">
        <v>1.7543859649122806</v>
      </c>
    </row>
    <row r="97" spans="1:3" x14ac:dyDescent="0.2">
      <c r="A97" t="s">
        <v>178</v>
      </c>
      <c r="B97">
        <v>9</v>
      </c>
      <c r="C97" s="64">
        <v>100</v>
      </c>
    </row>
    <row r="98" spans="1:3" x14ac:dyDescent="0.2">
      <c r="A98" t="s">
        <v>179</v>
      </c>
      <c r="B98">
        <v>1</v>
      </c>
      <c r="C98" s="64">
        <v>0</v>
      </c>
    </row>
    <row r="99" spans="1:3" x14ac:dyDescent="0.2">
      <c r="A99" t="s">
        <v>180</v>
      </c>
      <c r="B99">
        <v>1</v>
      </c>
      <c r="C99" s="64">
        <v>1.7543859649122806</v>
      </c>
    </row>
    <row r="100" spans="1:3" x14ac:dyDescent="0.2">
      <c r="A100" t="s">
        <v>181</v>
      </c>
      <c r="B100">
        <v>7</v>
      </c>
      <c r="C100" s="64">
        <v>33.333333333333329</v>
      </c>
    </row>
    <row r="101" spans="1:3" x14ac:dyDescent="0.2">
      <c r="A101" t="s">
        <v>182</v>
      </c>
      <c r="B101">
        <v>1</v>
      </c>
      <c r="C101" s="64">
        <v>0</v>
      </c>
    </row>
    <row r="102" spans="1:3" x14ac:dyDescent="0.2">
      <c r="A102" t="s">
        <v>183</v>
      </c>
      <c r="B102">
        <v>1</v>
      </c>
      <c r="C102" s="64">
        <v>14.035087719298245</v>
      </c>
    </row>
    <row r="103" spans="1:3" x14ac:dyDescent="0.2">
      <c r="A103" t="s">
        <v>184</v>
      </c>
      <c r="B103">
        <v>8</v>
      </c>
      <c r="C103" s="64">
        <v>28.07017543859649</v>
      </c>
    </row>
    <row r="104" spans="1:3" x14ac:dyDescent="0.2">
      <c r="A104" t="s">
        <v>185</v>
      </c>
      <c r="B104">
        <v>2</v>
      </c>
      <c r="C104" s="64">
        <v>7.0175438596491224</v>
      </c>
    </row>
    <row r="105" spans="1:3" x14ac:dyDescent="0.2">
      <c r="A105" t="s">
        <v>186</v>
      </c>
      <c r="B105">
        <v>1</v>
      </c>
      <c r="C105" s="64">
        <v>0</v>
      </c>
    </row>
    <row r="106" spans="1:3" x14ac:dyDescent="0.2">
      <c r="A106" t="s">
        <v>187</v>
      </c>
      <c r="B106">
        <v>1</v>
      </c>
      <c r="C106" s="64">
        <v>1.7543859649122806</v>
      </c>
    </row>
    <row r="107" spans="1:3" x14ac:dyDescent="0.2">
      <c r="A107" t="s">
        <v>188</v>
      </c>
      <c r="B107">
        <v>5</v>
      </c>
      <c r="C107" s="64">
        <v>33.333333333333329</v>
      </c>
    </row>
    <row r="108" spans="1:3" x14ac:dyDescent="0.2">
      <c r="A108" t="s">
        <v>189</v>
      </c>
      <c r="B108">
        <v>6</v>
      </c>
      <c r="C108" s="64">
        <v>19.298245614035086</v>
      </c>
    </row>
    <row r="109" spans="1:3" x14ac:dyDescent="0.2">
      <c r="A109" t="s">
        <v>190</v>
      </c>
      <c r="B109">
        <v>2</v>
      </c>
      <c r="C109" s="64">
        <v>3.5087719298245612</v>
      </c>
    </row>
    <row r="110" spans="1:3" x14ac:dyDescent="0.2">
      <c r="A110" t="s">
        <v>191</v>
      </c>
      <c r="B110">
        <v>5</v>
      </c>
      <c r="C110" s="64">
        <v>29.82456140350877</v>
      </c>
    </row>
    <row r="111" spans="1:3" x14ac:dyDescent="0.2">
      <c r="A111" t="s">
        <v>192</v>
      </c>
      <c r="B111">
        <v>9</v>
      </c>
      <c r="C111" s="64">
        <v>93.61702127659575</v>
      </c>
    </row>
    <row r="112" spans="1:3" x14ac:dyDescent="0.2">
      <c r="A112" t="s">
        <v>193</v>
      </c>
      <c r="B112">
        <v>6</v>
      </c>
      <c r="C112" s="64">
        <v>7.0175438596491224</v>
      </c>
    </row>
    <row r="113" spans="1:3" x14ac:dyDescent="0.2">
      <c r="A113" t="s">
        <v>194</v>
      </c>
      <c r="B113">
        <v>7</v>
      </c>
      <c r="C113" s="64">
        <v>21.052631578947366</v>
      </c>
    </row>
    <row r="114" spans="1:3" x14ac:dyDescent="0.2">
      <c r="A114" t="s">
        <v>195</v>
      </c>
      <c r="B114">
        <v>7</v>
      </c>
      <c r="C114" s="64">
        <v>45.614035087719294</v>
      </c>
    </row>
    <row r="115" spans="1:3" x14ac:dyDescent="0.2">
      <c r="A115" t="s">
        <v>196</v>
      </c>
      <c r="B115">
        <v>6</v>
      </c>
      <c r="C115" s="64">
        <v>50.877192982456144</v>
      </c>
    </row>
    <row r="116" spans="1:3" x14ac:dyDescent="0.2">
      <c r="A116" t="s">
        <v>197</v>
      </c>
      <c r="B116">
        <v>1</v>
      </c>
      <c r="C116" s="64">
        <v>0</v>
      </c>
    </row>
    <row r="117" spans="1:3" x14ac:dyDescent="0.2">
      <c r="A117" t="s">
        <v>198</v>
      </c>
      <c r="B117">
        <v>5</v>
      </c>
      <c r="C117" s="64">
        <v>19.298245614035086</v>
      </c>
    </row>
    <row r="118" spans="1:3" x14ac:dyDescent="0.2">
      <c r="A118" t="s">
        <v>199</v>
      </c>
      <c r="B118">
        <v>9</v>
      </c>
      <c r="C118" s="64">
        <v>100</v>
      </c>
    </row>
    <row r="119" spans="1:3" x14ac:dyDescent="0.2">
      <c r="A119" t="s">
        <v>200</v>
      </c>
      <c r="B119">
        <v>8</v>
      </c>
      <c r="C119" s="64">
        <v>100</v>
      </c>
    </row>
    <row r="120" spans="1:3" x14ac:dyDescent="0.2">
      <c r="A120" t="s">
        <v>201</v>
      </c>
      <c r="B120">
        <v>2</v>
      </c>
      <c r="C120" s="64">
        <v>3.5087719298245612</v>
      </c>
    </row>
    <row r="121" spans="1:3" x14ac:dyDescent="0.2">
      <c r="A121" t="s">
        <v>202</v>
      </c>
      <c r="B121">
        <v>9</v>
      </c>
      <c r="C121" s="64">
        <v>80.851063829787222</v>
      </c>
    </row>
    <row r="122" spans="1:3" x14ac:dyDescent="0.2">
      <c r="A122" t="s">
        <v>203</v>
      </c>
      <c r="B122">
        <v>9</v>
      </c>
      <c r="C122" s="64">
        <v>91.228070175438589</v>
      </c>
    </row>
    <row r="123" spans="1:3" x14ac:dyDescent="0.2">
      <c r="A123" t="s">
        <v>204</v>
      </c>
      <c r="B123">
        <v>7</v>
      </c>
      <c r="C123" s="64">
        <v>43.859649122807014</v>
      </c>
    </row>
    <row r="124" spans="1:3" x14ac:dyDescent="0.2">
      <c r="A124" t="s">
        <v>205</v>
      </c>
      <c r="B124">
        <v>1</v>
      </c>
      <c r="C124" s="64">
        <v>3.5087719298245612</v>
      </c>
    </row>
    <row r="125" spans="1:3" x14ac:dyDescent="0.2">
      <c r="A125" t="s">
        <v>206</v>
      </c>
      <c r="B125">
        <v>1</v>
      </c>
      <c r="C125" s="64">
        <v>0</v>
      </c>
    </row>
    <row r="126" spans="1:3" x14ac:dyDescent="0.2">
      <c r="A126" t="s">
        <v>207</v>
      </c>
      <c r="B126">
        <v>9</v>
      </c>
      <c r="C126" s="64">
        <v>84.210526315789465</v>
      </c>
    </row>
    <row r="127" spans="1:3" x14ac:dyDescent="0.2">
      <c r="A127" t="s">
        <v>208</v>
      </c>
      <c r="B127">
        <v>7</v>
      </c>
      <c r="C127" s="64">
        <v>59.649122807017541</v>
      </c>
    </row>
    <row r="128" spans="1:3" x14ac:dyDescent="0.2">
      <c r="A128" t="s">
        <v>209</v>
      </c>
      <c r="B128">
        <v>1</v>
      </c>
      <c r="C128" s="64">
        <v>1.7543859649122806</v>
      </c>
    </row>
    <row r="129" spans="1:3" x14ac:dyDescent="0.2">
      <c r="A129" t="s">
        <v>210</v>
      </c>
      <c r="B129">
        <v>3</v>
      </c>
      <c r="C129" s="64">
        <v>1.7543859649122806</v>
      </c>
    </row>
    <row r="130" spans="1:3" x14ac:dyDescent="0.2">
      <c r="A130" t="s">
        <v>211</v>
      </c>
      <c r="B130">
        <v>2</v>
      </c>
      <c r="C130" s="64">
        <v>1.7543859649122806</v>
      </c>
    </row>
    <row r="131" spans="1:3" x14ac:dyDescent="0.2">
      <c r="A131" t="s">
        <v>212</v>
      </c>
      <c r="B131">
        <v>9</v>
      </c>
      <c r="C131" s="64">
        <v>100</v>
      </c>
    </row>
    <row r="132" spans="1:3" x14ac:dyDescent="0.2">
      <c r="A132" t="s">
        <v>213</v>
      </c>
      <c r="B132">
        <v>2</v>
      </c>
      <c r="C132" s="64">
        <v>1.7543859649122806</v>
      </c>
    </row>
    <row r="133" spans="1:3" x14ac:dyDescent="0.2">
      <c r="A133" t="s">
        <v>214</v>
      </c>
      <c r="B133">
        <v>7</v>
      </c>
      <c r="C133" s="64">
        <v>35.087719298245609</v>
      </c>
    </row>
    <row r="134" spans="1:3" x14ac:dyDescent="0.2">
      <c r="A134" t="s">
        <v>215</v>
      </c>
      <c r="B134">
        <v>9</v>
      </c>
      <c r="C134" s="64">
        <v>95.744680851063833</v>
      </c>
    </row>
    <row r="135" spans="1:3" x14ac:dyDescent="0.2">
      <c r="A135" t="s">
        <v>216</v>
      </c>
      <c r="B135">
        <v>8</v>
      </c>
      <c r="C135" s="64">
        <v>100</v>
      </c>
    </row>
    <row r="136" spans="1:3" x14ac:dyDescent="0.2">
      <c r="A136" t="s">
        <v>217</v>
      </c>
      <c r="B136">
        <v>1</v>
      </c>
      <c r="C136" s="64">
        <v>5.2631578947368416</v>
      </c>
    </row>
    <row r="137" spans="1:3" x14ac:dyDescent="0.2">
      <c r="A137" t="s">
        <v>218</v>
      </c>
      <c r="B137">
        <v>9</v>
      </c>
      <c r="C137" s="64">
        <v>100</v>
      </c>
    </row>
    <row r="138" spans="1:3" x14ac:dyDescent="0.2">
      <c r="A138" t="s">
        <v>219</v>
      </c>
      <c r="B138">
        <v>8</v>
      </c>
      <c r="C138" s="64">
        <v>59.649122807017541</v>
      </c>
    </row>
    <row r="139" spans="1:3" x14ac:dyDescent="0.2">
      <c r="A139" t="s">
        <v>220</v>
      </c>
      <c r="B139">
        <v>9</v>
      </c>
      <c r="C139" s="64">
        <v>100</v>
      </c>
    </row>
    <row r="140" spans="1:3" x14ac:dyDescent="0.2">
      <c r="A140" t="s">
        <v>221</v>
      </c>
      <c r="B140">
        <v>8</v>
      </c>
      <c r="C140" s="64">
        <v>73.68421052631578</v>
      </c>
    </row>
    <row r="141" spans="1:3" x14ac:dyDescent="0.2">
      <c r="A141" t="s">
        <v>222</v>
      </c>
      <c r="B141">
        <v>3</v>
      </c>
      <c r="C141" s="64">
        <v>7.0175438596491224</v>
      </c>
    </row>
    <row r="142" spans="1:3" x14ac:dyDescent="0.2">
      <c r="A142" t="s">
        <v>223</v>
      </c>
      <c r="B142">
        <v>9</v>
      </c>
      <c r="C142" s="64">
        <v>97.872340425531917</v>
      </c>
    </row>
    <row r="143" spans="1:3" x14ac:dyDescent="0.2">
      <c r="A143" t="s">
        <v>224</v>
      </c>
      <c r="B143">
        <v>4</v>
      </c>
      <c r="C143" s="64">
        <v>12.280701754385964</v>
      </c>
    </row>
    <row r="144" spans="1:3" x14ac:dyDescent="0.2">
      <c r="A144" t="s">
        <v>225</v>
      </c>
      <c r="B144">
        <v>4</v>
      </c>
      <c r="C144" s="64">
        <v>10.526315789473683</v>
      </c>
    </row>
    <row r="145" spans="1:3" x14ac:dyDescent="0.2">
      <c r="A145" t="s">
        <v>226</v>
      </c>
      <c r="B145">
        <v>8</v>
      </c>
      <c r="C145" s="64">
        <v>95.744680851063833</v>
      </c>
    </row>
    <row r="146" spans="1:3" x14ac:dyDescent="0.2">
      <c r="A146" t="s">
        <v>227</v>
      </c>
      <c r="B146">
        <v>9</v>
      </c>
      <c r="C146" s="64">
        <v>100</v>
      </c>
    </row>
    <row r="147" spans="1:3" x14ac:dyDescent="0.2">
      <c r="A147" t="s">
        <v>228</v>
      </c>
      <c r="B147">
        <v>9</v>
      </c>
      <c r="C147" s="64">
        <v>100</v>
      </c>
    </row>
    <row r="148" spans="1:3" x14ac:dyDescent="0.2">
      <c r="A148" t="s">
        <v>229</v>
      </c>
      <c r="B148">
        <v>1</v>
      </c>
      <c r="C148" s="64">
        <v>0</v>
      </c>
    </row>
    <row r="149" spans="1:3" x14ac:dyDescent="0.2">
      <c r="A149" t="s">
        <v>230</v>
      </c>
      <c r="B149">
        <v>9</v>
      </c>
      <c r="C149" s="64">
        <v>70.212765957446805</v>
      </c>
    </row>
    <row r="150" spans="1:3" x14ac:dyDescent="0.2">
      <c r="A150" t="s">
        <v>231</v>
      </c>
      <c r="B150">
        <v>9</v>
      </c>
      <c r="C150" s="64">
        <v>100</v>
      </c>
    </row>
    <row r="151" spans="1:3" x14ac:dyDescent="0.2">
      <c r="A151" t="s">
        <v>232</v>
      </c>
      <c r="B151">
        <v>2</v>
      </c>
      <c r="C151" s="64">
        <v>5.2631578947368416</v>
      </c>
    </row>
    <row r="152" spans="1:3" x14ac:dyDescent="0.2">
      <c r="A152" t="s">
        <v>233</v>
      </c>
      <c r="B152">
        <v>9</v>
      </c>
      <c r="C152" s="64">
        <v>87.2340425531915</v>
      </c>
    </row>
    <row r="153" spans="1:3" x14ac:dyDescent="0.2">
      <c r="A153" t="s">
        <v>234</v>
      </c>
      <c r="B153">
        <v>8</v>
      </c>
      <c r="C153" s="64">
        <v>22.807017543859647</v>
      </c>
    </row>
    <row r="154" spans="1:3" x14ac:dyDescent="0.2">
      <c r="A154" t="s">
        <v>235</v>
      </c>
      <c r="B154">
        <v>9</v>
      </c>
      <c r="C154" s="64">
        <v>97.872340425531917</v>
      </c>
    </row>
    <row r="155" spans="1:3" x14ac:dyDescent="0.2">
      <c r="A155" t="s">
        <v>236</v>
      </c>
      <c r="B155">
        <v>9</v>
      </c>
      <c r="C155" s="64">
        <v>100</v>
      </c>
    </row>
    <row r="156" spans="1:3" x14ac:dyDescent="0.2">
      <c r="A156" t="s">
        <v>237</v>
      </c>
      <c r="B156">
        <v>1</v>
      </c>
      <c r="C156" s="64">
        <v>5.2631578947368416</v>
      </c>
    </row>
    <row r="157" spans="1:3" x14ac:dyDescent="0.2">
      <c r="A157" t="s">
        <v>238</v>
      </c>
      <c r="B157">
        <v>8</v>
      </c>
      <c r="C157" s="64">
        <v>84.210526315789465</v>
      </c>
    </row>
    <row r="158" spans="1:3" x14ac:dyDescent="0.2">
      <c r="A158" t="s">
        <v>239</v>
      </c>
      <c r="B158">
        <v>2</v>
      </c>
      <c r="C158" s="64">
        <v>5.2631578947368416</v>
      </c>
    </row>
    <row r="159" spans="1:3" x14ac:dyDescent="0.2">
      <c r="A159" t="s">
        <v>240</v>
      </c>
      <c r="B159">
        <v>1</v>
      </c>
      <c r="C159" s="64">
        <v>1.7543859649122806</v>
      </c>
    </row>
    <row r="160" spans="1:3" x14ac:dyDescent="0.2">
      <c r="A160" t="s">
        <v>241</v>
      </c>
      <c r="B160">
        <v>2</v>
      </c>
      <c r="C160" s="64">
        <v>0</v>
      </c>
    </row>
    <row r="161" spans="1:3" x14ac:dyDescent="0.2">
      <c r="A161" t="s">
        <v>242</v>
      </c>
      <c r="B161">
        <v>3</v>
      </c>
      <c r="C161" s="64">
        <v>21.052631578947366</v>
      </c>
    </row>
    <row r="162" spans="1:3" x14ac:dyDescent="0.2">
      <c r="A162" t="s">
        <v>243</v>
      </c>
      <c r="B162">
        <v>7</v>
      </c>
      <c r="C162" s="64">
        <v>49.122807017543856</v>
      </c>
    </row>
    <row r="163" spans="1:3" x14ac:dyDescent="0.2">
      <c r="A163" t="s">
        <v>244</v>
      </c>
      <c r="B163">
        <v>8</v>
      </c>
      <c r="C163" s="64">
        <v>80.701754385964904</v>
      </c>
    </row>
    <row r="164" spans="1:3" x14ac:dyDescent="0.2">
      <c r="A164" t="s">
        <v>245</v>
      </c>
      <c r="B164">
        <v>4</v>
      </c>
      <c r="C164" s="64">
        <v>3.5087719298245612</v>
      </c>
    </row>
    <row r="165" spans="1:3" x14ac:dyDescent="0.2">
      <c r="A165" t="s">
        <v>246</v>
      </c>
      <c r="B165">
        <v>5</v>
      </c>
      <c r="C165" s="64">
        <v>28.07017543859649</v>
      </c>
    </row>
    <row r="166" spans="1:3" x14ac:dyDescent="0.2">
      <c r="A166" t="s">
        <v>247</v>
      </c>
      <c r="B166">
        <v>8</v>
      </c>
      <c r="C166" s="64">
        <v>77.192982456140342</v>
      </c>
    </row>
    <row r="167" spans="1:3" x14ac:dyDescent="0.2">
      <c r="A167" t="s">
        <v>248</v>
      </c>
      <c r="B167">
        <v>9</v>
      </c>
      <c r="C167" s="64">
        <v>97.872340425531917</v>
      </c>
    </row>
    <row r="168" spans="1:3" x14ac:dyDescent="0.2">
      <c r="A168" t="s">
        <v>249</v>
      </c>
      <c r="B168">
        <v>2</v>
      </c>
      <c r="C168" s="64">
        <v>3.5087719298245612</v>
      </c>
    </row>
    <row r="169" spans="1:3" x14ac:dyDescent="0.2">
      <c r="A169" t="s">
        <v>250</v>
      </c>
      <c r="B169">
        <v>3</v>
      </c>
      <c r="C169" s="64">
        <v>12.280701754385964</v>
      </c>
    </row>
    <row r="170" spans="1:3" x14ac:dyDescent="0.2">
      <c r="A170" t="s">
        <v>251</v>
      </c>
      <c r="B170">
        <v>1</v>
      </c>
      <c r="C170" s="64">
        <v>0</v>
      </c>
    </row>
    <row r="171" spans="1:3" x14ac:dyDescent="0.2">
      <c r="A171" t="s">
        <v>252</v>
      </c>
      <c r="B171">
        <v>5</v>
      </c>
      <c r="C171" s="64">
        <v>17.543859649122805</v>
      </c>
    </row>
    <row r="172" spans="1:3" x14ac:dyDescent="0.2">
      <c r="A172" t="s">
        <v>253</v>
      </c>
      <c r="B172">
        <v>9</v>
      </c>
      <c r="C172" s="64">
        <v>100</v>
      </c>
    </row>
    <row r="173" spans="1:3" x14ac:dyDescent="0.2">
      <c r="A173" t="s">
        <v>254</v>
      </c>
      <c r="B173">
        <v>9</v>
      </c>
      <c r="C173" s="64">
        <v>95.744680851063833</v>
      </c>
    </row>
    <row r="174" spans="1:3" x14ac:dyDescent="0.2">
      <c r="A174" t="s">
        <v>255</v>
      </c>
      <c r="B174">
        <v>9</v>
      </c>
      <c r="C174" s="64">
        <v>78.94736842105263</v>
      </c>
    </row>
    <row r="175" spans="1:3" x14ac:dyDescent="0.2">
      <c r="A175" t="s">
        <v>256</v>
      </c>
      <c r="B175">
        <v>1</v>
      </c>
      <c r="C175" s="64">
        <v>0</v>
      </c>
    </row>
    <row r="176" spans="1:3" x14ac:dyDescent="0.2">
      <c r="A176" t="s">
        <v>257</v>
      </c>
      <c r="B176">
        <v>9</v>
      </c>
      <c r="C176" s="64">
        <v>100</v>
      </c>
    </row>
    <row r="177" spans="1:3" x14ac:dyDescent="0.2">
      <c r="A177" t="s">
        <v>258</v>
      </c>
      <c r="B177">
        <v>9</v>
      </c>
      <c r="C177" s="64">
        <v>89.361702127659569</v>
      </c>
    </row>
    <row r="178" spans="1:3" x14ac:dyDescent="0.2">
      <c r="A178" t="s">
        <v>259</v>
      </c>
      <c r="B178">
        <v>6</v>
      </c>
      <c r="C178" s="64">
        <v>29.82456140350877</v>
      </c>
    </row>
    <row r="179" spans="1:3" x14ac:dyDescent="0.2">
      <c r="A179" t="s">
        <v>260</v>
      </c>
      <c r="B179">
        <v>3</v>
      </c>
      <c r="C179" s="64">
        <v>1.7543859649122806</v>
      </c>
    </row>
    <row r="180" spans="1:3" x14ac:dyDescent="0.2">
      <c r="A180" t="s">
        <v>261</v>
      </c>
      <c r="B180">
        <v>8</v>
      </c>
      <c r="C180" s="64">
        <v>97.872340425531917</v>
      </c>
    </row>
  </sheetData>
  <phoneticPr fontId="0" type="noConversion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ColWidth="8.7109375" defaultRowHeight="12.75" x14ac:dyDescent="0.2"/>
  <cols>
    <col min="1" max="16384" width="8.7109375" style="1"/>
  </cols>
  <sheetData/>
  <phoneticPr fontId="0" type="noConversion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Tuomo</dc:creator>
  <cp:lastModifiedBy>Järjestelmänvalvoja</cp:lastModifiedBy>
  <dcterms:created xsi:type="dcterms:W3CDTF">2011-10-01T03:07:12Z</dcterms:created>
  <dcterms:modified xsi:type="dcterms:W3CDTF">2018-09-22T16:03:42Z</dcterms:modified>
</cp:coreProperties>
</file>