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E:\pply\rallit\tilastot\"/>
    </mc:Choice>
  </mc:AlternateContent>
  <xr:revisionPtr revIDLastSave="0" documentId="13_ncr:1_{9101E44B-0927-4711-AF46-6AB374ECDB16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Voittotulokset" sheetId="1" r:id="rId1"/>
    <sheet name="Lajidata" sheetId="2" r:id="rId2"/>
    <sheet name="graafeja" sheetId="3" r:id="rId3"/>
    <sheet name="Lajit 15v" sheetId="4" r:id="rId4"/>
  </sheets>
  <calcPr calcId="191029"/>
</workbook>
</file>

<file path=xl/calcChain.xml><?xml version="1.0" encoding="utf-8"?>
<calcChain xmlns="http://schemas.openxmlformats.org/spreadsheetml/2006/main">
  <c r="AT3" i="2" l="1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X135" i="2"/>
  <c r="AX134" i="2"/>
  <c r="AX133" i="2"/>
  <c r="AX132" i="2"/>
  <c r="AX131" i="2"/>
  <c r="AX130" i="2"/>
  <c r="AX129" i="2"/>
  <c r="AX128" i="2"/>
  <c r="AX127" i="2"/>
  <c r="AX126" i="2"/>
  <c r="AX125" i="2"/>
  <c r="AX124" i="2"/>
  <c r="AX123" i="2"/>
  <c r="AX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X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X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X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X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X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X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AX4" i="2"/>
  <c r="AX148" i="2"/>
  <c r="AS162" i="2" l="1"/>
  <c r="AS161" i="2"/>
  <c r="AS157" i="2"/>
  <c r="AS3" i="2"/>
  <c r="AS158" i="2" s="1"/>
  <c r="E156" i="2"/>
  <c r="AC3" i="2"/>
  <c r="AC158" i="2" s="1"/>
  <c r="AE3" i="2"/>
  <c r="AE158" i="2" s="1"/>
  <c r="AL3" i="2"/>
  <c r="AL162" i="2" s="1"/>
  <c r="AN3" i="2"/>
  <c r="AN162" i="2" s="1"/>
  <c r="AQ3" i="2"/>
  <c r="AQ162" i="2" s="1"/>
  <c r="AR3" i="2"/>
  <c r="AR158" i="2" s="1"/>
  <c r="E75" i="2"/>
  <c r="AT158" i="2"/>
  <c r="AT161" i="2"/>
  <c r="AT157" i="2"/>
  <c r="AR161" i="2"/>
  <c r="AR157" i="2"/>
  <c r="F3" i="2"/>
  <c r="F158" i="2" s="1"/>
  <c r="G3" i="2"/>
  <c r="G158" i="2" s="1"/>
  <c r="H3" i="2"/>
  <c r="H162" i="2" s="1"/>
  <c r="I3" i="2"/>
  <c r="I158" i="2" s="1"/>
  <c r="J3" i="2"/>
  <c r="K3" i="2"/>
  <c r="K162" i="2" s="1"/>
  <c r="L3" i="2"/>
  <c r="L162" i="2" s="1"/>
  <c r="M3" i="2"/>
  <c r="M158" i="2" s="1"/>
  <c r="N3" i="2"/>
  <c r="N162" i="2" s="1"/>
  <c r="O3" i="2"/>
  <c r="O162" i="2" s="1"/>
  <c r="P3" i="2"/>
  <c r="P162" i="2" s="1"/>
  <c r="Q3" i="2"/>
  <c r="Q158" i="2" s="1"/>
  <c r="R3" i="2"/>
  <c r="R162" i="2" s="1"/>
  <c r="S3" i="2"/>
  <c r="S158" i="2" s="1"/>
  <c r="T3" i="2"/>
  <c r="T162" i="2" s="1"/>
  <c r="U3" i="2"/>
  <c r="U158" i="2" s="1"/>
  <c r="V3" i="2"/>
  <c r="W3" i="2"/>
  <c r="W162" i="2" s="1"/>
  <c r="X3" i="2"/>
  <c r="X162" i="2" s="1"/>
  <c r="Y3" i="2"/>
  <c r="Y158" i="2" s="1"/>
  <c r="Z3" i="2"/>
  <c r="Z158" i="2" s="1"/>
  <c r="AA3" i="2"/>
  <c r="AA162" i="2" s="1"/>
  <c r="AB3" i="2"/>
  <c r="AB162" i="2" s="1"/>
  <c r="AD3" i="2"/>
  <c r="AF3" i="2"/>
  <c r="AF162" i="2" s="1"/>
  <c r="AG3" i="2"/>
  <c r="AG158" i="2" s="1"/>
  <c r="AH3" i="2"/>
  <c r="AH158" i="2" s="1"/>
  <c r="AI3" i="2"/>
  <c r="AI162" i="2" s="1"/>
  <c r="AJ3" i="2"/>
  <c r="AJ162" i="2" s="1"/>
  <c r="AK3" i="2"/>
  <c r="AK158" i="2" s="1"/>
  <c r="AM3" i="2"/>
  <c r="AM158" i="2" s="1"/>
  <c r="AO3" i="2"/>
  <c r="AO162" i="2" s="1"/>
  <c r="AP3" i="2"/>
  <c r="AP162" i="2" s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F152" i="2"/>
  <c r="G152" i="2" s="1"/>
  <c r="H152" i="2" s="1"/>
  <c r="I152" i="2" s="1"/>
  <c r="J152" i="2" s="1"/>
  <c r="K152" i="2" s="1"/>
  <c r="L152" i="2" s="1"/>
  <c r="M152" i="2" s="1"/>
  <c r="N152" i="2" s="1"/>
  <c r="O152" i="2" s="1"/>
  <c r="P152" i="2" s="1"/>
  <c r="Q152" i="2" s="1"/>
  <c r="R152" i="2" s="1"/>
  <c r="S152" i="2" s="1"/>
  <c r="T152" i="2" s="1"/>
  <c r="U152" i="2" s="1"/>
  <c r="V152" i="2" s="1"/>
  <c r="W152" i="2" s="1"/>
  <c r="X152" i="2" s="1"/>
  <c r="Y152" i="2" s="1"/>
  <c r="Z152" i="2" s="1"/>
  <c r="AA152" i="2" s="1"/>
  <c r="AB152" i="2" s="1"/>
  <c r="AC152" i="2" s="1"/>
  <c r="AD152" i="2" s="1"/>
  <c r="AE152" i="2" s="1"/>
  <c r="AF152" i="2" s="1"/>
  <c r="AG152" i="2" s="1"/>
  <c r="AH152" i="2" s="1"/>
  <c r="E154" i="2"/>
  <c r="E155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J158" i="2"/>
  <c r="K158" i="2"/>
  <c r="R158" i="2"/>
  <c r="V158" i="2"/>
  <c r="AD158" i="2"/>
  <c r="AO158" i="2"/>
  <c r="AP158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J162" i="2"/>
  <c r="M162" i="2"/>
  <c r="V162" i="2"/>
  <c r="AC162" i="2"/>
  <c r="AD162" i="2"/>
  <c r="AM162" i="2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AL158" i="2" l="1"/>
  <c r="S162" i="2"/>
  <c r="G162" i="2"/>
  <c r="AH162" i="2"/>
  <c r="Z162" i="2"/>
  <c r="N158" i="2"/>
  <c r="AE162" i="2"/>
  <c r="Y162" i="2"/>
  <c r="F162" i="2"/>
  <c r="AQ158" i="2"/>
  <c r="AI158" i="2"/>
  <c r="W158" i="2"/>
  <c r="O158" i="2"/>
  <c r="AA158" i="2"/>
  <c r="I162" i="2"/>
  <c r="AG162" i="2"/>
  <c r="Q162" i="2"/>
  <c r="AR162" i="2"/>
  <c r="AK162" i="2"/>
  <c r="U162" i="2"/>
  <c r="AT162" i="2"/>
  <c r="E3" i="2"/>
  <c r="AI152" i="2"/>
  <c r="AJ152" i="2" s="1"/>
  <c r="AK152" i="2" s="1"/>
  <c r="AL152" i="2" s="1"/>
  <c r="AM152" i="2" s="1"/>
  <c r="AN152" i="2" s="1"/>
  <c r="AO152" i="2" s="1"/>
  <c r="AP152" i="2" s="1"/>
  <c r="AN158" i="2"/>
  <c r="AJ158" i="2"/>
  <c r="AF158" i="2"/>
  <c r="AB158" i="2"/>
  <c r="X158" i="2"/>
  <c r="T158" i="2"/>
  <c r="P158" i="2"/>
  <c r="L158" i="2"/>
  <c r="H158" i="2"/>
  <c r="AQ152" i="2" l="1"/>
  <c r="AR152" i="2" l="1"/>
  <c r="AT152" i="2" s="1"/>
  <c r="AS15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15" authorId="0" shapeId="0" xr:uid="{00000000-0006-0000-0100-000001000000}">
      <text>
        <r>
          <rPr>
            <sz val="8"/>
            <color indexed="8"/>
            <rFont val="Tahoma"/>
            <family val="2"/>
            <charset val="1"/>
          </rPr>
          <t>ARK tarkasti kaikki havainnot vuoden 1987 ja naaraspukuiset linnut vuoden 1991 loppuun asti.</t>
        </r>
      </text>
    </comment>
    <comment ref="AV15" authorId="0" shapeId="0" xr:uid="{A63A38AE-F42B-4972-A56C-FE982C5F0F9F}">
      <text>
        <r>
          <rPr>
            <sz val="8"/>
            <color indexed="8"/>
            <rFont val="Tahoma"/>
            <family val="2"/>
            <charset val="1"/>
          </rPr>
          <t>ARK tarkasti kaikki havainnot vuoden 1987 ja naaraspukuiset linnut vuoden 1991 loppuun asti.</t>
        </r>
      </text>
    </comment>
    <comment ref="C32" authorId="0" shapeId="0" xr:uid="{00000000-0006-0000-0100-000002000000}">
      <text>
        <r>
          <rPr>
            <sz val="8"/>
            <color indexed="8"/>
            <rFont val="Tahoma"/>
            <family val="2"/>
            <charset val="1"/>
          </rPr>
          <t>ARK-laji vuoden 1996 loppuun asti.</t>
        </r>
      </text>
    </comment>
    <comment ref="AV32" authorId="0" shapeId="0" xr:uid="{936B718B-5164-4E7A-98E0-84290EB3E48A}">
      <text>
        <r>
          <rPr>
            <sz val="8"/>
            <color indexed="8"/>
            <rFont val="Tahoma"/>
            <family val="2"/>
            <charset val="1"/>
          </rPr>
          <t>ARK-laji vuoden 1996 loppuun asti.</t>
        </r>
      </text>
    </comment>
    <comment ref="C35" authorId="0" shapeId="0" xr:uid="{00000000-0006-0000-0100-000003000000}">
      <text>
        <r>
          <rPr>
            <sz val="8"/>
            <color indexed="8"/>
            <rFont val="Tahoma"/>
            <family val="2"/>
            <charset val="1"/>
          </rPr>
          <t>ARK-laji</t>
        </r>
      </text>
    </comment>
    <comment ref="AV35" authorId="0" shapeId="0" xr:uid="{BC7C507B-79AC-495A-BADC-F98F75558D8B}">
      <text>
        <r>
          <rPr>
            <sz val="8"/>
            <color indexed="8"/>
            <rFont val="Tahoma"/>
            <family val="2"/>
            <charset val="1"/>
          </rPr>
          <t>ARK-laji</t>
        </r>
      </text>
    </comment>
    <comment ref="C46" authorId="0" shapeId="0" xr:uid="{00000000-0006-0000-0100-000004000000}">
      <text>
        <r>
          <rPr>
            <sz val="8"/>
            <color indexed="8"/>
            <rFont val="Tahoma"/>
            <family val="2"/>
            <charset val="1"/>
          </rPr>
          <t>ARK-laji</t>
        </r>
      </text>
    </comment>
    <comment ref="AV46" authorId="0" shapeId="0" xr:uid="{E3BD9669-5B05-4376-93A8-162D55A58043}">
      <text>
        <r>
          <rPr>
            <sz val="8"/>
            <color indexed="8"/>
            <rFont val="Tahoma"/>
            <family val="2"/>
            <charset val="1"/>
          </rPr>
          <t>ARK-laji</t>
        </r>
      </text>
    </comment>
    <comment ref="C54" authorId="0" shapeId="0" xr:uid="{00000000-0006-0000-0100-000005000000}">
      <text>
        <r>
          <rPr>
            <b/>
            <sz val="8"/>
            <color indexed="8"/>
            <rFont val="Tahoma"/>
            <family val="2"/>
            <charset val="1"/>
          </rPr>
          <t>RK-laji</t>
        </r>
      </text>
    </comment>
    <comment ref="AV54" authorId="0" shapeId="0" xr:uid="{099973BD-EABD-4EAC-AB26-5DFF6A52199E}">
      <text>
        <r>
          <rPr>
            <b/>
            <sz val="8"/>
            <color indexed="8"/>
            <rFont val="Tahoma"/>
            <family val="2"/>
            <charset val="1"/>
          </rPr>
          <t>RK-laji</t>
        </r>
      </text>
    </comment>
    <comment ref="C55" authorId="0" shapeId="0" xr:uid="{00000000-0006-0000-0100-000006000000}">
      <text>
        <r>
          <rPr>
            <sz val="8"/>
            <color indexed="8"/>
            <rFont val="Tahoma"/>
            <family val="2"/>
            <charset val="1"/>
          </rPr>
          <t>ARK-tarkasti pesimäpaikkojen ulkopuoliset havainnot vuoden 1991 loppuun asti</t>
        </r>
      </text>
    </comment>
    <comment ref="AV55" authorId="0" shapeId="0" xr:uid="{4DE3E896-4ABE-4224-874C-93D45877B392}">
      <text>
        <r>
          <rPr>
            <sz val="8"/>
            <color indexed="8"/>
            <rFont val="Tahoma"/>
            <family val="2"/>
            <charset val="1"/>
          </rPr>
          <t>ARK-tarkasti pesimäpaikkojen ulkopuoliset havainnot vuoden 1991 loppuun asti</t>
        </r>
      </text>
    </comment>
    <comment ref="C56" authorId="0" shapeId="0" xr:uid="{00000000-0006-0000-0100-000007000000}">
      <text>
        <r>
          <rPr>
            <sz val="8"/>
            <color indexed="8"/>
            <rFont val="Tahoma"/>
            <family val="2"/>
            <charset val="1"/>
          </rPr>
          <t>ARK-tarkasti pesimäpaikkojen ulkopuoliset havainnot vuoden 1991 loppuun asti</t>
        </r>
      </text>
    </comment>
    <comment ref="AV56" authorId="0" shapeId="0" xr:uid="{5A9D9F93-83FE-41D8-A13A-01B220AF015D}">
      <text>
        <r>
          <rPr>
            <sz val="8"/>
            <color indexed="8"/>
            <rFont val="Tahoma"/>
            <family val="2"/>
            <charset val="1"/>
          </rPr>
          <t>ARK-tarkasti pesimäpaikkojen ulkopuoliset havainnot vuoden 1991 loppuun asti</t>
        </r>
      </text>
    </comment>
    <comment ref="C58" authorId="0" shapeId="0" xr:uid="{00000000-0006-0000-0100-000008000000}">
      <text>
        <r>
          <rPr>
            <sz val="8"/>
            <color indexed="8"/>
            <rFont val="Tahoma"/>
            <family val="2"/>
            <charset val="1"/>
          </rPr>
          <t>ARK-laji vuoden 2006 loppuun asti</t>
        </r>
      </text>
    </comment>
    <comment ref="AV58" authorId="0" shapeId="0" xr:uid="{A082424E-A806-4700-9DC4-12FF90F0CAE8}">
      <text>
        <r>
          <rPr>
            <sz val="8"/>
            <color indexed="8"/>
            <rFont val="Tahoma"/>
            <family val="2"/>
            <charset val="1"/>
          </rPr>
          <t>ARK-laji vuoden 2006 loppuun asti</t>
        </r>
      </text>
    </comment>
    <comment ref="C60" authorId="0" shapeId="0" xr:uid="{00000000-0006-0000-0100-000009000000}">
      <text>
        <r>
          <rPr>
            <sz val="8"/>
            <color indexed="8"/>
            <rFont val="Tahoma"/>
            <family val="2"/>
            <charset val="1"/>
          </rPr>
          <t xml:space="preserve">RK-laji
</t>
        </r>
      </text>
    </comment>
    <comment ref="AV60" authorId="0" shapeId="0" xr:uid="{8098F251-5D41-4C72-947A-18762ED7ACBC}">
      <text>
        <r>
          <rPr>
            <sz val="8"/>
            <color indexed="8"/>
            <rFont val="Tahoma"/>
            <family val="2"/>
            <charset val="1"/>
          </rPr>
          <t xml:space="preserve">RK-laji
</t>
        </r>
      </text>
    </comment>
    <comment ref="C64" authorId="0" shapeId="0" xr:uid="{00000000-0006-0000-0100-00000A000000}">
      <text>
        <r>
          <rPr>
            <sz val="8"/>
            <color indexed="8"/>
            <rFont val="Tahoma"/>
            <family val="2"/>
            <charset val="1"/>
          </rPr>
          <t xml:space="preserve">RK-laji
</t>
        </r>
      </text>
    </comment>
    <comment ref="AV64" authorId="0" shapeId="0" xr:uid="{BA7F44A2-F8F1-40EA-A9CF-F0B27243E3F4}">
      <text>
        <r>
          <rPr>
            <sz val="8"/>
            <color indexed="8"/>
            <rFont val="Tahoma"/>
            <family val="2"/>
            <charset val="1"/>
          </rPr>
          <t xml:space="preserve">RK-laji
</t>
        </r>
      </text>
    </comment>
    <comment ref="C65" authorId="0" shapeId="0" xr:uid="{00000000-0006-0000-0100-00000B000000}">
      <text>
        <r>
          <rPr>
            <sz val="8"/>
            <color indexed="8"/>
            <rFont val="Tahoma"/>
            <family val="2"/>
            <charset val="1"/>
          </rPr>
          <t>ARK-laji vuoden 1991 loppuun asti</t>
        </r>
      </text>
    </comment>
    <comment ref="AV65" authorId="0" shapeId="0" xr:uid="{029BD0E5-9CEE-4379-9456-765100F2788A}">
      <text>
        <r>
          <rPr>
            <sz val="8"/>
            <color indexed="8"/>
            <rFont val="Tahoma"/>
            <family val="2"/>
            <charset val="1"/>
          </rPr>
          <t>ARK-laji vuoden 1991 loppuun asti</t>
        </r>
      </text>
    </comment>
    <comment ref="C72" authorId="0" shapeId="0" xr:uid="{00000000-0006-0000-0100-00000C000000}">
      <text>
        <r>
          <rPr>
            <sz val="8"/>
            <color indexed="8"/>
            <rFont val="Tahoma"/>
            <family val="2"/>
            <charset val="1"/>
          </rPr>
          <t>ARK-laji vuoden 1996 loppuun asti</t>
        </r>
      </text>
    </comment>
    <comment ref="AV72" authorId="0" shapeId="0" xr:uid="{CFD62ECF-5434-4963-9F2D-DCDC415070BB}">
      <text>
        <r>
          <rPr>
            <sz val="8"/>
            <color indexed="8"/>
            <rFont val="Tahoma"/>
            <family val="2"/>
            <charset val="1"/>
          </rPr>
          <t>ARK-laji vuoden 1996 loppuun asti</t>
        </r>
      </text>
    </comment>
    <comment ref="C81" authorId="0" shapeId="0" xr:uid="{00000000-0006-0000-0100-00000D000000}">
      <text>
        <r>
          <rPr>
            <sz val="8"/>
            <color indexed="8"/>
            <rFont val="Tahoma"/>
            <family val="2"/>
            <charset val="1"/>
          </rPr>
          <t>ARK-laji vuoden 1996 loppuun asti</t>
        </r>
      </text>
    </comment>
    <comment ref="AV81" authorId="0" shapeId="0" xr:uid="{CA35C316-6404-483F-B06D-1EFB62233A89}">
      <text>
        <r>
          <rPr>
            <sz val="8"/>
            <color indexed="8"/>
            <rFont val="Tahoma"/>
            <family val="2"/>
            <charset val="1"/>
          </rPr>
          <t>ARK-laji vuoden 1996 loppuun asti</t>
        </r>
      </text>
    </comment>
    <comment ref="C84" authorId="0" shapeId="0" xr:uid="{00000000-0006-0000-0100-00000E000000}">
      <text>
        <r>
          <rPr>
            <sz val="8"/>
            <color indexed="8"/>
            <rFont val="Tahoma"/>
            <family val="2"/>
            <charset val="1"/>
          </rPr>
          <t>ARK-laji vuoden 2006 loppuun asti.</t>
        </r>
      </text>
    </comment>
    <comment ref="AV84" authorId="0" shapeId="0" xr:uid="{76AB39A8-27FA-42B5-8631-47DFC039B21F}">
      <text>
        <r>
          <rPr>
            <sz val="8"/>
            <color indexed="8"/>
            <rFont val="Tahoma"/>
            <family val="2"/>
            <charset val="1"/>
          </rPr>
          <t>ARK-laji vuoden 2006 loppuun asti.</t>
        </r>
      </text>
    </comment>
    <comment ref="C87" authorId="0" shapeId="0" xr:uid="{00000000-0006-0000-0100-00000F000000}">
      <text>
        <r>
          <rPr>
            <sz val="8"/>
            <color indexed="8"/>
            <rFont val="Tahoma"/>
            <family val="2"/>
            <charset val="1"/>
          </rPr>
          <t>ARK-laji</t>
        </r>
      </text>
    </comment>
    <comment ref="AV87" authorId="0" shapeId="0" xr:uid="{01555FD9-8FC9-4575-B860-AC51B3A3CFC5}">
      <text>
        <r>
          <rPr>
            <sz val="8"/>
            <color indexed="8"/>
            <rFont val="Tahoma"/>
            <family val="2"/>
            <charset val="1"/>
          </rPr>
          <t>ARK-laji</t>
        </r>
      </text>
    </comment>
    <comment ref="C99" authorId="0" shapeId="0" xr:uid="{00000000-0006-0000-0100-000010000000}">
      <text>
        <r>
          <rPr>
            <sz val="8"/>
            <color indexed="8"/>
            <rFont val="Tahoma"/>
            <family val="2"/>
            <charset val="1"/>
          </rPr>
          <t>RK-laji</t>
        </r>
      </text>
    </comment>
    <comment ref="AV99" authorId="0" shapeId="0" xr:uid="{2E127642-B788-481B-AE0A-2805DF842F53}">
      <text>
        <r>
          <rPr>
            <sz val="8"/>
            <color indexed="8"/>
            <rFont val="Tahoma"/>
            <family val="2"/>
            <charset val="1"/>
          </rPr>
          <t>RK-laji</t>
        </r>
      </text>
    </comment>
    <comment ref="C100" authorId="0" shapeId="0" xr:uid="{00000000-0006-0000-0100-000011000000}">
      <text>
        <r>
          <rPr>
            <sz val="8"/>
            <color indexed="8"/>
            <rFont val="Tahoma"/>
            <family val="2"/>
            <charset val="1"/>
          </rPr>
          <t>RK-laji</t>
        </r>
      </text>
    </comment>
    <comment ref="AV100" authorId="0" shapeId="0" xr:uid="{0979455E-B5F9-46CF-AA8B-40E8B774102D}">
      <text>
        <r>
          <rPr>
            <sz val="8"/>
            <color indexed="8"/>
            <rFont val="Tahoma"/>
            <family val="2"/>
            <charset val="1"/>
          </rPr>
          <t>RK-laji</t>
        </r>
      </text>
    </comment>
    <comment ref="C107" authorId="0" shapeId="0" xr:uid="{00000000-0006-0000-0100-000012000000}">
      <text>
        <r>
          <rPr>
            <sz val="8"/>
            <color indexed="8"/>
            <rFont val="Tahoma"/>
            <family val="2"/>
            <charset val="1"/>
          </rPr>
          <t>ARK-laji vuoden 1996 loppuun asti</t>
        </r>
      </text>
    </comment>
    <comment ref="AV107" authorId="0" shapeId="0" xr:uid="{1F392E8E-F2EC-4921-87DD-6443859A6BD8}">
      <text>
        <r>
          <rPr>
            <sz val="8"/>
            <color indexed="8"/>
            <rFont val="Tahoma"/>
            <family val="2"/>
            <charset val="1"/>
          </rPr>
          <t>ARK-laji vuoden 1996 loppuun asti</t>
        </r>
      </text>
    </comment>
    <comment ref="C109" authorId="0" shapeId="0" xr:uid="{00000000-0006-0000-0100-000013000000}">
      <text>
        <r>
          <rPr>
            <sz val="8"/>
            <color indexed="8"/>
            <rFont val="Tahoma"/>
            <family val="2"/>
            <charset val="1"/>
          </rPr>
          <t>RK-laji</t>
        </r>
      </text>
    </comment>
    <comment ref="AV109" authorId="0" shapeId="0" xr:uid="{3D3DD3F0-49E7-4A07-9CDB-92A27587DCE4}">
      <text>
        <r>
          <rPr>
            <sz val="8"/>
            <color indexed="8"/>
            <rFont val="Tahoma"/>
            <family val="2"/>
            <charset val="1"/>
          </rPr>
          <t>RK-laji</t>
        </r>
      </text>
    </comment>
    <comment ref="C114" authorId="0" shapeId="0" xr:uid="{00000000-0006-0000-0100-000014000000}">
      <text>
        <r>
          <rPr>
            <sz val="9"/>
            <color indexed="8"/>
            <rFont val="Tahoma"/>
            <family val="2"/>
            <charset val="1"/>
          </rPr>
          <t>RK-laji</t>
        </r>
      </text>
    </comment>
    <comment ref="AV114" authorId="0" shapeId="0" xr:uid="{6235ABB7-8E11-4407-A0AC-B37CB2C63E4C}">
      <text>
        <r>
          <rPr>
            <sz val="9"/>
            <color indexed="8"/>
            <rFont val="Tahoma"/>
            <family val="2"/>
            <charset val="1"/>
          </rPr>
          <t>RK-laji</t>
        </r>
      </text>
    </comment>
    <comment ref="C149" authorId="0" shapeId="0" xr:uid="{00000000-0006-0000-0100-000015000000}">
      <text>
        <r>
          <rPr>
            <sz val="8"/>
            <color indexed="8"/>
            <rFont val="Tahoma"/>
            <family val="2"/>
            <charset val="1"/>
          </rPr>
          <t>ARK-tarkasti pesimäpaikkojen ulkopuoliset havainnot vuoden 1989 loppuun asti</t>
        </r>
      </text>
    </comment>
    <comment ref="AV149" authorId="0" shapeId="0" xr:uid="{A7F53042-0042-4732-9369-02DFF4F2A7E2}">
      <text>
        <r>
          <rPr>
            <sz val="8"/>
            <color indexed="8"/>
            <rFont val="Tahoma"/>
            <family val="2"/>
            <charset val="1"/>
          </rPr>
          <t>ARK-tarkasti pesimäpaikkojen ulkopuoliset havainnot vuoden 1989 loppuun asti</t>
        </r>
      </text>
    </comment>
  </commentList>
</comments>
</file>

<file path=xl/sharedStrings.xml><?xml version="1.0" encoding="utf-8"?>
<sst xmlns="http://schemas.openxmlformats.org/spreadsheetml/2006/main" count="3798" uniqueCount="346">
  <si>
    <t>PPLY</t>
  </si>
  <si>
    <t>Oulu</t>
  </si>
  <si>
    <t>Lihas</t>
  </si>
  <si>
    <t>Kunta</t>
  </si>
  <si>
    <t>Tammikisojen lajit</t>
  </si>
  <si>
    <t>1984-85 kisattiin vain Oulun alueella; vuodesta 1986 koko PPLY; vuodesta 2004 kuntakisa; vuodesta 2007 Kuusamo ei enää mukana</t>
  </si>
  <si>
    <t>sum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</si>
  <si>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</si>
  <si>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</si>
  <si>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</si>
  <si>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</si>
  <si>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</si>
  <si>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</si>
  <si>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</si>
  <si>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</si>
  <si>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</si>
  <si>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</si>
  <si>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</si>
  <si>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</si>
  <si>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</si>
  <si>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</si>
  <si>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</si>
  <si>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</si>
  <si>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</si>
  <si>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</si>
  <si>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</si>
  <si>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</si>
  <si>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</si>
  <si>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</si>
  <si>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</si>
  <si>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</si>
  <si>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</si>
  <si>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</si>
  <si>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</si>
  <si>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</si>
  <si>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</si>
  <si>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</si>
  <si>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</si>
  <si>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</si>
  <si>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</si>
  <si>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</si>
  <si>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</si>
  <si>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</si>
  <si>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</si>
  <si>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</si>
  <si>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</si>
  <si>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Kyhmyjoutsen</t>
  </si>
  <si>
    <t>Cygolo</t>
  </si>
  <si>
    <t>X</t>
  </si>
  <si>
    <t>x</t>
  </si>
  <si>
    <t>Laulujoutsen</t>
  </si>
  <si>
    <t>Cygcyg</t>
  </si>
  <si>
    <t>Metsähanhi</t>
  </si>
  <si>
    <t>Ansfab</t>
  </si>
  <si>
    <t>Merihanhi</t>
  </si>
  <si>
    <t>Bracan</t>
  </si>
  <si>
    <t>Kanadanhanhi</t>
  </si>
  <si>
    <t>Haapana</t>
  </si>
  <si>
    <t>Anapen</t>
  </si>
  <si>
    <t>Tavi</t>
  </si>
  <si>
    <t>Anacre</t>
  </si>
  <si>
    <t>Sinisorsa</t>
  </si>
  <si>
    <t>Anapla</t>
  </si>
  <si>
    <t>Tukkasotka</t>
  </si>
  <si>
    <t>Aytful</t>
  </si>
  <si>
    <t>Lapasotka</t>
  </si>
  <si>
    <t>Sommol</t>
  </si>
  <si>
    <t>Haahka</t>
  </si>
  <si>
    <t>Allihaahka</t>
  </si>
  <si>
    <t>Polste</t>
  </si>
  <si>
    <t>Alli</t>
  </si>
  <si>
    <t>Clahye</t>
  </si>
  <si>
    <t>Mustalintu</t>
  </si>
  <si>
    <t>Melnig</t>
  </si>
  <si>
    <t>Pilkkasiipi</t>
  </si>
  <si>
    <t>Melfus</t>
  </si>
  <si>
    <t>Telkkä</t>
  </si>
  <si>
    <t>Buccla</t>
  </si>
  <si>
    <t>Uivelo</t>
  </si>
  <si>
    <t>Meralb</t>
  </si>
  <si>
    <t>Tukkakoskelo</t>
  </si>
  <si>
    <t>Merser</t>
  </si>
  <si>
    <t>Isokoskelo</t>
  </si>
  <si>
    <t>Mermer</t>
  </si>
  <si>
    <t>Pyy</t>
  </si>
  <si>
    <t>Bonbon</t>
  </si>
  <si>
    <t>Riekko</t>
  </si>
  <si>
    <t>Laglag</t>
  </si>
  <si>
    <t>Teeri</t>
  </si>
  <si>
    <t>Tetrix</t>
  </si>
  <si>
    <t>Metso</t>
  </si>
  <si>
    <t>Teturo</t>
  </si>
  <si>
    <t>Peltopyy</t>
  </si>
  <si>
    <t>Perper</t>
  </si>
  <si>
    <t>Fasaani</t>
  </si>
  <si>
    <t>Phacol</t>
  </si>
  <si>
    <t>Kaakkuri</t>
  </si>
  <si>
    <t>Gavste</t>
  </si>
  <si>
    <t>Kuikka</t>
  </si>
  <si>
    <t>Gavarc</t>
  </si>
  <si>
    <t>Jääkuikka</t>
  </si>
  <si>
    <t>Pikku-uikku</t>
  </si>
  <si>
    <t>Tacruf</t>
  </si>
  <si>
    <t>Silkkiuikku</t>
  </si>
  <si>
    <t>Podcri</t>
  </si>
  <si>
    <t>Merimetso</t>
  </si>
  <si>
    <t>Phacar</t>
  </si>
  <si>
    <t>Jalohaikara</t>
  </si>
  <si>
    <t>Egralb</t>
  </si>
  <si>
    <t>Harmaahaikara</t>
  </si>
  <si>
    <t>Ardcin</t>
  </si>
  <si>
    <t>Merikotka</t>
  </si>
  <si>
    <t>Halalb</t>
  </si>
  <si>
    <t>Sinisuohaukka</t>
  </si>
  <si>
    <t>Kanahaukka</t>
  </si>
  <si>
    <t>Accgen</t>
  </si>
  <si>
    <t>Varpushaukka</t>
  </si>
  <si>
    <t>Accnis</t>
  </si>
  <si>
    <t>Hiirihaukka</t>
  </si>
  <si>
    <t>Butbut</t>
  </si>
  <si>
    <t>Piekana</t>
  </si>
  <si>
    <t>Maakotka</t>
  </si>
  <si>
    <t>Aquchr</t>
  </si>
  <si>
    <t>Tuulihaukka</t>
  </si>
  <si>
    <t>Faltin</t>
  </si>
  <si>
    <t>Ampuhaukka</t>
  </si>
  <si>
    <t>Falcol</t>
  </si>
  <si>
    <t>Tunturihaukka</t>
  </si>
  <si>
    <t>Falrus</t>
  </si>
  <si>
    <t>Luhtakana</t>
  </si>
  <si>
    <t>Ralaqu</t>
  </si>
  <si>
    <t>Liejukana</t>
  </si>
  <si>
    <t>Nokikana</t>
  </si>
  <si>
    <t>Fulatr</t>
  </si>
  <si>
    <t>Kurki</t>
  </si>
  <si>
    <t>Grugru</t>
  </si>
  <si>
    <t>Töyhtöhyyppä</t>
  </si>
  <si>
    <t>Vanvan</t>
  </si>
  <si>
    <t>Merisirri</t>
  </si>
  <si>
    <t>Scorus</t>
  </si>
  <si>
    <t>Lehtokurppa</t>
  </si>
  <si>
    <t>Lunni</t>
  </si>
  <si>
    <t>Fraarc</t>
  </si>
  <si>
    <t>Riskilä</t>
  </si>
  <si>
    <t>Cepgry</t>
  </si>
  <si>
    <t>Ruokki</t>
  </si>
  <si>
    <t>Alctor</t>
  </si>
  <si>
    <t>Pikkulokki</t>
  </si>
  <si>
    <t>Larmin</t>
  </si>
  <si>
    <t>Pikkukajava</t>
  </si>
  <si>
    <t>Ristri</t>
  </si>
  <si>
    <t>Naurulokki</t>
  </si>
  <si>
    <t>Larrid</t>
  </si>
  <si>
    <t>Mustanmerenlokki</t>
  </si>
  <si>
    <t>Largla</t>
  </si>
  <si>
    <t>Kalalokki</t>
  </si>
  <si>
    <t>Larcan</t>
  </si>
  <si>
    <t>Selkälokki</t>
  </si>
  <si>
    <t>Larfus</t>
  </si>
  <si>
    <t>Harmaalokki</t>
  </si>
  <si>
    <t>Lararg</t>
  </si>
  <si>
    <t>Grönlanninlokki</t>
  </si>
  <si>
    <t>Isolokki</t>
  </si>
  <si>
    <t>Larhyp</t>
  </si>
  <si>
    <t>Merilokki</t>
  </si>
  <si>
    <t>Larmar</t>
  </si>
  <si>
    <t>Kesykyyhky</t>
  </si>
  <si>
    <t>Colliv</t>
  </si>
  <si>
    <t>Uuttukyyhky</t>
  </si>
  <si>
    <t>Coloen</t>
  </si>
  <si>
    <t>Sepelkyyhky</t>
  </si>
  <si>
    <t>Colpal</t>
  </si>
  <si>
    <t>Turkinkyyhky</t>
  </si>
  <si>
    <t>Strdec</t>
  </si>
  <si>
    <t>Huuhkaja</t>
  </si>
  <si>
    <t>Bubbub</t>
  </si>
  <si>
    <t>Tunturipöllö</t>
  </si>
  <si>
    <t>Bubsca</t>
  </si>
  <si>
    <t>Hiiripöllö</t>
  </si>
  <si>
    <t>Surulu</t>
  </si>
  <si>
    <t>Varpuspöllö</t>
  </si>
  <si>
    <t>Glapas</t>
  </si>
  <si>
    <t>Viirupöllö</t>
  </si>
  <si>
    <t>Strura</t>
  </si>
  <si>
    <t>Lapinpöllö</t>
  </si>
  <si>
    <t>Strneb</t>
  </si>
  <si>
    <t>Sarvipöllö</t>
  </si>
  <si>
    <t>Asiotu</t>
  </si>
  <si>
    <t>Suopöllö</t>
  </si>
  <si>
    <t>Asifla</t>
  </si>
  <si>
    <t>Helmipöllö</t>
  </si>
  <si>
    <t>Aegfun</t>
  </si>
  <si>
    <t>Harmaapäätikka</t>
  </si>
  <si>
    <t>Piccan</t>
  </si>
  <si>
    <t>Palokärki</t>
  </si>
  <si>
    <t>Drymar</t>
  </si>
  <si>
    <t>Käpytikka</t>
  </si>
  <si>
    <t>Denmaj</t>
  </si>
  <si>
    <t>Valkoselkätikka</t>
  </si>
  <si>
    <t>Denleu</t>
  </si>
  <si>
    <t>Pikkutikka</t>
  </si>
  <si>
    <t>Denmin</t>
  </si>
  <si>
    <t>Pohjantikka</t>
  </si>
  <si>
    <t>Pictri</t>
  </si>
  <si>
    <t>Töyhtökiuru</t>
  </si>
  <si>
    <t>Galcri</t>
  </si>
  <si>
    <t>Kiuru</t>
  </si>
  <si>
    <t>Alaarv</t>
  </si>
  <si>
    <t>Tunturikiuru</t>
  </si>
  <si>
    <t>Erealp</t>
  </si>
  <si>
    <t>Niittykirvinen</t>
  </si>
  <si>
    <t>Antpra</t>
  </si>
  <si>
    <t>Västäräkki</t>
  </si>
  <si>
    <t>Motalb</t>
  </si>
  <si>
    <t>Tilhi</t>
  </si>
  <si>
    <t>Bomgar</t>
  </si>
  <si>
    <t>Koskikara</t>
  </si>
  <si>
    <t>Cincin</t>
  </si>
  <si>
    <t>Peukaloinen</t>
  </si>
  <si>
    <t>Prumod</t>
  </si>
  <si>
    <t>Rautiainen</t>
  </si>
  <si>
    <t>Mustakurkkurautiainen</t>
  </si>
  <si>
    <t>Punarinta</t>
  </si>
  <si>
    <t>Erirub</t>
  </si>
  <si>
    <t>Mustarastas</t>
  </si>
  <si>
    <t>Turmer</t>
  </si>
  <si>
    <t>Ruostesiipirastas</t>
  </si>
  <si>
    <t>Turneu</t>
  </si>
  <si>
    <t>Mustakaularastas</t>
  </si>
  <si>
    <t>Turruf</t>
  </si>
  <si>
    <t>Räkättirastas</t>
  </si>
  <si>
    <t>Turpil</t>
  </si>
  <si>
    <t>Laulurastas</t>
  </si>
  <si>
    <t>Turphi</t>
  </si>
  <si>
    <t>Punakylkirastas</t>
  </si>
  <si>
    <t>Turili</t>
  </si>
  <si>
    <t>Kulorastas</t>
  </si>
  <si>
    <t>Mustapääkerttu</t>
  </si>
  <si>
    <t>Sylatr</t>
  </si>
  <si>
    <t>Hippiäinen</t>
  </si>
  <si>
    <t>Regreg</t>
  </si>
  <si>
    <t>Viiksitimali</t>
  </si>
  <si>
    <t>Panbia</t>
  </si>
  <si>
    <t>Pyrstötiainen</t>
  </si>
  <si>
    <t>Aegcau</t>
  </si>
  <si>
    <t>Valkopäätiainen</t>
  </si>
  <si>
    <t>Parcya</t>
  </si>
  <si>
    <t>Sinitiainen</t>
  </si>
  <si>
    <t>Parcae</t>
  </si>
  <si>
    <t>Talitiainen</t>
  </si>
  <si>
    <t>Parmaj</t>
  </si>
  <si>
    <t>Kuusitiainen</t>
  </si>
  <si>
    <t>Parate</t>
  </si>
  <si>
    <t>Töyhtötiainen</t>
  </si>
  <si>
    <t>Parcri</t>
  </si>
  <si>
    <t>Viitatiainen</t>
  </si>
  <si>
    <t>Parmon</t>
  </si>
  <si>
    <t>Hömötiainen</t>
  </si>
  <si>
    <t>Lapintiainen</t>
  </si>
  <si>
    <t>Parcin</t>
  </si>
  <si>
    <t>Pähkinänakkeli</t>
  </si>
  <si>
    <t>Siteur</t>
  </si>
  <si>
    <t>Puukiipijä</t>
  </si>
  <si>
    <t>Cerfam</t>
  </si>
  <si>
    <t>Isolepinkäinen</t>
  </si>
  <si>
    <t>Lanexc</t>
  </si>
  <si>
    <t>Närhi</t>
  </si>
  <si>
    <t>Gargla</t>
  </si>
  <si>
    <t>Kuukkeli</t>
  </si>
  <si>
    <t>Perinf</t>
  </si>
  <si>
    <t>Harakka</t>
  </si>
  <si>
    <t>Picpic</t>
  </si>
  <si>
    <t>Pähkinähakki</t>
  </si>
  <si>
    <t>Nuccar</t>
  </si>
  <si>
    <t>Naakka</t>
  </si>
  <si>
    <t>Cormon</t>
  </si>
  <si>
    <t>Mustavaris</t>
  </si>
  <si>
    <t>Corfru</t>
  </si>
  <si>
    <t>Varis</t>
  </si>
  <si>
    <t>Cornix</t>
  </si>
  <si>
    <t>Korppi</t>
  </si>
  <si>
    <t>Corrax</t>
  </si>
  <si>
    <t>Kottarainen</t>
  </si>
  <si>
    <t>Stuvul</t>
  </si>
  <si>
    <t>Varpunen</t>
  </si>
  <si>
    <t>Pasdom</t>
  </si>
  <si>
    <t>Pikkuvarpunen</t>
  </si>
  <si>
    <t>Pasmon</t>
  </si>
  <si>
    <t>Peippo</t>
  </si>
  <si>
    <t>Fricoe</t>
  </si>
  <si>
    <t>Järripeippo</t>
  </si>
  <si>
    <t>Frimon</t>
  </si>
  <si>
    <t>Keltahemppo</t>
  </si>
  <si>
    <t>Carchl</t>
  </si>
  <si>
    <t>Viherpeippo</t>
  </si>
  <si>
    <t>Tikli</t>
  </si>
  <si>
    <t>Carcar</t>
  </si>
  <si>
    <t>Vihervarpunen</t>
  </si>
  <si>
    <t>Carspi</t>
  </si>
  <si>
    <t>Hemppo</t>
  </si>
  <si>
    <t>Carcan</t>
  </si>
  <si>
    <t>Vuorihemppo</t>
  </si>
  <si>
    <t>Carris</t>
  </si>
  <si>
    <t>Urpiainen</t>
  </si>
  <si>
    <t>Carmea</t>
  </si>
  <si>
    <t>Tundraurpiainen</t>
  </si>
  <si>
    <t>Carhor</t>
  </si>
  <si>
    <t>Kirjosiipikäpylintu</t>
  </si>
  <si>
    <t>Loxleu</t>
  </si>
  <si>
    <t>Pikkukäpylintu</t>
  </si>
  <si>
    <t>Loxcur</t>
  </si>
  <si>
    <t>Isokäpylintu</t>
  </si>
  <si>
    <t>Loxpyt</t>
  </si>
  <si>
    <t>Taviokuurna</t>
  </si>
  <si>
    <t>Pinenu</t>
  </si>
  <si>
    <t>Punatulkku</t>
  </si>
  <si>
    <t>Pyrpyr</t>
  </si>
  <si>
    <t>Nokkavarpunen</t>
  </si>
  <si>
    <t>Coccoc</t>
  </si>
  <si>
    <t>Pulmunen</t>
  </si>
  <si>
    <t>Pleniv</t>
  </si>
  <si>
    <t>Keltasirkku</t>
  </si>
  <si>
    <t>Embcit</t>
  </si>
  <si>
    <t>Pikkusirkku</t>
  </si>
  <si>
    <t>Embpus</t>
  </si>
  <si>
    <t>Pajusirkku</t>
  </si>
  <si>
    <t>Embsch</t>
  </si>
  <si>
    <t>uudet</t>
  </si>
  <si>
    <t>kaikki</t>
  </si>
  <si>
    <t>Silkkiuikku / härkälintu</t>
  </si>
  <si>
    <t>Hiirihaukkalaji</t>
  </si>
  <si>
    <t>Butsp</t>
  </si>
  <si>
    <t>sarvipöllölaji</t>
  </si>
  <si>
    <t>Uudet lajit per vuosi</t>
  </si>
  <si>
    <t>Toisen 15-vuotispuoliskon voittajat</t>
  </si>
  <si>
    <t>1984-2013</t>
  </si>
  <si>
    <t>1984-1998</t>
  </si>
  <si>
    <t>1999-2013</t>
  </si>
  <si>
    <t>erotus</t>
  </si>
  <si>
    <t>Uudet</t>
  </si>
  <si>
    <t>23</t>
  </si>
  <si>
    <t>Lehtopöllö</t>
  </si>
  <si>
    <t>Päivitetty 15.1.2023 20:08</t>
  </si>
  <si>
    <t>Tammirallien lajimäärät 1984–2023</t>
  </si>
  <si>
    <t>24</t>
  </si>
  <si>
    <t>Päivitetty 5.2.2024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</si>
</sst>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  <charset val="1"/>
    </font>
    <font>
      <b/>
      <sz val="16"/>
      <name val="Arial"/>
      <family val="2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b/>
      <sz val="10"/>
      <color indexed="16"/>
      <name val="Arial"/>
      <family val="2"/>
      <charset val="1"/>
    </font>
    <font>
      <b/>
      <sz val="10"/>
      <color indexed="10"/>
      <name val="Arial"/>
      <family val="2"/>
      <charset val="1"/>
    </font>
    <font>
      <sz val="6"/>
      <name val="Arial"/>
      <family val="2"/>
    </font>
    <font>
      <sz val="8"/>
      <color indexed="8"/>
      <name val="Tahoma"/>
      <family val="2"/>
      <charset val="1"/>
    </font>
    <font>
      <b/>
      <sz val="8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b/>
      <sz val="15.3"/>
      <color indexed="8"/>
      <name val="Arial"/>
      <family val="2"/>
      <charset val="1"/>
    </font>
    <font>
      <sz val="13.5"/>
      <color indexed="8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indexed="12"/>
        <bgColor indexed="39"/>
      </patternFill>
    </fill>
    <fill>
      <patternFill patternType="solid">
        <fgColor indexed="41"/>
        <bgColor indexed="27"/>
      </patternFill>
    </fill>
    <fill>
      <patternFill patternType="solid">
        <fgColor indexed="31"/>
        <bgColor indexed="42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2" borderId="0" xfId="0" applyFill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3" fillId="0" borderId="0" xfId="0" applyFont="1"/>
    <xf numFmtId="0" fontId="3" fillId="3" borderId="0" xfId="0" applyFont="1" applyFill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3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0" borderId="0" xfId="0" applyFont="1"/>
    <xf numFmtId="0" fontId="0" fillId="5" borderId="0" xfId="0" applyFill="1"/>
    <xf numFmtId="0" fontId="0" fillId="3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/>
    <xf numFmtId="0" fontId="8" fillId="5" borderId="0" xfId="0" applyFont="1" applyFill="1"/>
    <xf numFmtId="0" fontId="9" fillId="5" borderId="0" xfId="0" applyFont="1" applyFill="1"/>
    <xf numFmtId="0" fontId="7" fillId="5" borderId="0" xfId="0" applyFont="1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0" fontId="7" fillId="6" borderId="0" xfId="0" applyFont="1" applyFill="1" applyAlignment="1">
      <alignment vertical="top" wrapText="1"/>
    </xf>
    <xf numFmtId="0" fontId="0" fillId="6" borderId="0" xfId="0" applyFill="1" applyAlignment="1">
      <alignment horizontal="right" textRotation="90"/>
    </xf>
    <xf numFmtId="0" fontId="7" fillId="6" borderId="0" xfId="0" applyFont="1" applyFill="1" applyAlignment="1">
      <alignment horizontal="right" textRotation="90"/>
    </xf>
    <xf numFmtId="0" fontId="0" fillId="6" borderId="0" xfId="0" applyFill="1"/>
    <xf numFmtId="1" fontId="0" fillId="0" borderId="0" xfId="0" applyNumberFormat="1"/>
    <xf numFmtId="0" fontId="16" fillId="7" borderId="0" xfId="0" applyFont="1" applyFill="1"/>
    <xf numFmtId="0" fontId="0" fillId="7" borderId="0" xfId="0" applyFill="1"/>
    <xf numFmtId="0" fontId="0" fillId="7" borderId="0" xfId="0" applyFill="1" applyAlignment="1">
      <alignment horizontal="center"/>
    </xf>
    <xf numFmtId="49" fontId="0" fillId="7" borderId="0" xfId="0" applyNumberForma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6" fillId="5" borderId="0" xfId="0" applyFont="1" applyFill="1"/>
    <xf numFmtId="0" fontId="17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1C3D4"/>
      <rgbColor rgb="00808080"/>
      <rgbColor rgb="008EB4E3"/>
      <rgbColor rgb="00993366"/>
      <rgbColor rgb="00FFFFCC"/>
      <rgbColor rgb="00DBEE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BF7"/>
      <rgbColor rgb="00D4E3F4"/>
      <rgbColor rgb="00FFFF99"/>
      <rgbColor rgb="0099CCFF"/>
      <rgbColor rgb="00FF99CC"/>
      <rgbColor rgb="00CC99FF"/>
      <rgbColor rgb="00FFCC99"/>
      <rgbColor rgb="003C7AC7"/>
      <rgbColor rgb="004BACC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921996073470762E-2"/>
          <c:y val="6.7710575480443916E-2"/>
          <c:w val="0.92146713961870597"/>
          <c:h val="0.817735411571514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8EB4E3" mc:Ignorable="a14" a14:legacySpreadsheetColorIndex="24"/>
                </a:gs>
                <a:gs pos="100000">
                  <a:srgbClr xmlns:mc="http://schemas.openxmlformats.org/markup-compatibility/2006" xmlns:a14="http://schemas.microsoft.com/office/drawing/2010/main" val="3C7AC7" mc:Ignorable="a14" a14:legacySpreadsheetColorIndex="48"/>
                </a:gs>
              </a:gsLst>
              <a:lin ang="16200000" scaled="1"/>
            </a:gradFill>
            <a:ln w="25400">
              <a:noFill/>
            </a:ln>
          </c:spPr>
          <c:invertIfNegative val="0"/>
          <c:dLbls>
            <c:numFmt formatCode="General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1F497D"/>
                    </a:solidFill>
                    <a:latin typeface="Calibri"/>
                    <a:ea typeface="Calibri"/>
                    <a:cs typeface="Calibri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Voittotulokset!$A$20:$A$43</c:f>
              <c:numCache>
                <c:formatCode>General</c:formatCode>
                <c:ptCount val="2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</c:numCache>
            </c:numRef>
          </c:cat>
          <c:val>
            <c:numRef>
              <c:f>Voittotulokset!$B$20:$B$43</c:f>
              <c:numCache>
                <c:formatCode>General</c:formatCode>
                <c:ptCount val="24"/>
                <c:pt idx="0">
                  <c:v>91</c:v>
                </c:pt>
                <c:pt idx="1">
                  <c:v>53</c:v>
                </c:pt>
                <c:pt idx="2">
                  <c:v>69</c:v>
                </c:pt>
                <c:pt idx="3">
                  <c:v>62</c:v>
                </c:pt>
                <c:pt idx="4">
                  <c:v>64</c:v>
                </c:pt>
                <c:pt idx="5">
                  <c:v>78</c:v>
                </c:pt>
                <c:pt idx="6">
                  <c:v>93</c:v>
                </c:pt>
                <c:pt idx="7">
                  <c:v>74</c:v>
                </c:pt>
                <c:pt idx="8">
                  <c:v>84</c:v>
                </c:pt>
                <c:pt idx="9">
                  <c:v>62</c:v>
                </c:pt>
                <c:pt idx="10">
                  <c:v>72</c:v>
                </c:pt>
                <c:pt idx="11">
                  <c:v>83</c:v>
                </c:pt>
                <c:pt idx="12">
                  <c:v>69</c:v>
                </c:pt>
                <c:pt idx="13">
                  <c:v>79</c:v>
                </c:pt>
                <c:pt idx="14">
                  <c:v>75</c:v>
                </c:pt>
                <c:pt idx="15">
                  <c:v>65</c:v>
                </c:pt>
                <c:pt idx="16">
                  <c:v>66</c:v>
                </c:pt>
                <c:pt idx="17">
                  <c:v>68</c:v>
                </c:pt>
                <c:pt idx="18">
                  <c:v>73</c:v>
                </c:pt>
                <c:pt idx="19">
                  <c:v>75</c:v>
                </c:pt>
                <c:pt idx="20" formatCode="0">
                  <c:v>83</c:v>
                </c:pt>
                <c:pt idx="21" formatCode="0">
                  <c:v>76</c:v>
                </c:pt>
                <c:pt idx="22" formatCode="0">
                  <c:v>78</c:v>
                </c:pt>
                <c:pt idx="23" formatCode="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5-43E5-951B-236F2B3B9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059342559"/>
        <c:axId val="1"/>
      </c:barChart>
      <c:catAx>
        <c:axId val="2059342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D4E3F4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F497D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D4E3F4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F497D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2059342559"/>
        <c:crossesAt val="1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D4E3F4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1181102362204722" footer="0.5118110236220472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932396597007997E-2"/>
          <c:y val="6.7710575480443916E-2"/>
          <c:w val="0.92945673909516879"/>
          <c:h val="0.817735411571514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8EB4E3" mc:Ignorable="a14" a14:legacySpreadsheetColorIndex="24"/>
                </a:gs>
                <a:gs pos="100000">
                  <a:srgbClr xmlns:mc="http://schemas.openxmlformats.org/markup-compatibility/2006" xmlns:a14="http://schemas.microsoft.com/office/drawing/2010/main" val="3C7AC7" mc:Ignorable="a14" a14:legacySpreadsheetColorIndex="48"/>
                </a:gs>
              </a:gsLst>
              <a:lin ang="16200000" scaled="1"/>
            </a:gradFill>
            <a:ln w="25400">
              <a:noFill/>
            </a:ln>
          </c:spPr>
          <c:invertIfNegative val="0"/>
          <c:dLbls>
            <c:numFmt formatCode="General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1F497D"/>
                    </a:solidFill>
                    <a:latin typeface="Calibri"/>
                    <a:ea typeface="Calibri"/>
                    <a:cs typeface="Calibri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Voittotulokset!$A$20:$A$43</c:f>
              <c:numCache>
                <c:formatCode>General</c:formatCode>
                <c:ptCount val="2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</c:numCache>
            </c:numRef>
          </c:cat>
          <c:val>
            <c:numRef>
              <c:f>Voittotulokset!$C$20:$C$43</c:f>
              <c:numCache>
                <c:formatCode>General</c:formatCode>
                <c:ptCount val="24"/>
                <c:pt idx="0">
                  <c:v>67</c:v>
                </c:pt>
                <c:pt idx="1">
                  <c:v>52</c:v>
                </c:pt>
                <c:pt idx="2">
                  <c:v>69</c:v>
                </c:pt>
                <c:pt idx="3">
                  <c:v>58</c:v>
                </c:pt>
                <c:pt idx="4">
                  <c:v>58</c:v>
                </c:pt>
                <c:pt idx="5">
                  <c:v>55</c:v>
                </c:pt>
                <c:pt idx="6">
                  <c:v>70</c:v>
                </c:pt>
                <c:pt idx="7">
                  <c:v>57</c:v>
                </c:pt>
                <c:pt idx="8">
                  <c:v>70</c:v>
                </c:pt>
                <c:pt idx="9">
                  <c:v>57</c:v>
                </c:pt>
                <c:pt idx="10">
                  <c:v>59</c:v>
                </c:pt>
                <c:pt idx="11">
                  <c:v>68</c:v>
                </c:pt>
                <c:pt idx="12">
                  <c:v>58</c:v>
                </c:pt>
                <c:pt idx="13">
                  <c:v>63</c:v>
                </c:pt>
                <c:pt idx="14">
                  <c:v>65</c:v>
                </c:pt>
                <c:pt idx="15">
                  <c:v>63</c:v>
                </c:pt>
                <c:pt idx="16">
                  <c:v>53</c:v>
                </c:pt>
                <c:pt idx="17">
                  <c:v>55</c:v>
                </c:pt>
                <c:pt idx="18">
                  <c:v>61</c:v>
                </c:pt>
                <c:pt idx="19">
                  <c:v>61</c:v>
                </c:pt>
                <c:pt idx="20" formatCode="0">
                  <c:v>67</c:v>
                </c:pt>
                <c:pt idx="21" formatCode="0">
                  <c:v>58</c:v>
                </c:pt>
                <c:pt idx="22" formatCode="0">
                  <c:v>59</c:v>
                </c:pt>
                <c:pt idx="23" formatCode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9-4AAE-8707-C5871DF4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059339231"/>
        <c:axId val="1"/>
      </c:barChart>
      <c:catAx>
        <c:axId val="2059339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D4E3F4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F497D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5"/>
          <c:min val="0"/>
        </c:scaling>
        <c:delete val="0"/>
        <c:axPos val="l"/>
        <c:majorGridlines>
          <c:spPr>
            <a:ln w="12700">
              <a:solidFill>
                <a:srgbClr val="D4E3F4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F497D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2059339231"/>
        <c:crossesAt val="1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D4E3F4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1181102362204722" footer="0.5118110236220472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303110889665E-2"/>
          <c:y val="6.7710575480443916E-2"/>
          <c:w val="0.9295499711413302"/>
          <c:h val="0.817735411571514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8EB4E3" mc:Ignorable="a14" a14:legacySpreadsheetColorIndex="24"/>
                </a:gs>
                <a:gs pos="100000">
                  <a:srgbClr xmlns:mc="http://schemas.openxmlformats.org/markup-compatibility/2006" xmlns:a14="http://schemas.microsoft.com/office/drawing/2010/main" val="3C7AC7" mc:Ignorable="a14" a14:legacySpreadsheetColorIndex="48"/>
                </a:gs>
              </a:gsLst>
              <a:lin ang="16200000" scaled="1"/>
            </a:gradFill>
            <a:ln w="25400">
              <a:noFill/>
            </a:ln>
          </c:spPr>
          <c:invertIfNegative val="0"/>
          <c:dLbls>
            <c:numFmt formatCode="General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1F497D"/>
                    </a:solidFill>
                    <a:latin typeface="Calibri"/>
                    <a:ea typeface="Calibri"/>
                    <a:cs typeface="Calibri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Voittotulokset!$A$26:$A$43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Voittotulokset!$D$26:$D$43</c:f>
              <c:numCache>
                <c:formatCode>General</c:formatCode>
                <c:ptCount val="18"/>
                <c:pt idx="0">
                  <c:v>60</c:v>
                </c:pt>
                <c:pt idx="1">
                  <c:v>58</c:v>
                </c:pt>
                <c:pt idx="2">
                  <c:v>84</c:v>
                </c:pt>
                <c:pt idx="3">
                  <c:v>62</c:v>
                </c:pt>
                <c:pt idx="4">
                  <c:v>58</c:v>
                </c:pt>
                <c:pt idx="5">
                  <c:v>57</c:v>
                </c:pt>
                <c:pt idx="6">
                  <c:v>52</c:v>
                </c:pt>
                <c:pt idx="7">
                  <c:v>72</c:v>
                </c:pt>
                <c:pt idx="8">
                  <c:v>68</c:v>
                </c:pt>
                <c:pt idx="9">
                  <c:v>52</c:v>
                </c:pt>
                <c:pt idx="10">
                  <c:v>54</c:v>
                </c:pt>
                <c:pt idx="11">
                  <c:v>63</c:v>
                </c:pt>
                <c:pt idx="12">
                  <c:v>68</c:v>
                </c:pt>
                <c:pt idx="13">
                  <c:v>74</c:v>
                </c:pt>
                <c:pt idx="14" formatCode="0">
                  <c:v>71</c:v>
                </c:pt>
                <c:pt idx="15" formatCode="0">
                  <c:v>62</c:v>
                </c:pt>
                <c:pt idx="16" formatCode="0">
                  <c:v>64</c:v>
                </c:pt>
                <c:pt idx="17" formatCode="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D-4B1C-9AA0-124E7EBB9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059339647"/>
        <c:axId val="1"/>
      </c:barChart>
      <c:catAx>
        <c:axId val="2059339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D4E3F4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F497D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0"/>
        </c:scaling>
        <c:delete val="0"/>
        <c:axPos val="l"/>
        <c:majorGridlines>
          <c:spPr>
            <a:ln w="12700">
              <a:solidFill>
                <a:srgbClr val="D4E3F4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F497D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2059339647"/>
        <c:crossesAt val="1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D4E3F4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1181102362204722" footer="0.5118110236220472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932396597007997E-2"/>
          <c:y val="6.7710575480443916E-2"/>
          <c:w val="0.92945673909516879"/>
          <c:h val="0.817735411571514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8EB4E3" mc:Ignorable="a14" a14:legacySpreadsheetColorIndex="24"/>
                </a:gs>
                <a:gs pos="100000">
                  <a:srgbClr xmlns:mc="http://schemas.openxmlformats.org/markup-compatibility/2006" xmlns:a14="http://schemas.microsoft.com/office/drawing/2010/main" val="3C7AC7" mc:Ignorable="a14" a14:legacySpreadsheetColorIndex="48"/>
                </a:gs>
              </a:gsLst>
              <a:lin ang="16200000" scaled="1"/>
            </a:gradFill>
            <a:ln w="25400">
              <a:noFill/>
            </a:ln>
          </c:spPr>
          <c:invertIfNegative val="0"/>
          <c:dLbls>
            <c:numFmt formatCode="General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1F497D"/>
                    </a:solidFill>
                    <a:latin typeface="Calibri"/>
                    <a:ea typeface="Calibri"/>
                    <a:cs typeface="Calibri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Voittotulokset!$A$23:$A$43</c:f>
              <c:numCache>
                <c:formatCode>General</c:formatCod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numCache>
            </c:numRef>
          </c:cat>
          <c:val>
            <c:numRef>
              <c:f>Voittotulokset!$E$23:$E$43</c:f>
              <c:numCache>
                <c:formatCode>General</c:formatCode>
                <c:ptCount val="21"/>
                <c:pt idx="0">
                  <c:v>44</c:v>
                </c:pt>
                <c:pt idx="1">
                  <c:v>69</c:v>
                </c:pt>
                <c:pt idx="2">
                  <c:v>70</c:v>
                </c:pt>
                <c:pt idx="3">
                  <c:v>77</c:v>
                </c:pt>
                <c:pt idx="4">
                  <c:v>65</c:v>
                </c:pt>
                <c:pt idx="5">
                  <c:v>78</c:v>
                </c:pt>
                <c:pt idx="6">
                  <c:v>60</c:v>
                </c:pt>
                <c:pt idx="7">
                  <c:v>67</c:v>
                </c:pt>
                <c:pt idx="8">
                  <c:v>80</c:v>
                </c:pt>
                <c:pt idx="9">
                  <c:v>66</c:v>
                </c:pt>
                <c:pt idx="10">
                  <c:v>71</c:v>
                </c:pt>
                <c:pt idx="11">
                  <c:v>71</c:v>
                </c:pt>
                <c:pt idx="12">
                  <c:v>68</c:v>
                </c:pt>
                <c:pt idx="13">
                  <c:v>62</c:v>
                </c:pt>
                <c:pt idx="14">
                  <c:v>75</c:v>
                </c:pt>
                <c:pt idx="15">
                  <c:v>69</c:v>
                </c:pt>
                <c:pt idx="16">
                  <c:v>72</c:v>
                </c:pt>
                <c:pt idx="17" formatCode="0">
                  <c:v>79</c:v>
                </c:pt>
                <c:pt idx="18" formatCode="0">
                  <c:v>66</c:v>
                </c:pt>
                <c:pt idx="19" formatCode="0">
                  <c:v>71</c:v>
                </c:pt>
                <c:pt idx="20" formatCode="0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D-42A6-A7A5-BF06BFC3F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93640111"/>
        <c:axId val="1"/>
      </c:barChart>
      <c:catAx>
        <c:axId val="93640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D4E3F4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F497D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0"/>
        </c:scaling>
        <c:delete val="0"/>
        <c:axPos val="l"/>
        <c:majorGridlines>
          <c:spPr>
            <a:ln w="12700">
              <a:solidFill>
                <a:srgbClr val="D4E3F4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F497D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93640111"/>
        <c:crossesAt val="1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D4E3F4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1181102362204722" footer="0.51181102362204722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78102648661109E-2"/>
          <c:y val="8.6959364335461628E-2"/>
          <c:w val="0.89392735308662641"/>
          <c:h val="0.758918088745846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numFmt formatCode="General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Lajidata!$F$161:$AT$161</c:f>
              <c:numCache>
                <c:formatCode>General</c:formatCode>
                <c:ptCount val="41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  <c:pt idx="37">
                  <c:v>2021</c:v>
                </c:pt>
                <c:pt idx="38">
                  <c:v>2022</c:v>
                </c:pt>
                <c:pt idx="39">
                  <c:v>2023</c:v>
                </c:pt>
                <c:pt idx="40">
                  <c:v>2024</c:v>
                </c:pt>
              </c:numCache>
            </c:numRef>
          </c:cat>
          <c:val>
            <c:numRef>
              <c:f>Lajidata!$F$162:$AT$162</c:f>
              <c:numCache>
                <c:formatCode>General</c:formatCode>
                <c:ptCount val="41"/>
                <c:pt idx="0">
                  <c:v>43</c:v>
                </c:pt>
                <c:pt idx="1">
                  <c:v>39</c:v>
                </c:pt>
                <c:pt idx="2">
                  <c:v>39</c:v>
                </c:pt>
                <c:pt idx="3">
                  <c:v>43</c:v>
                </c:pt>
                <c:pt idx="4">
                  <c:v>71</c:v>
                </c:pt>
                <c:pt idx="5">
                  <c:v>65</c:v>
                </c:pt>
                <c:pt idx="6">
                  <c:v>68</c:v>
                </c:pt>
                <c:pt idx="7">
                  <c:v>75</c:v>
                </c:pt>
                <c:pt idx="8">
                  <c:v>88</c:v>
                </c:pt>
                <c:pt idx="9">
                  <c:v>74</c:v>
                </c:pt>
                <c:pt idx="10">
                  <c:v>76</c:v>
                </c:pt>
                <c:pt idx="11">
                  <c:v>74</c:v>
                </c:pt>
                <c:pt idx="12">
                  <c:v>79</c:v>
                </c:pt>
                <c:pt idx="13">
                  <c:v>76</c:v>
                </c:pt>
                <c:pt idx="14">
                  <c:v>76</c:v>
                </c:pt>
                <c:pt idx="15">
                  <c:v>83</c:v>
                </c:pt>
                <c:pt idx="16">
                  <c:v>76</c:v>
                </c:pt>
                <c:pt idx="17">
                  <c:v>92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87</c:v>
                </c:pt>
                <c:pt idx="22">
                  <c:v>96</c:v>
                </c:pt>
                <c:pt idx="23">
                  <c:v>103</c:v>
                </c:pt>
                <c:pt idx="24">
                  <c:v>89</c:v>
                </c:pt>
                <c:pt idx="25">
                  <c:v>93</c:v>
                </c:pt>
                <c:pt idx="26">
                  <c:v>81</c:v>
                </c:pt>
                <c:pt idx="27">
                  <c:v>84</c:v>
                </c:pt>
                <c:pt idx="28">
                  <c:v>96</c:v>
                </c:pt>
                <c:pt idx="29">
                  <c:v>80</c:v>
                </c:pt>
                <c:pt idx="30">
                  <c:v>91</c:v>
                </c:pt>
                <c:pt idx="31">
                  <c:v>92</c:v>
                </c:pt>
                <c:pt idx="32">
                  <c:v>89</c:v>
                </c:pt>
                <c:pt idx="33">
                  <c:v>83</c:v>
                </c:pt>
                <c:pt idx="34">
                  <c:v>94</c:v>
                </c:pt>
                <c:pt idx="35">
                  <c:v>88</c:v>
                </c:pt>
                <c:pt idx="36">
                  <c:v>91</c:v>
                </c:pt>
                <c:pt idx="37">
                  <c:v>103</c:v>
                </c:pt>
                <c:pt idx="38">
                  <c:v>81</c:v>
                </c:pt>
                <c:pt idx="39">
                  <c:v>89</c:v>
                </c:pt>
                <c:pt idx="40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76-4A6D-B9CD-08E8FA333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59337983"/>
        <c:axId val="1"/>
      </c:barChart>
      <c:catAx>
        <c:axId val="2059337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i-FI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59337983"/>
        <c:crosses val="autoZero"/>
        <c:crossBetween val="between"/>
      </c:valAx>
      <c:spPr>
        <a:solidFill>
          <a:srgbClr val="DBEEF4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1181102362204722" footer="0.51181102362204722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494332540562708E-2"/>
          <c:y val="8.4036510882214102E-2"/>
          <c:w val="0.89229387832548324"/>
          <c:h val="0.742322512792891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1C3D4"/>
            </a:solidFill>
            <a:ln w="25400">
              <a:noFill/>
            </a:ln>
          </c:spPr>
          <c:invertIfNegative val="0"/>
          <c:dLbls>
            <c:numFmt formatCode="General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Lajidata!$O$157:$AT$157</c:f>
              <c:strCache>
                <c:ptCount val="32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00</c:v>
                </c:pt>
                <c:pt idx="8">
                  <c:v>01</c:v>
                </c:pt>
                <c:pt idx="9">
                  <c:v>02</c:v>
                </c:pt>
                <c:pt idx="10">
                  <c:v>03</c:v>
                </c:pt>
                <c:pt idx="11">
                  <c:v>04</c:v>
                </c:pt>
                <c:pt idx="12">
                  <c:v>05</c:v>
                </c:pt>
                <c:pt idx="13">
                  <c:v>06</c:v>
                </c:pt>
                <c:pt idx="14">
                  <c:v>07</c:v>
                </c:pt>
                <c:pt idx="15">
                  <c:v>08</c:v>
                </c:pt>
                <c:pt idx="16">
                  <c:v>09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</c:strCache>
            </c:strRef>
          </c:cat>
          <c:val>
            <c:numRef>
              <c:f>Lajidata!$O$159:$AT$159</c:f>
              <c:numCache>
                <c:formatCode>General</c:formatCode>
                <c:ptCount val="3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4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6-4E4C-80CF-59430196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842735"/>
        <c:axId val="1"/>
      </c:barChart>
      <c:catAx>
        <c:axId val="898427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89842735"/>
        <c:crossesAt val="1"/>
        <c:crossBetween val="between"/>
        <c:majorUnit val="1"/>
      </c:valAx>
      <c:spPr>
        <a:solidFill>
          <a:srgbClr val="DBEEF4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1181102362204722" footer="0.51181102362204722"/>
    <c:pageSetup firstPageNumber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1668651210575E-2"/>
          <c:y val="8.4036510882214102E-2"/>
          <c:w val="0.87981135159113721"/>
          <c:h val="0.742322512792891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1C3D4"/>
            </a:solidFill>
            <a:ln w="25400">
              <a:noFill/>
            </a:ln>
          </c:spPr>
          <c:invertIfNegative val="0"/>
          <c:dLbls>
            <c:numFmt formatCode="General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Lajidata!$F$157:$N$157</c:f>
              <c:strCache>
                <c:ptCount val="9"/>
                <c:pt idx="0">
                  <c:v>84</c:v>
                </c:pt>
                <c:pt idx="1">
                  <c:v>85</c:v>
                </c:pt>
                <c:pt idx="2">
                  <c:v>86</c:v>
                </c:pt>
                <c:pt idx="3">
                  <c:v>87</c:v>
                </c:pt>
                <c:pt idx="4">
                  <c:v>88</c:v>
                </c:pt>
                <c:pt idx="5">
                  <c:v>89</c:v>
                </c:pt>
                <c:pt idx="6">
                  <c:v>90</c:v>
                </c:pt>
                <c:pt idx="7">
                  <c:v>91</c:v>
                </c:pt>
                <c:pt idx="8">
                  <c:v>92</c:v>
                </c:pt>
              </c:strCache>
            </c:strRef>
          </c:cat>
          <c:val>
            <c:numRef>
              <c:f>Lajidata!$F$159:$N$159</c:f>
              <c:numCache>
                <c:formatCode>General</c:formatCode>
                <c:ptCount val="9"/>
                <c:pt idx="0">
                  <c:v>43</c:v>
                </c:pt>
                <c:pt idx="1">
                  <c:v>9</c:v>
                </c:pt>
                <c:pt idx="2">
                  <c:v>3</c:v>
                </c:pt>
                <c:pt idx="3">
                  <c:v>5</c:v>
                </c:pt>
                <c:pt idx="4">
                  <c:v>18</c:v>
                </c:pt>
                <c:pt idx="5">
                  <c:v>7</c:v>
                </c:pt>
                <c:pt idx="6">
                  <c:v>2</c:v>
                </c:pt>
                <c:pt idx="7">
                  <c:v>6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109-ADFA-D5478AC70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843151"/>
        <c:axId val="1"/>
      </c:barChart>
      <c:catAx>
        <c:axId val="89843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89843151"/>
        <c:crossesAt val="1"/>
        <c:crossBetween val="between"/>
        <c:majorUnit val="10"/>
      </c:valAx>
      <c:spPr>
        <a:solidFill>
          <a:srgbClr val="DBEEF4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1181102362204722" footer="0.51181102362204722"/>
    <c:pageSetup firstPageNumber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472646474537167E-2"/>
          <c:y val="8.6959364335461628E-2"/>
          <c:w val="0.89406727283854315"/>
          <c:h val="0.754965390366962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numFmt formatCode="General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Lajidata!$F$2:$AT$2</c:f>
              <c:strCache>
                <c:ptCount val="41"/>
                <c:pt idx="0">
                  <c:v>84</c:v>
                </c:pt>
                <c:pt idx="1">
                  <c:v>85</c:v>
                </c:pt>
                <c:pt idx="2">
                  <c:v>86</c:v>
                </c:pt>
                <c:pt idx="3">
                  <c:v>87</c:v>
                </c:pt>
                <c:pt idx="4">
                  <c:v>88</c:v>
                </c:pt>
                <c:pt idx="5">
                  <c:v>89</c:v>
                </c:pt>
                <c:pt idx="6">
                  <c:v>90</c:v>
                </c:pt>
                <c:pt idx="7">
                  <c:v>91</c:v>
                </c:pt>
                <c:pt idx="8">
                  <c:v>92</c:v>
                </c:pt>
                <c:pt idx="9">
                  <c:v>93</c:v>
                </c:pt>
                <c:pt idx="10">
                  <c:v>94</c:v>
                </c:pt>
                <c:pt idx="11">
                  <c:v>95</c:v>
                </c:pt>
                <c:pt idx="12">
                  <c:v>96</c:v>
                </c:pt>
                <c:pt idx="13">
                  <c:v>97</c:v>
                </c:pt>
                <c:pt idx="14">
                  <c:v>98</c:v>
                </c:pt>
                <c:pt idx="15">
                  <c:v>99</c:v>
                </c:pt>
                <c:pt idx="16">
                  <c:v>00</c:v>
                </c:pt>
                <c:pt idx="17">
                  <c:v>01</c:v>
                </c:pt>
                <c:pt idx="18">
                  <c:v>02</c:v>
                </c:pt>
                <c:pt idx="19">
                  <c:v>03</c:v>
                </c:pt>
                <c:pt idx="20">
                  <c:v>04</c:v>
                </c:pt>
                <c:pt idx="21">
                  <c:v>05</c:v>
                </c:pt>
                <c:pt idx="22">
                  <c:v>06</c:v>
                </c:pt>
                <c:pt idx="23">
                  <c:v>07</c:v>
                </c:pt>
                <c:pt idx="24">
                  <c:v>08</c:v>
                </c:pt>
                <c:pt idx="25">
                  <c:v>09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</c:strCache>
            </c:strRef>
          </c:cat>
          <c:val>
            <c:numRef>
              <c:f>Lajidata!$F$3:$AT$3</c:f>
              <c:numCache>
                <c:formatCode>General</c:formatCode>
                <c:ptCount val="41"/>
                <c:pt idx="0">
                  <c:v>43</c:v>
                </c:pt>
                <c:pt idx="1">
                  <c:v>39</c:v>
                </c:pt>
                <c:pt idx="2">
                  <c:v>39</c:v>
                </c:pt>
                <c:pt idx="3">
                  <c:v>43</c:v>
                </c:pt>
                <c:pt idx="4">
                  <c:v>71</c:v>
                </c:pt>
                <c:pt idx="5">
                  <c:v>65</c:v>
                </c:pt>
                <c:pt idx="6">
                  <c:v>68</c:v>
                </c:pt>
                <c:pt idx="7">
                  <c:v>75</c:v>
                </c:pt>
                <c:pt idx="8">
                  <c:v>88</c:v>
                </c:pt>
                <c:pt idx="9">
                  <c:v>74</c:v>
                </c:pt>
                <c:pt idx="10">
                  <c:v>76</c:v>
                </c:pt>
                <c:pt idx="11">
                  <c:v>74</c:v>
                </c:pt>
                <c:pt idx="12">
                  <c:v>79</c:v>
                </c:pt>
                <c:pt idx="13">
                  <c:v>76</c:v>
                </c:pt>
                <c:pt idx="14">
                  <c:v>76</c:v>
                </c:pt>
                <c:pt idx="15">
                  <c:v>83</c:v>
                </c:pt>
                <c:pt idx="16">
                  <c:v>76</c:v>
                </c:pt>
                <c:pt idx="17">
                  <c:v>92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87</c:v>
                </c:pt>
                <c:pt idx="22">
                  <c:v>96</c:v>
                </c:pt>
                <c:pt idx="23">
                  <c:v>103</c:v>
                </c:pt>
                <c:pt idx="24">
                  <c:v>89</c:v>
                </c:pt>
                <c:pt idx="25">
                  <c:v>93</c:v>
                </c:pt>
                <c:pt idx="26">
                  <c:v>81</c:v>
                </c:pt>
                <c:pt idx="27">
                  <c:v>84</c:v>
                </c:pt>
                <c:pt idx="28">
                  <c:v>96</c:v>
                </c:pt>
                <c:pt idx="29">
                  <c:v>80</c:v>
                </c:pt>
                <c:pt idx="30">
                  <c:v>91</c:v>
                </c:pt>
                <c:pt idx="31">
                  <c:v>92</c:v>
                </c:pt>
                <c:pt idx="32">
                  <c:v>89</c:v>
                </c:pt>
                <c:pt idx="33">
                  <c:v>83</c:v>
                </c:pt>
                <c:pt idx="34">
                  <c:v>94</c:v>
                </c:pt>
                <c:pt idx="35">
                  <c:v>88</c:v>
                </c:pt>
                <c:pt idx="36">
                  <c:v>91</c:v>
                </c:pt>
                <c:pt idx="37">
                  <c:v>103</c:v>
                </c:pt>
                <c:pt idx="38">
                  <c:v>81</c:v>
                </c:pt>
                <c:pt idx="39">
                  <c:v>89</c:v>
                </c:pt>
                <c:pt idx="40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1-4184-84A3-2C738D0E9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841903"/>
        <c:axId val="1"/>
      </c:barChart>
      <c:catAx>
        <c:axId val="898419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1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89841903"/>
        <c:crosses val="autoZero"/>
        <c:crossBetween val="between"/>
      </c:valAx>
      <c:spPr>
        <a:solidFill>
          <a:srgbClr val="DBEEF4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1181102362204722" footer="0.5118110236220472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1</xdr:row>
      <xdr:rowOff>114300</xdr:rowOff>
    </xdr:from>
    <xdr:to>
      <xdr:col>19</xdr:col>
      <xdr:colOff>142875</xdr:colOff>
      <xdr:row>24</xdr:row>
      <xdr:rowOff>47625</xdr:rowOff>
    </xdr:to>
    <xdr:graphicFrame macro="">
      <xdr:nvGraphicFramePr>
        <xdr:cNvPr id="1025" name="Kaavio 1">
          <a:extLst>
            <a:ext uri="{FF2B5EF4-FFF2-40B4-BE49-F238E27FC236}">
              <a16:creationId xmlns:a16="http://schemas.microsoft.com/office/drawing/2014/main" id="{505CBAC3-6160-48D5-AD82-2E93A1E53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</xdr:row>
      <xdr:rowOff>38100</xdr:rowOff>
    </xdr:from>
    <xdr:to>
      <xdr:col>19</xdr:col>
      <xdr:colOff>180975</xdr:colOff>
      <xdr:row>51</xdr:row>
      <xdr:rowOff>133350</xdr:rowOff>
    </xdr:to>
    <xdr:graphicFrame macro="">
      <xdr:nvGraphicFramePr>
        <xdr:cNvPr id="1026" name="Kaavio 2">
          <a:extLst>
            <a:ext uri="{FF2B5EF4-FFF2-40B4-BE49-F238E27FC236}">
              <a16:creationId xmlns:a16="http://schemas.microsoft.com/office/drawing/2014/main" id="{B40D013D-1B42-4485-88F2-E7A75A0F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504825</xdr:colOff>
      <xdr:row>56</xdr:row>
      <xdr:rowOff>85725</xdr:rowOff>
    </xdr:from>
    <xdr:to>
      <xdr:col>19</xdr:col>
      <xdr:colOff>114300</xdr:colOff>
      <xdr:row>79</xdr:row>
      <xdr:rowOff>19050</xdr:rowOff>
    </xdr:to>
    <xdr:graphicFrame macro="">
      <xdr:nvGraphicFramePr>
        <xdr:cNvPr id="1027" name="Kaavio 3">
          <a:extLst>
            <a:ext uri="{FF2B5EF4-FFF2-40B4-BE49-F238E27FC236}">
              <a16:creationId xmlns:a16="http://schemas.microsoft.com/office/drawing/2014/main" id="{34D88890-6565-468B-BFA7-DE725293C4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84</xdr:row>
      <xdr:rowOff>0</xdr:rowOff>
    </xdr:from>
    <xdr:to>
      <xdr:col>19</xdr:col>
      <xdr:colOff>180975</xdr:colOff>
      <xdr:row>106</xdr:row>
      <xdr:rowOff>95250</xdr:rowOff>
    </xdr:to>
    <xdr:graphicFrame macro="">
      <xdr:nvGraphicFramePr>
        <xdr:cNvPr id="1028" name="Kaavio 4">
          <a:extLst>
            <a:ext uri="{FF2B5EF4-FFF2-40B4-BE49-F238E27FC236}">
              <a16:creationId xmlns:a16="http://schemas.microsoft.com/office/drawing/2014/main" id="{8B4972CA-4C1A-4128-9AA6-B4A4B606F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39</xdr:col>
      <xdr:colOff>47625</xdr:colOff>
      <xdr:row>60</xdr:row>
      <xdr:rowOff>133350</xdr:rowOff>
    </xdr:to>
    <xdr:sp macro="" textlink="">
      <xdr:nvSpPr>
        <xdr:cNvPr id="2070" name="_x0000_t202" hidden="1">
          <a:extLst>
            <a:ext uri="{FF2B5EF4-FFF2-40B4-BE49-F238E27FC236}">
              <a16:creationId xmlns:a16="http://schemas.microsoft.com/office/drawing/2014/main" id="{6FC85D5D-FC50-434E-8416-F3A2E0E2FA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0775" cy="9839325"/>
        </a:xfrm>
        <a:prstGeom prst="rect">
          <a:avLst/>
        </a:pr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39</xdr:col>
      <xdr:colOff>47625</xdr:colOff>
      <xdr:row>60</xdr:row>
      <xdr:rowOff>133350</xdr:rowOff>
    </xdr:to>
    <xdr:sp macro="" textlink="">
      <xdr:nvSpPr>
        <xdr:cNvPr id="2071" name="_x0000_t202" hidden="1">
          <a:extLst>
            <a:ext uri="{FF2B5EF4-FFF2-40B4-BE49-F238E27FC236}">
              <a16:creationId xmlns:a16="http://schemas.microsoft.com/office/drawing/2014/main" id="{3A37E53F-82DB-421B-863E-B29B40FB17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0775" cy="9839325"/>
        </a:xfrm>
        <a:prstGeom prst="rect">
          <a:avLst/>
        </a:pr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39</xdr:col>
      <xdr:colOff>47625</xdr:colOff>
      <xdr:row>60</xdr:row>
      <xdr:rowOff>133350</xdr:rowOff>
    </xdr:to>
    <xdr:sp macro="" textlink="">
      <xdr:nvSpPr>
        <xdr:cNvPr id="2072" name="_x0000_t202" hidden="1">
          <a:extLst>
            <a:ext uri="{FF2B5EF4-FFF2-40B4-BE49-F238E27FC236}">
              <a16:creationId xmlns:a16="http://schemas.microsoft.com/office/drawing/2014/main" id="{423DD994-9E3D-44AB-8630-C718B718E9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0775" cy="9839325"/>
        </a:xfrm>
        <a:prstGeom prst="rect">
          <a:avLst/>
        </a:pr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39</xdr:col>
      <xdr:colOff>47625</xdr:colOff>
      <xdr:row>60</xdr:row>
      <xdr:rowOff>133350</xdr:rowOff>
    </xdr:to>
    <xdr:sp macro="" textlink="">
      <xdr:nvSpPr>
        <xdr:cNvPr id="2073" name="_x0000_t202" hidden="1">
          <a:extLst>
            <a:ext uri="{FF2B5EF4-FFF2-40B4-BE49-F238E27FC236}">
              <a16:creationId xmlns:a16="http://schemas.microsoft.com/office/drawing/2014/main" id="{545CB2A5-20AF-4BA5-B796-6030AB9A8A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0775" cy="9839325"/>
        </a:xfrm>
        <a:prstGeom prst="rect">
          <a:avLst/>
        </a:pr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39</xdr:col>
      <xdr:colOff>47625</xdr:colOff>
      <xdr:row>60</xdr:row>
      <xdr:rowOff>133350</xdr:rowOff>
    </xdr:to>
    <xdr:sp macro="" textlink="">
      <xdr:nvSpPr>
        <xdr:cNvPr id="2074" name="_x0000_t202" hidden="1">
          <a:extLst>
            <a:ext uri="{FF2B5EF4-FFF2-40B4-BE49-F238E27FC236}">
              <a16:creationId xmlns:a16="http://schemas.microsoft.com/office/drawing/2014/main" id="{B0F14ED7-319D-40D9-B6E5-8B60D0E161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0775" cy="9839325"/>
        </a:xfrm>
        <a:prstGeom prst="rect">
          <a:avLst/>
        </a:pr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39</xdr:col>
      <xdr:colOff>47625</xdr:colOff>
      <xdr:row>60</xdr:row>
      <xdr:rowOff>133350</xdr:rowOff>
    </xdr:to>
    <xdr:sp macro="" textlink="">
      <xdr:nvSpPr>
        <xdr:cNvPr id="2075" name="_x0000_t202" hidden="1">
          <a:extLst>
            <a:ext uri="{FF2B5EF4-FFF2-40B4-BE49-F238E27FC236}">
              <a16:creationId xmlns:a16="http://schemas.microsoft.com/office/drawing/2014/main" id="{0D338880-D18C-437F-90B1-A099F29A1D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0775" cy="9839325"/>
        </a:xfrm>
        <a:prstGeom prst="rect">
          <a:avLst/>
        </a:pr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39</xdr:col>
      <xdr:colOff>47625</xdr:colOff>
      <xdr:row>60</xdr:row>
      <xdr:rowOff>133350</xdr:rowOff>
    </xdr:to>
    <xdr:sp macro="" textlink="">
      <xdr:nvSpPr>
        <xdr:cNvPr id="2076" name="_x0000_t202" hidden="1">
          <a:extLst>
            <a:ext uri="{FF2B5EF4-FFF2-40B4-BE49-F238E27FC236}">
              <a16:creationId xmlns:a16="http://schemas.microsoft.com/office/drawing/2014/main" id="{CB203ACA-9771-444D-B216-394A4BE87E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0775" cy="9839325"/>
        </a:xfrm>
        <a:prstGeom prst="rect">
          <a:avLst/>
        </a:pr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39</xdr:col>
      <xdr:colOff>47625</xdr:colOff>
      <xdr:row>60</xdr:row>
      <xdr:rowOff>133350</xdr:rowOff>
    </xdr:to>
    <xdr:sp macro="" textlink="">
      <xdr:nvSpPr>
        <xdr:cNvPr id="2077" name="_x0000_t202" hidden="1">
          <a:extLst>
            <a:ext uri="{FF2B5EF4-FFF2-40B4-BE49-F238E27FC236}">
              <a16:creationId xmlns:a16="http://schemas.microsoft.com/office/drawing/2014/main" id="{4A5EA557-05D1-4811-AB91-40E8A60156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0775" cy="9839325"/>
        </a:xfrm>
        <a:prstGeom prst="rect">
          <a:avLst/>
        </a:pr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39</xdr:col>
      <xdr:colOff>47625</xdr:colOff>
      <xdr:row>60</xdr:row>
      <xdr:rowOff>133350</xdr:rowOff>
    </xdr:to>
    <xdr:sp macro="" textlink="">
      <xdr:nvSpPr>
        <xdr:cNvPr id="2078" name="_x0000_t202" hidden="1">
          <a:extLst>
            <a:ext uri="{FF2B5EF4-FFF2-40B4-BE49-F238E27FC236}">
              <a16:creationId xmlns:a16="http://schemas.microsoft.com/office/drawing/2014/main" id="{7889EAE6-84D2-4C1D-B063-C283190594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0775" cy="9839325"/>
        </a:xfrm>
        <a:prstGeom prst="rect">
          <a:avLst/>
        </a:pr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39</xdr:col>
      <xdr:colOff>47625</xdr:colOff>
      <xdr:row>60</xdr:row>
      <xdr:rowOff>133350</xdr:rowOff>
    </xdr:to>
    <xdr:sp macro="" textlink="">
      <xdr:nvSpPr>
        <xdr:cNvPr id="2079" name="_x0000_t202" hidden="1">
          <a:extLst>
            <a:ext uri="{FF2B5EF4-FFF2-40B4-BE49-F238E27FC236}">
              <a16:creationId xmlns:a16="http://schemas.microsoft.com/office/drawing/2014/main" id="{487E865F-2977-4CD9-9831-F8E2BA78E5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0775" cy="9839325"/>
        </a:xfrm>
        <a:prstGeom prst="rect">
          <a:avLst/>
        </a:pr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39</xdr:col>
      <xdr:colOff>47625</xdr:colOff>
      <xdr:row>60</xdr:row>
      <xdr:rowOff>133350</xdr:rowOff>
    </xdr:to>
    <xdr:sp macro="" textlink="">
      <xdr:nvSpPr>
        <xdr:cNvPr id="2080" name="_x0000_t202" hidden="1">
          <a:extLst>
            <a:ext uri="{FF2B5EF4-FFF2-40B4-BE49-F238E27FC236}">
              <a16:creationId xmlns:a16="http://schemas.microsoft.com/office/drawing/2014/main" id="{22ECE2F4-BABB-4087-BB4D-95C2799F68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0775" cy="9839325"/>
        </a:xfrm>
        <a:prstGeom prst="rect">
          <a:avLst/>
        </a:pr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39</xdr:col>
      <xdr:colOff>47625</xdr:colOff>
      <xdr:row>60</xdr:row>
      <xdr:rowOff>133350</xdr:rowOff>
    </xdr:to>
    <xdr:sp macro="" textlink="">
      <xdr:nvSpPr>
        <xdr:cNvPr id="2081" name="_x0000_t202" hidden="1">
          <a:extLst>
            <a:ext uri="{FF2B5EF4-FFF2-40B4-BE49-F238E27FC236}">
              <a16:creationId xmlns:a16="http://schemas.microsoft.com/office/drawing/2014/main" id="{9AB60ED6-F225-4A15-9377-3781395A06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0775" cy="9839325"/>
        </a:xfrm>
        <a:prstGeom prst="rect">
          <a:avLst/>
        </a:pr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39</xdr:col>
      <xdr:colOff>47625</xdr:colOff>
      <xdr:row>60</xdr:row>
      <xdr:rowOff>133350</xdr:rowOff>
    </xdr:to>
    <xdr:sp macro="" textlink="">
      <xdr:nvSpPr>
        <xdr:cNvPr id="2082" name="_x0000_t202" hidden="1">
          <a:extLst>
            <a:ext uri="{FF2B5EF4-FFF2-40B4-BE49-F238E27FC236}">
              <a16:creationId xmlns:a16="http://schemas.microsoft.com/office/drawing/2014/main" id="{FE37A505-ACB5-4056-9472-7771E4B409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0775" cy="9839325"/>
        </a:xfrm>
        <a:prstGeom prst="rect">
          <a:avLst/>
        </a:pr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39</xdr:col>
      <xdr:colOff>47625</xdr:colOff>
      <xdr:row>60</xdr:row>
      <xdr:rowOff>133350</xdr:rowOff>
    </xdr:to>
    <xdr:sp macro="" textlink="">
      <xdr:nvSpPr>
        <xdr:cNvPr id="2083" name="_x0000_t202" hidden="1">
          <a:extLst>
            <a:ext uri="{FF2B5EF4-FFF2-40B4-BE49-F238E27FC236}">
              <a16:creationId xmlns:a16="http://schemas.microsoft.com/office/drawing/2014/main" id="{CD022DAF-21D8-4B1F-9ED6-90B8A6BE8E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0775" cy="9839325"/>
        </a:xfrm>
        <a:prstGeom prst="rect">
          <a:avLst/>
        </a:pr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39</xdr:col>
      <xdr:colOff>47625</xdr:colOff>
      <xdr:row>60</xdr:row>
      <xdr:rowOff>133350</xdr:rowOff>
    </xdr:to>
    <xdr:sp macro="" textlink="">
      <xdr:nvSpPr>
        <xdr:cNvPr id="2084" name="_x0000_t202" hidden="1">
          <a:extLst>
            <a:ext uri="{FF2B5EF4-FFF2-40B4-BE49-F238E27FC236}">
              <a16:creationId xmlns:a16="http://schemas.microsoft.com/office/drawing/2014/main" id="{DBB8A31B-8D74-4CDF-A133-9078B5AF9D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0775" cy="9839325"/>
        </a:xfrm>
        <a:prstGeom prst="rect">
          <a:avLst/>
        </a:pr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39</xdr:col>
      <xdr:colOff>47625</xdr:colOff>
      <xdr:row>60</xdr:row>
      <xdr:rowOff>133350</xdr:rowOff>
    </xdr:to>
    <xdr:sp macro="" textlink="">
      <xdr:nvSpPr>
        <xdr:cNvPr id="2085" name="_x0000_t202" hidden="1">
          <a:extLst>
            <a:ext uri="{FF2B5EF4-FFF2-40B4-BE49-F238E27FC236}">
              <a16:creationId xmlns:a16="http://schemas.microsoft.com/office/drawing/2014/main" id="{CB6DD921-BF63-41A4-B907-BB3E75E7A1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0775" cy="9839325"/>
        </a:xfrm>
        <a:prstGeom prst="rect">
          <a:avLst/>
        </a:pr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39</xdr:col>
      <xdr:colOff>47625</xdr:colOff>
      <xdr:row>60</xdr:row>
      <xdr:rowOff>133350</xdr:rowOff>
    </xdr:to>
    <xdr:sp macro="" textlink="">
      <xdr:nvSpPr>
        <xdr:cNvPr id="2086" name="_x0000_t202" hidden="1">
          <a:extLst>
            <a:ext uri="{FF2B5EF4-FFF2-40B4-BE49-F238E27FC236}">
              <a16:creationId xmlns:a16="http://schemas.microsoft.com/office/drawing/2014/main" id="{5D6BA42D-24EA-4563-A3CD-C9B28A87CF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0775" cy="9839325"/>
        </a:xfrm>
        <a:prstGeom prst="rect">
          <a:avLst/>
        </a:pr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39</xdr:col>
      <xdr:colOff>47625</xdr:colOff>
      <xdr:row>60</xdr:row>
      <xdr:rowOff>133350</xdr:rowOff>
    </xdr:to>
    <xdr:sp macro="" textlink="">
      <xdr:nvSpPr>
        <xdr:cNvPr id="2087" name="_x0000_t202" hidden="1">
          <a:extLst>
            <a:ext uri="{FF2B5EF4-FFF2-40B4-BE49-F238E27FC236}">
              <a16:creationId xmlns:a16="http://schemas.microsoft.com/office/drawing/2014/main" id="{433771F2-5DD3-423A-9A08-4EAA7A3B0D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0775" cy="9839325"/>
        </a:xfrm>
        <a:prstGeom prst="rect">
          <a:avLst/>
        </a:pr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39</xdr:col>
      <xdr:colOff>47625</xdr:colOff>
      <xdr:row>60</xdr:row>
      <xdr:rowOff>133350</xdr:rowOff>
    </xdr:to>
    <xdr:sp macro="" textlink="">
      <xdr:nvSpPr>
        <xdr:cNvPr id="2088" name="_x0000_t202" hidden="1">
          <a:extLst>
            <a:ext uri="{FF2B5EF4-FFF2-40B4-BE49-F238E27FC236}">
              <a16:creationId xmlns:a16="http://schemas.microsoft.com/office/drawing/2014/main" id="{04EED3F5-44C0-4B50-91B8-EA6ADD2531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0775" cy="9839325"/>
        </a:xfrm>
        <a:prstGeom prst="rect">
          <a:avLst/>
        </a:pr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39</xdr:col>
      <xdr:colOff>47625</xdr:colOff>
      <xdr:row>60</xdr:row>
      <xdr:rowOff>133350</xdr:rowOff>
    </xdr:to>
    <xdr:sp macro="" textlink="">
      <xdr:nvSpPr>
        <xdr:cNvPr id="2089" name="_x0000_t202" hidden="1">
          <a:extLst>
            <a:ext uri="{FF2B5EF4-FFF2-40B4-BE49-F238E27FC236}">
              <a16:creationId xmlns:a16="http://schemas.microsoft.com/office/drawing/2014/main" id="{0335388A-D9E7-4712-B2A5-F0507A5325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0775" cy="9839325"/>
        </a:xfrm>
        <a:prstGeom prst="rect">
          <a:avLst/>
        </a:pr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39</xdr:col>
      <xdr:colOff>47625</xdr:colOff>
      <xdr:row>60</xdr:row>
      <xdr:rowOff>133350</xdr:rowOff>
    </xdr:to>
    <xdr:sp macro="" textlink="">
      <xdr:nvSpPr>
        <xdr:cNvPr id="2090" name="_x0000_t202" hidden="1">
          <a:extLst>
            <a:ext uri="{FF2B5EF4-FFF2-40B4-BE49-F238E27FC236}">
              <a16:creationId xmlns:a16="http://schemas.microsoft.com/office/drawing/2014/main" id="{529E3BC3-6493-41AC-81A2-F30E79647B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0775" cy="9839325"/>
        </a:xfrm>
        <a:prstGeom prst="rect">
          <a:avLst/>
        </a:pr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38</xdr:col>
      <xdr:colOff>238125</xdr:colOff>
      <xdr:row>58</xdr:row>
      <xdr:rowOff>133350</xdr:rowOff>
    </xdr:to>
    <xdr:sp macro="" textlink="">
      <xdr:nvSpPr>
        <xdr:cNvPr id="2091" name="AutoShape 42">
          <a:extLst>
            <a:ext uri="{FF2B5EF4-FFF2-40B4-BE49-F238E27FC236}">
              <a16:creationId xmlns:a16="http://schemas.microsoft.com/office/drawing/2014/main" id="{825BDA69-E20E-443D-B163-B56BCAB04A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5362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38</xdr:col>
      <xdr:colOff>238125</xdr:colOff>
      <xdr:row>58</xdr:row>
      <xdr:rowOff>133350</xdr:rowOff>
    </xdr:to>
    <xdr:sp macro="" textlink="">
      <xdr:nvSpPr>
        <xdr:cNvPr id="2092" name="AutoShape 40">
          <a:extLst>
            <a:ext uri="{FF2B5EF4-FFF2-40B4-BE49-F238E27FC236}">
              <a16:creationId xmlns:a16="http://schemas.microsoft.com/office/drawing/2014/main" id="{8A39738B-8010-4130-9DE0-FE782747A0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5362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38</xdr:col>
      <xdr:colOff>238125</xdr:colOff>
      <xdr:row>58</xdr:row>
      <xdr:rowOff>133350</xdr:rowOff>
    </xdr:to>
    <xdr:sp macro="" textlink="">
      <xdr:nvSpPr>
        <xdr:cNvPr id="2093" name="AutoShape 38">
          <a:extLst>
            <a:ext uri="{FF2B5EF4-FFF2-40B4-BE49-F238E27FC236}">
              <a16:creationId xmlns:a16="http://schemas.microsoft.com/office/drawing/2014/main" id="{CB79C68B-FA4E-488B-AC6D-2077B3A948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5362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38</xdr:col>
      <xdr:colOff>238125</xdr:colOff>
      <xdr:row>58</xdr:row>
      <xdr:rowOff>133350</xdr:rowOff>
    </xdr:to>
    <xdr:sp macro="" textlink="">
      <xdr:nvSpPr>
        <xdr:cNvPr id="2094" name="AutoShape 36">
          <a:extLst>
            <a:ext uri="{FF2B5EF4-FFF2-40B4-BE49-F238E27FC236}">
              <a16:creationId xmlns:a16="http://schemas.microsoft.com/office/drawing/2014/main" id="{B4371D96-49D0-46F1-BAA8-E9902BF3C2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5362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38</xdr:col>
      <xdr:colOff>238125</xdr:colOff>
      <xdr:row>58</xdr:row>
      <xdr:rowOff>133350</xdr:rowOff>
    </xdr:to>
    <xdr:sp macro="" textlink="">
      <xdr:nvSpPr>
        <xdr:cNvPr id="2095" name="AutoShape 34">
          <a:extLst>
            <a:ext uri="{FF2B5EF4-FFF2-40B4-BE49-F238E27FC236}">
              <a16:creationId xmlns:a16="http://schemas.microsoft.com/office/drawing/2014/main" id="{89D9F319-C89C-4069-B615-297ED5C7CE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5362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38</xdr:col>
      <xdr:colOff>238125</xdr:colOff>
      <xdr:row>58</xdr:row>
      <xdr:rowOff>133350</xdr:rowOff>
    </xdr:to>
    <xdr:sp macro="" textlink="">
      <xdr:nvSpPr>
        <xdr:cNvPr id="2096" name="AutoShape 32">
          <a:extLst>
            <a:ext uri="{FF2B5EF4-FFF2-40B4-BE49-F238E27FC236}">
              <a16:creationId xmlns:a16="http://schemas.microsoft.com/office/drawing/2014/main" id="{4EF7B298-D634-4536-B7AC-5E6B8B01E6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5362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38</xdr:col>
      <xdr:colOff>238125</xdr:colOff>
      <xdr:row>58</xdr:row>
      <xdr:rowOff>133350</xdr:rowOff>
    </xdr:to>
    <xdr:sp macro="" textlink="">
      <xdr:nvSpPr>
        <xdr:cNvPr id="2097" name="AutoShape 30">
          <a:extLst>
            <a:ext uri="{FF2B5EF4-FFF2-40B4-BE49-F238E27FC236}">
              <a16:creationId xmlns:a16="http://schemas.microsoft.com/office/drawing/2014/main" id="{C5917D20-3220-43A5-8CED-6476EC9161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5362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38</xdr:col>
      <xdr:colOff>238125</xdr:colOff>
      <xdr:row>58</xdr:row>
      <xdr:rowOff>133350</xdr:rowOff>
    </xdr:to>
    <xdr:sp macro="" textlink="">
      <xdr:nvSpPr>
        <xdr:cNvPr id="2098" name="AutoShape 28">
          <a:extLst>
            <a:ext uri="{FF2B5EF4-FFF2-40B4-BE49-F238E27FC236}">
              <a16:creationId xmlns:a16="http://schemas.microsoft.com/office/drawing/2014/main" id="{F8C3DCEE-5DFF-43AA-B798-DDF5754778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5362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38</xdr:col>
      <xdr:colOff>238125</xdr:colOff>
      <xdr:row>58</xdr:row>
      <xdr:rowOff>133350</xdr:rowOff>
    </xdr:to>
    <xdr:sp macro="" textlink="">
      <xdr:nvSpPr>
        <xdr:cNvPr id="2099" name="AutoShape 26">
          <a:extLst>
            <a:ext uri="{FF2B5EF4-FFF2-40B4-BE49-F238E27FC236}">
              <a16:creationId xmlns:a16="http://schemas.microsoft.com/office/drawing/2014/main" id="{D7E8DA09-A6E7-46B7-8F09-0E5E79ABFC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5362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38</xdr:col>
      <xdr:colOff>238125</xdr:colOff>
      <xdr:row>58</xdr:row>
      <xdr:rowOff>133350</xdr:rowOff>
    </xdr:to>
    <xdr:sp macro="" textlink="">
      <xdr:nvSpPr>
        <xdr:cNvPr id="2100" name="AutoShape 24">
          <a:extLst>
            <a:ext uri="{FF2B5EF4-FFF2-40B4-BE49-F238E27FC236}">
              <a16:creationId xmlns:a16="http://schemas.microsoft.com/office/drawing/2014/main" id="{19984786-DCEC-48CC-8B49-5D695C8F9C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5362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38</xdr:col>
      <xdr:colOff>238125</xdr:colOff>
      <xdr:row>58</xdr:row>
      <xdr:rowOff>133350</xdr:rowOff>
    </xdr:to>
    <xdr:sp macro="" textlink="">
      <xdr:nvSpPr>
        <xdr:cNvPr id="2101" name="AutoShape 22">
          <a:extLst>
            <a:ext uri="{FF2B5EF4-FFF2-40B4-BE49-F238E27FC236}">
              <a16:creationId xmlns:a16="http://schemas.microsoft.com/office/drawing/2014/main" id="{7B768D62-37D8-4852-9994-9FE62E430B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5362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38</xdr:col>
      <xdr:colOff>238125</xdr:colOff>
      <xdr:row>58</xdr:row>
      <xdr:rowOff>133350</xdr:rowOff>
    </xdr:to>
    <xdr:sp macro="" textlink="">
      <xdr:nvSpPr>
        <xdr:cNvPr id="2102" name="AutoShape 20">
          <a:extLst>
            <a:ext uri="{FF2B5EF4-FFF2-40B4-BE49-F238E27FC236}">
              <a16:creationId xmlns:a16="http://schemas.microsoft.com/office/drawing/2014/main" id="{634F86A8-12F3-4E30-BA31-4553A18129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5362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38</xdr:col>
      <xdr:colOff>238125</xdr:colOff>
      <xdr:row>58</xdr:row>
      <xdr:rowOff>133350</xdr:rowOff>
    </xdr:to>
    <xdr:sp macro="" textlink="">
      <xdr:nvSpPr>
        <xdr:cNvPr id="2103" name="AutoShape 18">
          <a:extLst>
            <a:ext uri="{FF2B5EF4-FFF2-40B4-BE49-F238E27FC236}">
              <a16:creationId xmlns:a16="http://schemas.microsoft.com/office/drawing/2014/main" id="{019AE0D7-D683-4566-BD6F-42DCC673C4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5362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38</xdr:col>
      <xdr:colOff>238125</xdr:colOff>
      <xdr:row>58</xdr:row>
      <xdr:rowOff>133350</xdr:rowOff>
    </xdr:to>
    <xdr:sp macro="" textlink="">
      <xdr:nvSpPr>
        <xdr:cNvPr id="2104" name="AutoShape 16">
          <a:extLst>
            <a:ext uri="{FF2B5EF4-FFF2-40B4-BE49-F238E27FC236}">
              <a16:creationId xmlns:a16="http://schemas.microsoft.com/office/drawing/2014/main" id="{BF6F7DB8-B88F-4A6F-AFAF-F79C3F4ABE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5362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38</xdr:col>
      <xdr:colOff>238125</xdr:colOff>
      <xdr:row>58</xdr:row>
      <xdr:rowOff>133350</xdr:rowOff>
    </xdr:to>
    <xdr:sp macro="" textlink="">
      <xdr:nvSpPr>
        <xdr:cNvPr id="2105" name="AutoShape 14">
          <a:extLst>
            <a:ext uri="{FF2B5EF4-FFF2-40B4-BE49-F238E27FC236}">
              <a16:creationId xmlns:a16="http://schemas.microsoft.com/office/drawing/2014/main" id="{14DA7E90-8730-4FFF-B954-8E49CB5AF0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5362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38</xdr:col>
      <xdr:colOff>238125</xdr:colOff>
      <xdr:row>58</xdr:row>
      <xdr:rowOff>133350</xdr:rowOff>
    </xdr:to>
    <xdr:sp macro="" textlink="">
      <xdr:nvSpPr>
        <xdr:cNvPr id="2106" name="AutoShape 12">
          <a:extLst>
            <a:ext uri="{FF2B5EF4-FFF2-40B4-BE49-F238E27FC236}">
              <a16:creationId xmlns:a16="http://schemas.microsoft.com/office/drawing/2014/main" id="{BA23F94B-7298-4820-A053-DD7D296C5E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5362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38</xdr:col>
      <xdr:colOff>238125</xdr:colOff>
      <xdr:row>58</xdr:row>
      <xdr:rowOff>133350</xdr:rowOff>
    </xdr:to>
    <xdr:sp macro="" textlink="">
      <xdr:nvSpPr>
        <xdr:cNvPr id="2107" name="AutoShape 10">
          <a:extLst>
            <a:ext uri="{FF2B5EF4-FFF2-40B4-BE49-F238E27FC236}">
              <a16:creationId xmlns:a16="http://schemas.microsoft.com/office/drawing/2014/main" id="{3E5EC6D2-2C15-420A-B79F-EB80914356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5362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38</xdr:col>
      <xdr:colOff>238125</xdr:colOff>
      <xdr:row>58</xdr:row>
      <xdr:rowOff>133350</xdr:rowOff>
    </xdr:to>
    <xdr:sp macro="" textlink="">
      <xdr:nvSpPr>
        <xdr:cNvPr id="2108" name="AutoShape 8">
          <a:extLst>
            <a:ext uri="{FF2B5EF4-FFF2-40B4-BE49-F238E27FC236}">
              <a16:creationId xmlns:a16="http://schemas.microsoft.com/office/drawing/2014/main" id="{E5F18B01-4540-4371-99CB-A8392704D7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5362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38</xdr:col>
      <xdr:colOff>238125</xdr:colOff>
      <xdr:row>58</xdr:row>
      <xdr:rowOff>133350</xdr:rowOff>
    </xdr:to>
    <xdr:sp macro="" textlink="">
      <xdr:nvSpPr>
        <xdr:cNvPr id="2109" name="AutoShape 6">
          <a:extLst>
            <a:ext uri="{FF2B5EF4-FFF2-40B4-BE49-F238E27FC236}">
              <a16:creationId xmlns:a16="http://schemas.microsoft.com/office/drawing/2014/main" id="{FB081305-3770-40DB-9446-799FDCB61C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5362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38</xdr:col>
      <xdr:colOff>238125</xdr:colOff>
      <xdr:row>58</xdr:row>
      <xdr:rowOff>133350</xdr:rowOff>
    </xdr:to>
    <xdr:sp macro="" textlink="">
      <xdr:nvSpPr>
        <xdr:cNvPr id="2110" name="AutoShape 4">
          <a:extLst>
            <a:ext uri="{FF2B5EF4-FFF2-40B4-BE49-F238E27FC236}">
              <a16:creationId xmlns:a16="http://schemas.microsoft.com/office/drawing/2014/main" id="{6C19B354-66D3-434D-800F-750519C0A7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5362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38</xdr:col>
      <xdr:colOff>238125</xdr:colOff>
      <xdr:row>58</xdr:row>
      <xdr:rowOff>133350</xdr:rowOff>
    </xdr:to>
    <xdr:sp macro="" textlink="">
      <xdr:nvSpPr>
        <xdr:cNvPr id="2111" name="AutoShape 2">
          <a:extLst>
            <a:ext uri="{FF2B5EF4-FFF2-40B4-BE49-F238E27FC236}">
              <a16:creationId xmlns:a16="http://schemas.microsoft.com/office/drawing/2014/main" id="{206B7398-79F7-4D98-B4C9-6C0AA9004C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5362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133350</xdr:rowOff>
    </xdr:from>
    <xdr:to>
      <xdr:col>13</xdr:col>
      <xdr:colOff>247650</xdr:colOff>
      <xdr:row>32</xdr:row>
      <xdr:rowOff>95250</xdr:rowOff>
    </xdr:to>
    <xdr:graphicFrame macro="">
      <xdr:nvGraphicFramePr>
        <xdr:cNvPr id="3073" name="Kaavio 1">
          <a:extLst>
            <a:ext uri="{FF2B5EF4-FFF2-40B4-BE49-F238E27FC236}">
              <a16:creationId xmlns:a16="http://schemas.microsoft.com/office/drawing/2014/main" id="{89E264F0-2386-4AC5-A765-A36F15111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36</xdr:row>
      <xdr:rowOff>142875</xdr:rowOff>
    </xdr:from>
    <xdr:to>
      <xdr:col>12</xdr:col>
      <xdr:colOff>514350</xdr:colOff>
      <xdr:row>57</xdr:row>
      <xdr:rowOff>142875</xdr:rowOff>
    </xdr:to>
    <xdr:graphicFrame macro="">
      <xdr:nvGraphicFramePr>
        <xdr:cNvPr id="3074" name="Kaavio 2">
          <a:extLst>
            <a:ext uri="{FF2B5EF4-FFF2-40B4-BE49-F238E27FC236}">
              <a16:creationId xmlns:a16="http://schemas.microsoft.com/office/drawing/2014/main" id="{4B553EFB-E531-4CB7-9B90-5D5A06E00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561975</xdr:colOff>
      <xdr:row>36</xdr:row>
      <xdr:rowOff>114300</xdr:rowOff>
    </xdr:from>
    <xdr:to>
      <xdr:col>19</xdr:col>
      <xdr:colOff>561975</xdr:colOff>
      <xdr:row>57</xdr:row>
      <xdr:rowOff>114300</xdr:rowOff>
    </xdr:to>
    <xdr:graphicFrame macro="">
      <xdr:nvGraphicFramePr>
        <xdr:cNvPr id="3075" name="Kaavio 3">
          <a:extLst>
            <a:ext uri="{FF2B5EF4-FFF2-40B4-BE49-F238E27FC236}">
              <a16:creationId xmlns:a16="http://schemas.microsoft.com/office/drawing/2014/main" id="{BA1552C5-5FA8-42ED-9C31-FC2235C288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</xdr:colOff>
      <xdr:row>3</xdr:row>
      <xdr:rowOff>0</xdr:rowOff>
    </xdr:from>
    <xdr:to>
      <xdr:col>26</xdr:col>
      <xdr:colOff>228600</xdr:colOff>
      <xdr:row>32</xdr:row>
      <xdr:rowOff>123825</xdr:rowOff>
    </xdr:to>
    <xdr:graphicFrame macro="">
      <xdr:nvGraphicFramePr>
        <xdr:cNvPr id="3076" name="Kaavio 4">
          <a:extLst>
            <a:ext uri="{FF2B5EF4-FFF2-40B4-BE49-F238E27FC236}">
              <a16:creationId xmlns:a16="http://schemas.microsoft.com/office/drawing/2014/main" id="{7C90AAA0-7991-4E4B-861F-AFA0083137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workbookViewId="0">
      <pane ySplit="915" activePane="bottomLeft"/>
      <selection pane="bottomLeft" activeCell="F82" sqref="F82"/>
    </sheetView>
  </sheetViews>
  <sheetFormatPr defaultColWidth="8.7109375" defaultRowHeight="12.75" x14ac:dyDescent="0.2"/>
  <cols>
    <col min="2" max="2" width="5.85546875" customWidth="1"/>
    <col min="3" max="3" width="5.7109375" customWidth="1"/>
    <col min="4" max="4" width="5.140625" customWidth="1"/>
    <col min="5" max="5" width="5.85546875" customWidth="1"/>
  </cols>
  <sheetData>
    <row r="1" spans="1:8" ht="20.25" x14ac:dyDescent="0.3">
      <c r="H1" s="1" t="s">
        <v>0</v>
      </c>
    </row>
    <row r="2" spans="1:8" x14ac:dyDescent="0.2">
      <c r="B2" t="s">
        <v>0</v>
      </c>
      <c r="C2" t="s">
        <v>1</v>
      </c>
      <c r="D2" t="s">
        <v>2</v>
      </c>
      <c r="E2" t="s">
        <v>3</v>
      </c>
    </row>
    <row r="3" spans="1:8" x14ac:dyDescent="0.2">
      <c r="A3">
        <v>1984</v>
      </c>
      <c r="D3" s="2"/>
      <c r="E3" s="2"/>
    </row>
    <row r="4" spans="1:8" x14ac:dyDescent="0.2">
      <c r="A4">
        <v>1985</v>
      </c>
      <c r="D4" s="2"/>
      <c r="E4" s="2"/>
    </row>
    <row r="5" spans="1:8" x14ac:dyDescent="0.2">
      <c r="A5">
        <v>1986</v>
      </c>
      <c r="D5" s="2"/>
      <c r="E5" s="2"/>
    </row>
    <row r="6" spans="1:8" x14ac:dyDescent="0.2">
      <c r="A6">
        <v>1987</v>
      </c>
      <c r="D6" s="2"/>
      <c r="E6" s="2"/>
    </row>
    <row r="7" spans="1:8" x14ac:dyDescent="0.2">
      <c r="A7">
        <v>1988</v>
      </c>
      <c r="D7" s="2"/>
      <c r="E7" s="2"/>
    </row>
    <row r="8" spans="1:8" x14ac:dyDescent="0.2">
      <c r="A8">
        <v>1989</v>
      </c>
      <c r="D8" s="2"/>
      <c r="E8" s="2"/>
    </row>
    <row r="9" spans="1:8" x14ac:dyDescent="0.2">
      <c r="A9">
        <v>1990</v>
      </c>
      <c r="D9" s="2"/>
      <c r="E9" s="2"/>
    </row>
    <row r="10" spans="1:8" x14ac:dyDescent="0.2">
      <c r="A10">
        <v>1991</v>
      </c>
      <c r="D10" s="2"/>
      <c r="E10" s="2"/>
    </row>
    <row r="11" spans="1:8" x14ac:dyDescent="0.2">
      <c r="A11">
        <v>1992</v>
      </c>
      <c r="D11" s="2"/>
      <c r="E11" s="2"/>
    </row>
    <row r="12" spans="1:8" x14ac:dyDescent="0.2">
      <c r="A12">
        <v>1993</v>
      </c>
      <c r="D12" s="2"/>
      <c r="E12" s="2"/>
    </row>
    <row r="13" spans="1:8" x14ac:dyDescent="0.2">
      <c r="A13">
        <v>1994</v>
      </c>
      <c r="D13" s="2"/>
      <c r="E13" s="2"/>
    </row>
    <row r="14" spans="1:8" x14ac:dyDescent="0.2">
      <c r="A14">
        <v>1995</v>
      </c>
      <c r="D14" s="2"/>
      <c r="E14" s="2"/>
    </row>
    <row r="15" spans="1:8" x14ac:dyDescent="0.2">
      <c r="A15">
        <v>1996</v>
      </c>
      <c r="D15" s="2"/>
      <c r="E15" s="2"/>
    </row>
    <row r="16" spans="1:8" x14ac:dyDescent="0.2">
      <c r="A16">
        <v>1997</v>
      </c>
      <c r="D16" s="2"/>
      <c r="E16" s="2"/>
    </row>
    <row r="17" spans="1:8" x14ac:dyDescent="0.2">
      <c r="A17">
        <v>1998</v>
      </c>
      <c r="D17" s="2"/>
      <c r="E17" s="2"/>
    </row>
    <row r="18" spans="1:8" x14ac:dyDescent="0.2">
      <c r="A18">
        <v>1999</v>
      </c>
      <c r="D18" s="2"/>
      <c r="E18" s="2"/>
    </row>
    <row r="19" spans="1:8" x14ac:dyDescent="0.2">
      <c r="A19">
        <v>2000</v>
      </c>
      <c r="D19" s="2"/>
      <c r="E19" s="2"/>
    </row>
    <row r="20" spans="1:8" x14ac:dyDescent="0.2">
      <c r="A20">
        <v>2001</v>
      </c>
      <c r="B20">
        <v>91</v>
      </c>
      <c r="C20">
        <v>67</v>
      </c>
      <c r="D20" s="2"/>
      <c r="E20" s="2"/>
    </row>
    <row r="21" spans="1:8" x14ac:dyDescent="0.2">
      <c r="A21">
        <v>2002</v>
      </c>
      <c r="B21">
        <v>53</v>
      </c>
      <c r="C21">
        <v>52</v>
      </c>
      <c r="D21" s="2"/>
      <c r="E21" s="2"/>
    </row>
    <row r="22" spans="1:8" x14ac:dyDescent="0.2">
      <c r="A22">
        <v>2003</v>
      </c>
      <c r="B22">
        <v>69</v>
      </c>
      <c r="C22">
        <v>69</v>
      </c>
      <c r="D22" s="2"/>
      <c r="E22" s="2"/>
    </row>
    <row r="23" spans="1:8" x14ac:dyDescent="0.2">
      <c r="A23">
        <v>2004</v>
      </c>
      <c r="B23">
        <v>62</v>
      </c>
      <c r="C23">
        <v>58</v>
      </c>
      <c r="D23" s="2"/>
      <c r="E23">
        <v>44</v>
      </c>
    </row>
    <row r="24" spans="1:8" x14ac:dyDescent="0.2">
      <c r="A24">
        <v>2005</v>
      </c>
      <c r="B24">
        <v>64</v>
      </c>
      <c r="C24">
        <v>58</v>
      </c>
      <c r="D24" s="2"/>
      <c r="E24">
        <v>69</v>
      </c>
    </row>
    <row r="25" spans="1:8" x14ac:dyDescent="0.2">
      <c r="A25">
        <v>2006</v>
      </c>
      <c r="B25">
        <v>78</v>
      </c>
      <c r="C25">
        <v>55</v>
      </c>
      <c r="D25" s="2"/>
      <c r="E25">
        <v>70</v>
      </c>
    </row>
    <row r="26" spans="1:8" ht="20.25" x14ac:dyDescent="0.3">
      <c r="A26">
        <v>2007</v>
      </c>
      <c r="B26">
        <v>93</v>
      </c>
      <c r="C26">
        <v>70</v>
      </c>
      <c r="D26">
        <v>60</v>
      </c>
      <c r="E26">
        <v>77</v>
      </c>
      <c r="H26" s="1" t="s">
        <v>1</v>
      </c>
    </row>
    <row r="27" spans="1:8" x14ac:dyDescent="0.2">
      <c r="A27">
        <v>2008</v>
      </c>
      <c r="B27">
        <v>74</v>
      </c>
      <c r="C27">
        <v>57</v>
      </c>
      <c r="D27">
        <v>58</v>
      </c>
      <c r="E27">
        <v>65</v>
      </c>
    </row>
    <row r="28" spans="1:8" x14ac:dyDescent="0.2">
      <c r="A28">
        <v>2009</v>
      </c>
      <c r="B28">
        <v>84</v>
      </c>
      <c r="C28">
        <v>70</v>
      </c>
      <c r="D28">
        <v>84</v>
      </c>
      <c r="E28">
        <v>78</v>
      </c>
    </row>
    <row r="29" spans="1:8" x14ac:dyDescent="0.2">
      <c r="A29">
        <v>2010</v>
      </c>
      <c r="B29">
        <v>62</v>
      </c>
      <c r="C29">
        <v>57</v>
      </c>
      <c r="D29">
        <v>62</v>
      </c>
      <c r="E29">
        <v>60</v>
      </c>
    </row>
    <row r="30" spans="1:8" x14ac:dyDescent="0.2">
      <c r="A30">
        <v>2011</v>
      </c>
      <c r="B30">
        <v>72</v>
      </c>
      <c r="C30">
        <v>59</v>
      </c>
      <c r="D30">
        <v>58</v>
      </c>
      <c r="E30">
        <v>67</v>
      </c>
    </row>
    <row r="31" spans="1:8" x14ac:dyDescent="0.2">
      <c r="A31">
        <v>2012</v>
      </c>
      <c r="B31">
        <v>83</v>
      </c>
      <c r="C31">
        <v>68</v>
      </c>
      <c r="D31">
        <v>57</v>
      </c>
      <c r="E31">
        <v>80</v>
      </c>
    </row>
    <row r="32" spans="1:8" x14ac:dyDescent="0.2">
      <c r="A32">
        <v>2013</v>
      </c>
      <c r="B32">
        <v>69</v>
      </c>
      <c r="C32">
        <v>58</v>
      </c>
      <c r="D32">
        <v>52</v>
      </c>
      <c r="E32">
        <v>66</v>
      </c>
    </row>
    <row r="33" spans="1:5" x14ac:dyDescent="0.2">
      <c r="A33">
        <v>2014</v>
      </c>
      <c r="B33">
        <v>79</v>
      </c>
      <c r="C33">
        <v>63</v>
      </c>
      <c r="D33">
        <v>72</v>
      </c>
      <c r="E33">
        <v>71</v>
      </c>
    </row>
    <row r="34" spans="1:5" x14ac:dyDescent="0.2">
      <c r="A34">
        <v>2015</v>
      </c>
      <c r="B34">
        <v>75</v>
      </c>
      <c r="C34">
        <v>65</v>
      </c>
      <c r="D34">
        <v>68</v>
      </c>
      <c r="E34">
        <v>71</v>
      </c>
    </row>
    <row r="35" spans="1:5" x14ac:dyDescent="0.2">
      <c r="A35">
        <v>2016</v>
      </c>
      <c r="B35">
        <v>65</v>
      </c>
      <c r="C35">
        <v>63</v>
      </c>
      <c r="D35">
        <v>52</v>
      </c>
      <c r="E35">
        <v>68</v>
      </c>
    </row>
    <row r="36" spans="1:5" x14ac:dyDescent="0.2">
      <c r="A36">
        <v>2017</v>
      </c>
      <c r="B36">
        <v>66</v>
      </c>
      <c r="C36">
        <v>53</v>
      </c>
      <c r="D36">
        <v>54</v>
      </c>
      <c r="E36">
        <v>62</v>
      </c>
    </row>
    <row r="37" spans="1:5" x14ac:dyDescent="0.2">
      <c r="A37">
        <v>2018</v>
      </c>
      <c r="B37">
        <v>68</v>
      </c>
      <c r="C37">
        <v>55</v>
      </c>
      <c r="D37">
        <v>63</v>
      </c>
      <c r="E37">
        <v>75</v>
      </c>
    </row>
    <row r="38" spans="1:5" x14ac:dyDescent="0.2">
      <c r="A38">
        <v>2019</v>
      </c>
      <c r="B38">
        <v>73</v>
      </c>
      <c r="C38">
        <v>61</v>
      </c>
      <c r="D38">
        <v>68</v>
      </c>
      <c r="E38">
        <v>69</v>
      </c>
    </row>
    <row r="39" spans="1:5" x14ac:dyDescent="0.2">
      <c r="A39">
        <v>2020</v>
      </c>
      <c r="B39">
        <v>75</v>
      </c>
      <c r="C39">
        <v>61</v>
      </c>
      <c r="D39">
        <v>74</v>
      </c>
      <c r="E39">
        <v>72</v>
      </c>
    </row>
    <row r="40" spans="1:5" s="3" customFormat="1" x14ac:dyDescent="0.2">
      <c r="A40">
        <v>2021</v>
      </c>
      <c r="B40" s="42">
        <v>83</v>
      </c>
      <c r="C40" s="42">
        <v>67</v>
      </c>
      <c r="D40" s="42">
        <v>71</v>
      </c>
      <c r="E40" s="42">
        <v>79</v>
      </c>
    </row>
    <row r="41" spans="1:5" s="3" customFormat="1" x14ac:dyDescent="0.2">
      <c r="A41">
        <v>2022</v>
      </c>
      <c r="B41" s="42">
        <v>76</v>
      </c>
      <c r="C41" s="42">
        <v>58</v>
      </c>
      <c r="D41" s="42">
        <v>62</v>
      </c>
      <c r="E41" s="42">
        <v>66</v>
      </c>
    </row>
    <row r="42" spans="1:5" s="3" customFormat="1" x14ac:dyDescent="0.2">
      <c r="A42">
        <v>2023</v>
      </c>
      <c r="B42" s="42">
        <v>78</v>
      </c>
      <c r="C42" s="42">
        <v>59</v>
      </c>
      <c r="D42" s="42">
        <v>64</v>
      </c>
      <c r="E42" s="42">
        <v>71</v>
      </c>
    </row>
    <row r="43" spans="1:5" s="3" customFormat="1" x14ac:dyDescent="0.2">
      <c r="A43">
        <v>2024</v>
      </c>
      <c r="B43" s="42">
        <v>57</v>
      </c>
      <c r="C43" s="42">
        <v>50</v>
      </c>
      <c r="D43" s="42">
        <v>52</v>
      </c>
      <c r="E43" s="42">
        <v>66</v>
      </c>
    </row>
    <row r="55" spans="8:8" ht="20.25" x14ac:dyDescent="0.3">
      <c r="H55" s="1" t="s">
        <v>2</v>
      </c>
    </row>
    <row r="82" spans="8:8" ht="20.25" x14ac:dyDescent="0.3">
      <c r="H82" s="1" t="s">
        <v>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Roman,Normaali"&amp;12&amp;A</oddHeader>
    <oddFooter>&amp;C&amp;"Times New Roman,Normaali"&amp;12Sivu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162"/>
  <sheetViews>
    <sheetView tabSelected="1" workbookViewId="0">
      <pane ySplit="1005" topLeftCell="A121"/>
      <selection activeCell="C3" sqref="C3"/>
      <selection pane="bottomLeft" activeCell="AT159" sqref="AT159"/>
    </sheetView>
  </sheetViews>
  <sheetFormatPr defaultColWidth="8.7109375" defaultRowHeight="12.75" x14ac:dyDescent="0.2"/>
  <cols>
    <col min="1" max="1" width="4" style="4" customWidth="1"/>
    <col min="2" max="2" width="5" style="4" customWidth="1"/>
    <col min="3" max="3" width="15" customWidth="1"/>
    <col min="4" max="4" width="0.42578125" customWidth="1"/>
    <col min="5" max="5" width="3.7109375" style="4" customWidth="1"/>
    <col min="6" max="12" width="3" style="4" customWidth="1"/>
    <col min="13" max="46" width="3.7109375" style="4" customWidth="1"/>
    <col min="47" max="47" width="0.85546875" style="4" customWidth="1"/>
    <col min="48" max="48" width="15" customWidth="1"/>
  </cols>
  <sheetData>
    <row r="1" spans="1:50" x14ac:dyDescent="0.2">
      <c r="C1" s="5" t="s">
        <v>4</v>
      </c>
      <c r="E1" s="6"/>
      <c r="F1" s="7" t="s">
        <v>5</v>
      </c>
      <c r="AV1" s="5" t="s">
        <v>4</v>
      </c>
    </row>
    <row r="2" spans="1:50" x14ac:dyDescent="0.2">
      <c r="A2" s="6"/>
      <c r="B2" s="6"/>
      <c r="C2" s="8" t="s">
        <v>345</v>
      </c>
      <c r="D2" s="9"/>
      <c r="E2" s="10" t="s">
        <v>6</v>
      </c>
      <c r="F2" s="11" t="s">
        <v>7</v>
      </c>
      <c r="G2" s="12" t="s">
        <v>8</v>
      </c>
      <c r="H2" s="13" t="s">
        <v>9</v>
      </c>
      <c r="I2" s="12" t="s">
        <v>10</v>
      </c>
      <c r="J2" s="13" t="s">
        <v>11</v>
      </c>
      <c r="K2" s="12" t="s">
        <v>12</v>
      </c>
      <c r="L2" s="13" t="s">
        <v>13</v>
      </c>
      <c r="M2" s="12" t="s">
        <v>14</v>
      </c>
      <c r="N2" s="13" t="s">
        <v>15</v>
      </c>
      <c r="O2" s="12" t="s">
        <v>16</v>
      </c>
      <c r="P2" s="13" t="s">
        <v>17</v>
      </c>
      <c r="Q2" s="12" t="s">
        <v>18</v>
      </c>
      <c r="R2" s="13" t="s">
        <v>19</v>
      </c>
      <c r="S2" s="12" t="s">
        <v>20</v>
      </c>
      <c r="T2" s="13" t="s">
        <v>21</v>
      </c>
      <c r="U2" s="12" t="s">
        <v>22</v>
      </c>
      <c r="V2" s="13" t="s">
        <v>23</v>
      </c>
      <c r="W2" s="12" t="s">
        <v>24</v>
      </c>
      <c r="X2" s="13" t="s">
        <v>25</v>
      </c>
      <c r="Y2" s="12" t="s">
        <v>26</v>
      </c>
      <c r="Z2" s="13" t="s">
        <v>27</v>
      </c>
      <c r="AA2" s="12" t="s">
        <v>28</v>
      </c>
      <c r="AB2" s="13" t="s">
        <v>29</v>
      </c>
      <c r="AC2" s="12" t="s">
        <v>30</v>
      </c>
      <c r="AD2" s="13" t="s">
        <v>31</v>
      </c>
      <c r="AE2" s="12" t="s">
        <v>32</v>
      </c>
      <c r="AF2" s="13" t="s">
        <v>33</v>
      </c>
      <c r="AG2" s="12" t="s">
        <v>34</v>
      </c>
      <c r="AH2" s="13" t="s">
        <v>35</v>
      </c>
      <c r="AI2" s="12" t="s">
        <v>36</v>
      </c>
      <c r="AJ2" s="13" t="s">
        <v>37</v>
      </c>
      <c r="AK2" s="12" t="s">
        <v>38</v>
      </c>
      <c r="AL2" s="13" t="s">
        <v>39</v>
      </c>
      <c r="AM2" s="12" t="s">
        <v>40</v>
      </c>
      <c r="AN2" s="13" t="s">
        <v>41</v>
      </c>
      <c r="AO2" s="12" t="s">
        <v>42</v>
      </c>
      <c r="AP2" s="13" t="s">
        <v>43</v>
      </c>
      <c r="AQ2" s="12" t="s">
        <v>44</v>
      </c>
      <c r="AR2" s="13" t="s">
        <v>45</v>
      </c>
      <c r="AS2" s="12" t="s">
        <v>340</v>
      </c>
      <c r="AT2" s="52" t="s">
        <v>344</v>
      </c>
      <c r="AU2" s="14"/>
      <c r="AV2" s="8" t="s">
        <v>342</v>
      </c>
    </row>
    <row r="3" spans="1:50" s="21" customFormat="1" ht="12" x14ac:dyDescent="0.2">
      <c r="A3" s="15"/>
      <c r="B3" s="15"/>
      <c r="C3" s="16" t="s">
        <v>6</v>
      </c>
      <c r="D3" s="16"/>
      <c r="E3" s="17">
        <f>COUNTIF(E4:E150,"&gt;0")</f>
        <v>147</v>
      </c>
      <c r="F3" s="18">
        <f t="shared" ref="F3:AK3" si="0">IF(COUNTA(F4:F150)&gt;0,COUNTA(F4:F150),"")</f>
        <v>43</v>
      </c>
      <c r="G3" s="19">
        <f t="shared" si="0"/>
        <v>39</v>
      </c>
      <c r="H3" s="18">
        <f t="shared" si="0"/>
        <v>39</v>
      </c>
      <c r="I3" s="19">
        <f t="shared" si="0"/>
        <v>43</v>
      </c>
      <c r="J3" s="18">
        <f t="shared" si="0"/>
        <v>71</v>
      </c>
      <c r="K3" s="19">
        <f t="shared" si="0"/>
        <v>65</v>
      </c>
      <c r="L3" s="18">
        <f t="shared" si="0"/>
        <v>68</v>
      </c>
      <c r="M3" s="19">
        <f t="shared" si="0"/>
        <v>75</v>
      </c>
      <c r="N3" s="18">
        <f t="shared" si="0"/>
        <v>88</v>
      </c>
      <c r="O3" s="19">
        <f t="shared" si="0"/>
        <v>74</v>
      </c>
      <c r="P3" s="18">
        <f t="shared" si="0"/>
        <v>76</v>
      </c>
      <c r="Q3" s="19">
        <f t="shared" si="0"/>
        <v>74</v>
      </c>
      <c r="R3" s="18">
        <f t="shared" si="0"/>
        <v>79</v>
      </c>
      <c r="S3" s="19">
        <f t="shared" si="0"/>
        <v>76</v>
      </c>
      <c r="T3" s="18">
        <f t="shared" si="0"/>
        <v>76</v>
      </c>
      <c r="U3" s="19">
        <f t="shared" si="0"/>
        <v>83</v>
      </c>
      <c r="V3" s="18">
        <f t="shared" si="0"/>
        <v>76</v>
      </c>
      <c r="W3" s="19">
        <f t="shared" si="0"/>
        <v>92</v>
      </c>
      <c r="X3" s="18">
        <f t="shared" si="0"/>
        <v>72</v>
      </c>
      <c r="Y3" s="19">
        <f t="shared" si="0"/>
        <v>76</v>
      </c>
      <c r="Z3" s="18">
        <f t="shared" si="0"/>
        <v>80</v>
      </c>
      <c r="AA3" s="19">
        <f t="shared" si="0"/>
        <v>87</v>
      </c>
      <c r="AB3" s="18">
        <f t="shared" si="0"/>
        <v>96</v>
      </c>
      <c r="AC3" s="19">
        <f>IF(COUNTA(AC4:AC150)&gt;0,COUNTA(AC4:AC150),"")+1</f>
        <v>103</v>
      </c>
      <c r="AD3" s="18">
        <f t="shared" si="0"/>
        <v>89</v>
      </c>
      <c r="AE3" s="19">
        <f>IF(COUNTA(AE4:AE150)&gt;0,COUNTA(AE4:AE150),"")+1</f>
        <v>93</v>
      </c>
      <c r="AF3" s="18">
        <f t="shared" si="0"/>
        <v>81</v>
      </c>
      <c r="AG3" s="19">
        <f t="shared" si="0"/>
        <v>84</v>
      </c>
      <c r="AH3" s="18">
        <f t="shared" si="0"/>
        <v>96</v>
      </c>
      <c r="AI3" s="19">
        <f t="shared" si="0"/>
        <v>80</v>
      </c>
      <c r="AJ3" s="18">
        <f t="shared" si="0"/>
        <v>91</v>
      </c>
      <c r="AK3" s="19">
        <f t="shared" si="0"/>
        <v>92</v>
      </c>
      <c r="AL3" s="18">
        <f>IF(COUNTA(AL4:AL150)&gt;0,COUNTA(AL4:AL150)+1,"")</f>
        <v>89</v>
      </c>
      <c r="AM3" s="19">
        <f t="shared" ref="AM3:AT3" si="1">IF(COUNTA(AM4:AM150)&gt;0,COUNTA(AM4:AM150),"")</f>
        <v>83</v>
      </c>
      <c r="AN3" s="18">
        <f>IF(COUNTA(AN4:AN150)&gt;0,COUNTA(AN4:AN150),"")+1</f>
        <v>94</v>
      </c>
      <c r="AO3" s="19">
        <f t="shared" si="1"/>
        <v>88</v>
      </c>
      <c r="AP3" s="18">
        <f t="shared" si="1"/>
        <v>91</v>
      </c>
      <c r="AQ3" s="19">
        <f>IF(COUNTA(AQ4:AQ150)&gt;0,COUNTA(AQ4:AQ150),"")+1</f>
        <v>103</v>
      </c>
      <c r="AR3" s="18">
        <f t="shared" si="1"/>
        <v>81</v>
      </c>
      <c r="AS3" s="19">
        <f t="shared" ref="AS3" si="2">IF(COUNTA(AS4:AS150)&gt;0,COUNTA(AS4:AS150),"")</f>
        <v>89</v>
      </c>
      <c r="AT3" s="53">
        <f>IF(COUNTA(AT4:AT150)&gt;0,COUNTA(AT4:AT150),"")+1</f>
        <v>81</v>
      </c>
      <c r="AU3" s="20"/>
      <c r="AV3" s="16" t="s">
        <v>6</v>
      </c>
    </row>
    <row r="4" spans="1:50" x14ac:dyDescent="0.2">
      <c r="A4" s="4">
        <v>1</v>
      </c>
      <c r="B4" s="4">
        <v>1991</v>
      </c>
      <c r="C4" s="22" t="s">
        <v>46</v>
      </c>
      <c r="D4" t="s">
        <v>47</v>
      </c>
      <c r="E4" s="10">
        <f t="shared" ref="E4:E150" si="3">IF(COUNTA(F4:AU4)&gt;0,COUNTA(F4:AU4),"")</f>
        <v>12</v>
      </c>
      <c r="G4" s="23"/>
      <c r="I4" s="23"/>
      <c r="K4" s="23"/>
      <c r="M4" s="10" t="s">
        <v>48</v>
      </c>
      <c r="O4" s="23"/>
      <c r="Q4" s="23"/>
      <c r="R4" s="4" t="s">
        <v>49</v>
      </c>
      <c r="S4" s="23"/>
      <c r="U4" s="23"/>
      <c r="W4" s="23"/>
      <c r="Y4" s="23"/>
      <c r="AA4" s="23"/>
      <c r="AB4" s="4" t="s">
        <v>49</v>
      </c>
      <c r="AC4" s="23" t="s">
        <v>49</v>
      </c>
      <c r="AD4" s="4" t="s">
        <v>49</v>
      </c>
      <c r="AE4" s="23" t="s">
        <v>49</v>
      </c>
      <c r="AG4" s="23"/>
      <c r="AH4" s="24" t="s">
        <v>49</v>
      </c>
      <c r="AI4" s="23"/>
      <c r="AJ4" s="24" t="s">
        <v>49</v>
      </c>
      <c r="AK4" s="23"/>
      <c r="AL4" s="24" t="s">
        <v>49</v>
      </c>
      <c r="AM4" s="23"/>
      <c r="AN4" s="24" t="s">
        <v>49</v>
      </c>
      <c r="AO4" s="23"/>
      <c r="AP4" s="24" t="s">
        <v>49</v>
      </c>
      <c r="AQ4" s="25" t="s">
        <v>49</v>
      </c>
      <c r="AR4" s="24"/>
      <c r="AS4" s="25"/>
      <c r="AT4" s="51"/>
      <c r="AU4" s="26"/>
      <c r="AV4" s="22" t="s">
        <v>46</v>
      </c>
      <c r="AX4" t="str">
        <f t="shared" ref="AX4:AX67" si="4">IF(AT4="x",AV4,"")</f>
        <v/>
      </c>
    </row>
    <row r="5" spans="1:50" x14ac:dyDescent="0.2">
      <c r="A5" s="4">
        <v>3</v>
      </c>
      <c r="B5" s="4">
        <v>1988</v>
      </c>
      <c r="C5" s="22" t="s">
        <v>50</v>
      </c>
      <c r="D5" t="s">
        <v>51</v>
      </c>
      <c r="E5" s="10">
        <f t="shared" si="3"/>
        <v>32</v>
      </c>
      <c r="G5" s="23"/>
      <c r="I5" s="23"/>
      <c r="J5" s="6" t="s">
        <v>48</v>
      </c>
      <c r="K5" s="23"/>
      <c r="M5" s="23" t="s">
        <v>49</v>
      </c>
      <c r="N5" s="4" t="s">
        <v>49</v>
      </c>
      <c r="O5" s="23" t="s">
        <v>49</v>
      </c>
      <c r="P5" s="4" t="s">
        <v>49</v>
      </c>
      <c r="Q5" s="23" t="s">
        <v>49</v>
      </c>
      <c r="S5" s="23" t="s">
        <v>49</v>
      </c>
      <c r="T5" s="4" t="s">
        <v>49</v>
      </c>
      <c r="U5" s="23"/>
      <c r="V5" s="4" t="s">
        <v>49</v>
      </c>
      <c r="W5" s="23" t="s">
        <v>49</v>
      </c>
      <c r="X5" s="4" t="s">
        <v>49</v>
      </c>
      <c r="Y5" s="23"/>
      <c r="Z5" s="4" t="s">
        <v>49</v>
      </c>
      <c r="AA5" s="23" t="s">
        <v>49</v>
      </c>
      <c r="AB5" s="4" t="s">
        <v>49</v>
      </c>
      <c r="AC5" s="23" t="s">
        <v>49</v>
      </c>
      <c r="AD5" s="4" t="s">
        <v>49</v>
      </c>
      <c r="AE5" s="23" t="s">
        <v>49</v>
      </c>
      <c r="AF5" s="4" t="s">
        <v>49</v>
      </c>
      <c r="AG5" s="23" t="s">
        <v>49</v>
      </c>
      <c r="AH5" s="24" t="s">
        <v>49</v>
      </c>
      <c r="AI5" s="23" t="s">
        <v>49</v>
      </c>
      <c r="AJ5" s="24" t="s">
        <v>49</v>
      </c>
      <c r="AK5" s="23" t="s">
        <v>49</v>
      </c>
      <c r="AL5" s="24" t="s">
        <v>49</v>
      </c>
      <c r="AM5" s="23" t="s">
        <v>49</v>
      </c>
      <c r="AN5" s="24" t="s">
        <v>49</v>
      </c>
      <c r="AO5" s="23" t="s">
        <v>49</v>
      </c>
      <c r="AP5" s="24" t="s">
        <v>49</v>
      </c>
      <c r="AQ5" s="25" t="s">
        <v>49</v>
      </c>
      <c r="AR5" s="24" t="s">
        <v>49</v>
      </c>
      <c r="AS5" s="25" t="s">
        <v>49</v>
      </c>
      <c r="AT5" s="51" t="s">
        <v>49</v>
      </c>
      <c r="AU5" s="26"/>
      <c r="AV5" s="22" t="s">
        <v>50</v>
      </c>
      <c r="AX5" t="str">
        <f t="shared" si="4"/>
        <v>Laulujoutsen</v>
      </c>
    </row>
    <row r="6" spans="1:50" x14ac:dyDescent="0.2">
      <c r="A6" s="4">
        <v>4</v>
      </c>
      <c r="B6" s="4">
        <v>2008</v>
      </c>
      <c r="C6" s="22" t="s">
        <v>52</v>
      </c>
      <c r="D6" t="s">
        <v>53</v>
      </c>
      <c r="E6" s="10">
        <f t="shared" si="3"/>
        <v>2</v>
      </c>
      <c r="G6" s="23"/>
      <c r="I6" s="23"/>
      <c r="K6" s="23"/>
      <c r="M6" s="23"/>
      <c r="O6" s="23"/>
      <c r="Q6" s="23"/>
      <c r="S6" s="23"/>
      <c r="U6" s="23"/>
      <c r="W6" s="23"/>
      <c r="Y6" s="23"/>
      <c r="AA6" s="23"/>
      <c r="AC6" s="23"/>
      <c r="AD6" s="6" t="s">
        <v>48</v>
      </c>
      <c r="AE6" s="10"/>
      <c r="AF6" s="6"/>
      <c r="AG6" s="10"/>
      <c r="AH6" s="6"/>
      <c r="AI6" s="10"/>
      <c r="AJ6" s="6"/>
      <c r="AK6" s="10"/>
      <c r="AL6" s="6"/>
      <c r="AM6" s="10"/>
      <c r="AN6" s="6"/>
      <c r="AO6" s="10"/>
      <c r="AP6" s="6"/>
      <c r="AQ6" s="10"/>
      <c r="AR6" s="6"/>
      <c r="AS6" s="47" t="s">
        <v>49</v>
      </c>
      <c r="AT6" s="54"/>
      <c r="AU6" s="27"/>
      <c r="AV6" s="22" t="s">
        <v>52</v>
      </c>
      <c r="AX6" t="str">
        <f t="shared" si="4"/>
        <v/>
      </c>
    </row>
    <row r="7" spans="1:50" x14ac:dyDescent="0.2">
      <c r="A7" s="4">
        <v>8</v>
      </c>
      <c r="B7" s="4">
        <v>2021</v>
      </c>
      <c r="C7" s="22" t="s">
        <v>54</v>
      </c>
      <c r="D7" t="s">
        <v>55</v>
      </c>
      <c r="E7" s="10">
        <f t="shared" si="3"/>
        <v>1</v>
      </c>
      <c r="G7" s="23"/>
      <c r="I7" s="23"/>
      <c r="K7" s="23"/>
      <c r="M7" s="23"/>
      <c r="O7" s="23"/>
      <c r="Q7" s="23"/>
      <c r="S7" s="23"/>
      <c r="U7" s="23"/>
      <c r="W7" s="23"/>
      <c r="Y7" s="23"/>
      <c r="AA7" s="23"/>
      <c r="AC7" s="23"/>
      <c r="AE7" s="23"/>
      <c r="AG7" s="23"/>
      <c r="AI7" s="23"/>
      <c r="AK7" s="23"/>
      <c r="AM7" s="23"/>
      <c r="AO7" s="23"/>
      <c r="AQ7" s="10" t="s">
        <v>48</v>
      </c>
      <c r="AR7" s="6"/>
      <c r="AS7" s="47"/>
      <c r="AT7" s="54"/>
      <c r="AU7" s="26"/>
      <c r="AV7" s="22" t="s">
        <v>54</v>
      </c>
      <c r="AX7" t="str">
        <f t="shared" si="4"/>
        <v/>
      </c>
    </row>
    <row r="8" spans="1:50" x14ac:dyDescent="0.2">
      <c r="A8" s="4">
        <v>10</v>
      </c>
      <c r="B8" s="4">
        <v>1984</v>
      </c>
      <c r="C8" s="22" t="s">
        <v>56</v>
      </c>
      <c r="D8" t="s">
        <v>55</v>
      </c>
      <c r="E8" s="10">
        <f t="shared" si="3"/>
        <v>2</v>
      </c>
      <c r="F8" s="6" t="s">
        <v>48</v>
      </c>
      <c r="G8" s="23"/>
      <c r="I8" s="23"/>
      <c r="K8" s="23"/>
      <c r="M8" s="23"/>
      <c r="O8" s="23"/>
      <c r="Q8" s="23"/>
      <c r="R8" s="4" t="s">
        <v>49</v>
      </c>
      <c r="S8" s="23"/>
      <c r="U8" s="23"/>
      <c r="W8" s="23"/>
      <c r="Y8" s="23"/>
      <c r="AA8" s="23"/>
      <c r="AC8" s="23"/>
      <c r="AE8" s="23"/>
      <c r="AG8" s="23"/>
      <c r="AI8" s="23"/>
      <c r="AK8" s="23"/>
      <c r="AM8" s="23"/>
      <c r="AO8" s="23"/>
      <c r="AQ8" s="23"/>
      <c r="AS8" s="23"/>
      <c r="AT8" s="55"/>
      <c r="AU8" s="26"/>
      <c r="AV8" s="22" t="s">
        <v>56</v>
      </c>
      <c r="AX8" t="str">
        <f t="shared" si="4"/>
        <v/>
      </c>
    </row>
    <row r="9" spans="1:50" x14ac:dyDescent="0.2">
      <c r="A9" s="4">
        <v>18</v>
      </c>
      <c r="B9" s="4">
        <v>1998</v>
      </c>
      <c r="C9" s="22" t="s">
        <v>57</v>
      </c>
      <c r="D9" t="s">
        <v>58</v>
      </c>
      <c r="E9" s="10">
        <f t="shared" si="3"/>
        <v>10</v>
      </c>
      <c r="G9" s="23"/>
      <c r="I9" s="23"/>
      <c r="K9" s="23"/>
      <c r="M9" s="23"/>
      <c r="O9" s="23"/>
      <c r="Q9" s="23"/>
      <c r="S9" s="23"/>
      <c r="T9" s="6" t="s">
        <v>48</v>
      </c>
      <c r="U9" s="23" t="s">
        <v>49</v>
      </c>
      <c r="V9" s="4" t="s">
        <v>49</v>
      </c>
      <c r="W9" s="23" t="s">
        <v>49</v>
      </c>
      <c r="Y9" s="23"/>
      <c r="AA9" s="23"/>
      <c r="AC9" s="23"/>
      <c r="AD9" s="4" t="s">
        <v>49</v>
      </c>
      <c r="AE9" s="23" t="s">
        <v>49</v>
      </c>
      <c r="AG9" s="23" t="s">
        <v>49</v>
      </c>
      <c r="AH9" s="24" t="s">
        <v>49</v>
      </c>
      <c r="AI9" s="23"/>
      <c r="AJ9" s="24"/>
      <c r="AK9" s="23"/>
      <c r="AL9" s="24"/>
      <c r="AM9" s="23"/>
      <c r="AN9" s="24"/>
      <c r="AO9" s="23"/>
      <c r="AP9" s="24"/>
      <c r="AQ9" s="25" t="s">
        <v>49</v>
      </c>
      <c r="AR9" s="24"/>
      <c r="AS9" s="25" t="s">
        <v>49</v>
      </c>
      <c r="AT9" s="51"/>
      <c r="AU9" s="26"/>
      <c r="AV9" s="22" t="s">
        <v>57</v>
      </c>
      <c r="AX9" t="str">
        <f t="shared" si="4"/>
        <v/>
      </c>
    </row>
    <row r="10" spans="1:50" x14ac:dyDescent="0.2">
      <c r="A10" s="4">
        <v>22</v>
      </c>
      <c r="B10" s="4">
        <v>2000</v>
      </c>
      <c r="C10" s="22" t="s">
        <v>59</v>
      </c>
      <c r="D10" t="s">
        <v>60</v>
      </c>
      <c r="E10" s="10">
        <f t="shared" si="3"/>
        <v>12</v>
      </c>
      <c r="G10" s="23"/>
      <c r="I10" s="23"/>
      <c r="K10" s="23"/>
      <c r="M10" s="23"/>
      <c r="O10" s="23"/>
      <c r="Q10" s="23"/>
      <c r="S10" s="23"/>
      <c r="U10" s="23"/>
      <c r="V10" s="6" t="s">
        <v>48</v>
      </c>
      <c r="W10" s="23" t="s">
        <v>49</v>
      </c>
      <c r="Y10" s="23"/>
      <c r="AA10" s="23" t="s">
        <v>49</v>
      </c>
      <c r="AC10" s="23" t="s">
        <v>49</v>
      </c>
      <c r="AE10" s="23" t="s">
        <v>49</v>
      </c>
      <c r="AF10" s="4" t="s">
        <v>49</v>
      </c>
      <c r="AG10" s="23"/>
      <c r="AH10" s="24" t="s">
        <v>49</v>
      </c>
      <c r="AI10" s="23" t="s">
        <v>49</v>
      </c>
      <c r="AJ10" s="24"/>
      <c r="AK10" s="23"/>
      <c r="AL10" s="24"/>
      <c r="AM10" s="23"/>
      <c r="AN10" s="24" t="s">
        <v>49</v>
      </c>
      <c r="AO10" s="23" t="s">
        <v>49</v>
      </c>
      <c r="AP10" s="24"/>
      <c r="AQ10" s="25" t="s">
        <v>49</v>
      </c>
      <c r="AR10" s="24"/>
      <c r="AS10" s="25" t="s">
        <v>49</v>
      </c>
      <c r="AT10" s="51"/>
      <c r="AU10" s="26"/>
      <c r="AV10" s="22" t="s">
        <v>59</v>
      </c>
      <c r="AX10" t="str">
        <f t="shared" si="4"/>
        <v/>
      </c>
    </row>
    <row r="11" spans="1:50" x14ac:dyDescent="0.2">
      <c r="A11" s="4">
        <v>24</v>
      </c>
      <c r="B11" s="4">
        <v>1984</v>
      </c>
      <c r="C11" s="22" t="s">
        <v>61</v>
      </c>
      <c r="D11" t="s">
        <v>62</v>
      </c>
      <c r="E11" s="10">
        <f t="shared" si="3"/>
        <v>41</v>
      </c>
      <c r="F11" s="6" t="s">
        <v>48</v>
      </c>
      <c r="G11" s="23" t="s">
        <v>49</v>
      </c>
      <c r="H11" s="4" t="s">
        <v>49</v>
      </c>
      <c r="I11" s="23" t="s">
        <v>49</v>
      </c>
      <c r="J11" s="4" t="s">
        <v>49</v>
      </c>
      <c r="K11" s="23" t="s">
        <v>49</v>
      </c>
      <c r="L11" s="4" t="s">
        <v>49</v>
      </c>
      <c r="M11" s="23" t="s">
        <v>49</v>
      </c>
      <c r="N11" s="4" t="s">
        <v>49</v>
      </c>
      <c r="O11" s="23" t="s">
        <v>49</v>
      </c>
      <c r="P11" s="4" t="s">
        <v>49</v>
      </c>
      <c r="Q11" s="23" t="s">
        <v>49</v>
      </c>
      <c r="R11" s="4" t="s">
        <v>49</v>
      </c>
      <c r="S11" s="23" t="s">
        <v>49</v>
      </c>
      <c r="T11" s="4" t="s">
        <v>49</v>
      </c>
      <c r="U11" s="23" t="s">
        <v>49</v>
      </c>
      <c r="V11" s="4" t="s">
        <v>49</v>
      </c>
      <c r="W11" s="23" t="s">
        <v>49</v>
      </c>
      <c r="X11" s="4" t="s">
        <v>49</v>
      </c>
      <c r="Y11" s="23" t="s">
        <v>49</v>
      </c>
      <c r="Z11" s="4" t="s">
        <v>49</v>
      </c>
      <c r="AA11" s="23" t="s">
        <v>49</v>
      </c>
      <c r="AB11" s="4" t="s">
        <v>49</v>
      </c>
      <c r="AC11" s="23" t="s">
        <v>49</v>
      </c>
      <c r="AD11" s="4" t="s">
        <v>49</v>
      </c>
      <c r="AE11" s="23" t="s">
        <v>49</v>
      </c>
      <c r="AF11" s="4" t="s">
        <v>49</v>
      </c>
      <c r="AG11" s="23" t="s">
        <v>49</v>
      </c>
      <c r="AH11" s="24" t="s">
        <v>49</v>
      </c>
      <c r="AI11" s="23" t="s">
        <v>49</v>
      </c>
      <c r="AJ11" s="24" t="s">
        <v>49</v>
      </c>
      <c r="AK11" s="23" t="s">
        <v>49</v>
      </c>
      <c r="AL11" s="24" t="s">
        <v>49</v>
      </c>
      <c r="AM11" s="23" t="s">
        <v>49</v>
      </c>
      <c r="AN11" s="24" t="s">
        <v>49</v>
      </c>
      <c r="AO11" s="23" t="s">
        <v>49</v>
      </c>
      <c r="AP11" s="24" t="s">
        <v>49</v>
      </c>
      <c r="AQ11" s="25" t="s">
        <v>49</v>
      </c>
      <c r="AR11" s="24" t="s">
        <v>49</v>
      </c>
      <c r="AS11" s="25" t="s">
        <v>49</v>
      </c>
      <c r="AT11" s="51" t="s">
        <v>49</v>
      </c>
      <c r="AU11" s="26"/>
      <c r="AV11" s="22" t="s">
        <v>61</v>
      </c>
      <c r="AX11" t="str">
        <f t="shared" si="4"/>
        <v>Sinisorsa</v>
      </c>
    </row>
    <row r="12" spans="1:50" x14ac:dyDescent="0.2">
      <c r="A12" s="4">
        <v>34</v>
      </c>
      <c r="B12" s="4">
        <v>1988</v>
      </c>
      <c r="C12" s="22" t="s">
        <v>63</v>
      </c>
      <c r="D12" t="s">
        <v>64</v>
      </c>
      <c r="E12" s="10">
        <f t="shared" si="3"/>
        <v>15</v>
      </c>
      <c r="G12" s="23"/>
      <c r="I12" s="23"/>
      <c r="J12" s="6" t="s">
        <v>48</v>
      </c>
      <c r="K12" s="23"/>
      <c r="M12" s="23" t="s">
        <v>49</v>
      </c>
      <c r="N12" s="4" t="s">
        <v>49</v>
      </c>
      <c r="O12" s="23"/>
      <c r="Q12" s="23" t="s">
        <v>49</v>
      </c>
      <c r="S12" s="23"/>
      <c r="U12" s="23" t="s">
        <v>49</v>
      </c>
      <c r="V12" s="4" t="s">
        <v>49</v>
      </c>
      <c r="W12" s="23" t="s">
        <v>49</v>
      </c>
      <c r="Y12" s="23"/>
      <c r="AA12" s="23" t="s">
        <v>49</v>
      </c>
      <c r="AB12" s="4" t="s">
        <v>49</v>
      </c>
      <c r="AC12" s="23" t="s">
        <v>49</v>
      </c>
      <c r="AD12" s="4" t="s">
        <v>49</v>
      </c>
      <c r="AE12" s="23"/>
      <c r="AG12" s="23"/>
      <c r="AH12" s="24" t="s">
        <v>49</v>
      </c>
      <c r="AI12" s="23"/>
      <c r="AJ12" s="24" t="s">
        <v>49</v>
      </c>
      <c r="AK12" s="23" t="s">
        <v>49</v>
      </c>
      <c r="AL12" s="24"/>
      <c r="AM12" s="23"/>
      <c r="AN12" s="24"/>
      <c r="AO12" s="23"/>
      <c r="AP12" s="24" t="s">
        <v>49</v>
      </c>
      <c r="AQ12" s="25"/>
      <c r="AR12" s="24"/>
      <c r="AS12" s="25"/>
      <c r="AT12" s="51"/>
      <c r="AU12" s="26"/>
      <c r="AV12" s="22" t="s">
        <v>63</v>
      </c>
      <c r="AX12" t="str">
        <f t="shared" si="4"/>
        <v/>
      </c>
    </row>
    <row r="13" spans="1:50" x14ac:dyDescent="0.2">
      <c r="A13" s="4">
        <v>35</v>
      </c>
      <c r="B13" s="4">
        <v>2014</v>
      </c>
      <c r="C13" s="22" t="s">
        <v>65</v>
      </c>
      <c r="D13" t="s">
        <v>66</v>
      </c>
      <c r="E13" s="10">
        <f t="shared" si="3"/>
        <v>2</v>
      </c>
      <c r="G13" s="23"/>
      <c r="I13" s="23"/>
      <c r="K13" s="23"/>
      <c r="M13" s="23"/>
      <c r="O13" s="23"/>
      <c r="Q13" s="23"/>
      <c r="S13" s="23"/>
      <c r="U13" s="23"/>
      <c r="W13" s="23"/>
      <c r="Y13" s="23"/>
      <c r="AA13" s="23"/>
      <c r="AC13" s="23"/>
      <c r="AE13" s="23"/>
      <c r="AG13" s="23"/>
      <c r="AI13" s="23"/>
      <c r="AJ13" s="6" t="s">
        <v>48</v>
      </c>
      <c r="AK13" s="23"/>
      <c r="AM13" s="23"/>
      <c r="AO13" s="23"/>
      <c r="AP13" s="4" t="s">
        <v>49</v>
      </c>
      <c r="AQ13" s="23"/>
      <c r="AS13" s="23"/>
      <c r="AT13" s="55"/>
      <c r="AU13" s="26"/>
      <c r="AV13" s="22" t="s">
        <v>65</v>
      </c>
      <c r="AX13" t="str">
        <f t="shared" si="4"/>
        <v/>
      </c>
    </row>
    <row r="14" spans="1:50" x14ac:dyDescent="0.2">
      <c r="A14" s="4">
        <v>37</v>
      </c>
      <c r="B14" s="4">
        <v>1998</v>
      </c>
      <c r="C14" s="22" t="s">
        <v>67</v>
      </c>
      <c r="D14" t="s">
        <v>66</v>
      </c>
      <c r="E14" s="10">
        <f t="shared" si="3"/>
        <v>2</v>
      </c>
      <c r="G14" s="23"/>
      <c r="I14" s="23"/>
      <c r="K14" s="23"/>
      <c r="M14" s="23"/>
      <c r="O14" s="23"/>
      <c r="Q14" s="23"/>
      <c r="S14" s="23"/>
      <c r="T14" s="6" t="s">
        <v>48</v>
      </c>
      <c r="U14" s="23"/>
      <c r="W14" s="23"/>
      <c r="Y14" s="23"/>
      <c r="AA14" s="23"/>
      <c r="AC14" s="23"/>
      <c r="AE14" s="23"/>
      <c r="AG14" s="23"/>
      <c r="AI14" s="23"/>
      <c r="AK14" s="23" t="s">
        <v>49</v>
      </c>
      <c r="AM14" s="23"/>
      <c r="AO14" s="23"/>
      <c r="AQ14" s="23"/>
      <c r="AS14" s="23"/>
      <c r="AT14" s="55"/>
      <c r="AU14" s="26"/>
      <c r="AV14" s="22" t="s">
        <v>67</v>
      </c>
      <c r="AX14" t="str">
        <f t="shared" si="4"/>
        <v/>
      </c>
    </row>
    <row r="15" spans="1:50" x14ac:dyDescent="0.2">
      <c r="A15" s="4">
        <v>39</v>
      </c>
      <c r="B15" s="4">
        <v>1992</v>
      </c>
      <c r="C15" s="28" t="s">
        <v>68</v>
      </c>
      <c r="D15" t="s">
        <v>69</v>
      </c>
      <c r="E15" s="10">
        <f t="shared" si="3"/>
        <v>8</v>
      </c>
      <c r="G15" s="23"/>
      <c r="I15" s="23"/>
      <c r="K15" s="23"/>
      <c r="M15" s="23"/>
      <c r="N15" s="6" t="s">
        <v>48</v>
      </c>
      <c r="O15" s="23"/>
      <c r="Q15" s="23" t="s">
        <v>49</v>
      </c>
      <c r="S15" s="23"/>
      <c r="U15" s="23"/>
      <c r="V15" s="4" t="s">
        <v>49</v>
      </c>
      <c r="W15" s="23" t="s">
        <v>49</v>
      </c>
      <c r="Y15" s="23"/>
      <c r="AA15" s="23"/>
      <c r="AC15" s="23"/>
      <c r="AE15" s="23"/>
      <c r="AG15" s="23"/>
      <c r="AH15" s="24" t="s">
        <v>49</v>
      </c>
      <c r="AI15" s="23"/>
      <c r="AJ15" s="24"/>
      <c r="AK15" s="23" t="s">
        <v>49</v>
      </c>
      <c r="AL15" s="24"/>
      <c r="AM15" s="23"/>
      <c r="AN15" s="24" t="s">
        <v>49</v>
      </c>
      <c r="AO15" s="23"/>
      <c r="AP15" s="24"/>
      <c r="AQ15" s="25"/>
      <c r="AR15" s="24"/>
      <c r="AS15" s="25"/>
      <c r="AT15" s="51" t="s">
        <v>49</v>
      </c>
      <c r="AU15" s="26"/>
      <c r="AV15" s="28" t="s">
        <v>68</v>
      </c>
      <c r="AX15" t="str">
        <f t="shared" si="4"/>
        <v>Allihaahka</v>
      </c>
    </row>
    <row r="16" spans="1:50" x14ac:dyDescent="0.2">
      <c r="A16" s="4">
        <v>41</v>
      </c>
      <c r="B16" s="4">
        <v>1991</v>
      </c>
      <c r="C16" s="22" t="s">
        <v>70</v>
      </c>
      <c r="D16" t="s">
        <v>71</v>
      </c>
      <c r="E16" s="10">
        <f t="shared" si="3"/>
        <v>19</v>
      </c>
      <c r="G16" s="23"/>
      <c r="I16" s="23"/>
      <c r="K16" s="23"/>
      <c r="M16" s="10" t="s">
        <v>48</v>
      </c>
      <c r="N16" s="4" t="s">
        <v>49</v>
      </c>
      <c r="O16" s="23"/>
      <c r="P16" s="4" t="s">
        <v>49</v>
      </c>
      <c r="Q16" s="23" t="s">
        <v>49</v>
      </c>
      <c r="S16" s="23"/>
      <c r="U16" s="23"/>
      <c r="V16" s="4" t="s">
        <v>49</v>
      </c>
      <c r="W16" s="23" t="s">
        <v>49</v>
      </c>
      <c r="Y16" s="23"/>
      <c r="AA16" s="23" t="s">
        <v>49</v>
      </c>
      <c r="AB16" s="4" t="s">
        <v>49</v>
      </c>
      <c r="AC16" s="23" t="s">
        <v>49</v>
      </c>
      <c r="AD16" s="4" t="s">
        <v>49</v>
      </c>
      <c r="AE16" s="23"/>
      <c r="AG16" s="23"/>
      <c r="AH16" s="24" t="s">
        <v>49</v>
      </c>
      <c r="AI16" s="23"/>
      <c r="AJ16" s="24" t="s">
        <v>49</v>
      </c>
      <c r="AK16" s="23"/>
      <c r="AL16" s="24" t="s">
        <v>49</v>
      </c>
      <c r="AM16" s="23" t="s">
        <v>49</v>
      </c>
      <c r="AN16" s="24" t="s">
        <v>49</v>
      </c>
      <c r="AO16" s="23" t="s">
        <v>49</v>
      </c>
      <c r="AP16" s="24" t="s">
        <v>49</v>
      </c>
      <c r="AQ16" s="25" t="s">
        <v>49</v>
      </c>
      <c r="AR16" s="24"/>
      <c r="AS16" s="25" t="s">
        <v>49</v>
      </c>
      <c r="AT16" s="51"/>
      <c r="AU16" s="26"/>
      <c r="AV16" s="22" t="s">
        <v>70</v>
      </c>
      <c r="AX16" t="str">
        <f t="shared" si="4"/>
        <v/>
      </c>
    </row>
    <row r="17" spans="1:50" x14ac:dyDescent="0.2">
      <c r="A17" s="4">
        <v>42</v>
      </c>
      <c r="B17" s="4">
        <v>1991</v>
      </c>
      <c r="C17" s="22" t="s">
        <v>72</v>
      </c>
      <c r="D17" t="s">
        <v>73</v>
      </c>
      <c r="E17" s="10">
        <f t="shared" si="3"/>
        <v>25</v>
      </c>
      <c r="G17" s="23"/>
      <c r="I17" s="23"/>
      <c r="K17" s="23"/>
      <c r="M17" s="10" t="s">
        <v>48</v>
      </c>
      <c r="N17" s="4" t="s">
        <v>49</v>
      </c>
      <c r="O17" s="23"/>
      <c r="P17" s="4" t="s">
        <v>49</v>
      </c>
      <c r="Q17" s="23" t="s">
        <v>49</v>
      </c>
      <c r="R17" s="4" t="s">
        <v>49</v>
      </c>
      <c r="S17" s="23"/>
      <c r="U17" s="23"/>
      <c r="V17" s="4" t="s">
        <v>49</v>
      </c>
      <c r="W17" s="23" t="s">
        <v>49</v>
      </c>
      <c r="Y17" s="23"/>
      <c r="Z17" s="4" t="s">
        <v>49</v>
      </c>
      <c r="AA17" s="23" t="s">
        <v>49</v>
      </c>
      <c r="AB17" s="4" t="s">
        <v>49</v>
      </c>
      <c r="AC17" s="23" t="s">
        <v>49</v>
      </c>
      <c r="AD17" s="4" t="s">
        <v>49</v>
      </c>
      <c r="AE17" s="23" t="s">
        <v>49</v>
      </c>
      <c r="AG17" s="23"/>
      <c r="AH17" s="24" t="s">
        <v>49</v>
      </c>
      <c r="AI17" s="23" t="s">
        <v>49</v>
      </c>
      <c r="AJ17" s="24" t="s">
        <v>49</v>
      </c>
      <c r="AK17" s="23" t="s">
        <v>49</v>
      </c>
      <c r="AL17" s="24" t="s">
        <v>49</v>
      </c>
      <c r="AM17" s="23" t="s">
        <v>49</v>
      </c>
      <c r="AN17" s="24" t="s">
        <v>49</v>
      </c>
      <c r="AO17" s="23" t="s">
        <v>49</v>
      </c>
      <c r="AP17" s="24" t="s">
        <v>49</v>
      </c>
      <c r="AQ17" s="25" t="s">
        <v>49</v>
      </c>
      <c r="AR17" s="24"/>
      <c r="AS17" s="25" t="s">
        <v>49</v>
      </c>
      <c r="AT17" s="51" t="s">
        <v>49</v>
      </c>
      <c r="AU17" s="26"/>
      <c r="AV17" s="22" t="s">
        <v>72</v>
      </c>
      <c r="AX17" t="str">
        <f t="shared" si="4"/>
        <v>Mustalintu</v>
      </c>
    </row>
    <row r="18" spans="1:50" x14ac:dyDescent="0.2">
      <c r="A18" s="4">
        <v>45</v>
      </c>
      <c r="B18" s="4">
        <v>1991</v>
      </c>
      <c r="C18" s="22" t="s">
        <v>74</v>
      </c>
      <c r="D18" t="s">
        <v>75</v>
      </c>
      <c r="E18" s="10">
        <f t="shared" si="3"/>
        <v>28</v>
      </c>
      <c r="G18" s="23"/>
      <c r="I18" s="23"/>
      <c r="K18" s="23"/>
      <c r="M18" s="10" t="s">
        <v>48</v>
      </c>
      <c r="N18" s="4" t="s">
        <v>49</v>
      </c>
      <c r="O18" s="23" t="s">
        <v>49</v>
      </c>
      <c r="P18" s="4" t="s">
        <v>49</v>
      </c>
      <c r="Q18" s="23" t="s">
        <v>49</v>
      </c>
      <c r="R18" s="4" t="s">
        <v>49</v>
      </c>
      <c r="S18" s="23" t="s">
        <v>49</v>
      </c>
      <c r="U18" s="23"/>
      <c r="V18" s="4" t="s">
        <v>49</v>
      </c>
      <c r="W18" s="23" t="s">
        <v>49</v>
      </c>
      <c r="Y18" s="23"/>
      <c r="Z18" s="4" t="s">
        <v>49</v>
      </c>
      <c r="AA18" s="23" t="s">
        <v>49</v>
      </c>
      <c r="AB18" s="4" t="s">
        <v>49</v>
      </c>
      <c r="AC18" s="23" t="s">
        <v>49</v>
      </c>
      <c r="AD18" s="4" t="s">
        <v>49</v>
      </c>
      <c r="AE18" s="23" t="s">
        <v>49</v>
      </c>
      <c r="AF18" s="4" t="s">
        <v>49</v>
      </c>
      <c r="AG18" s="23" t="s">
        <v>49</v>
      </c>
      <c r="AH18" s="24" t="s">
        <v>49</v>
      </c>
      <c r="AI18" s="23" t="s">
        <v>49</v>
      </c>
      <c r="AJ18" s="24" t="s">
        <v>49</v>
      </c>
      <c r="AK18" s="23" t="s">
        <v>49</v>
      </c>
      <c r="AL18" s="24" t="s">
        <v>49</v>
      </c>
      <c r="AM18" s="23" t="s">
        <v>49</v>
      </c>
      <c r="AN18" s="24" t="s">
        <v>49</v>
      </c>
      <c r="AO18" s="23" t="s">
        <v>49</v>
      </c>
      <c r="AP18" s="24" t="s">
        <v>49</v>
      </c>
      <c r="AQ18" s="25" t="s">
        <v>49</v>
      </c>
      <c r="AR18" s="24"/>
      <c r="AS18" s="25" t="s">
        <v>49</v>
      </c>
      <c r="AT18" s="51"/>
      <c r="AU18" s="26"/>
      <c r="AV18" s="22" t="s">
        <v>74</v>
      </c>
      <c r="AX18" t="str">
        <f t="shared" si="4"/>
        <v/>
      </c>
    </row>
    <row r="19" spans="1:50" x14ac:dyDescent="0.2">
      <c r="A19" s="4">
        <v>47</v>
      </c>
      <c r="B19" s="4">
        <v>1987</v>
      </c>
      <c r="C19" s="22" t="s">
        <v>76</v>
      </c>
      <c r="D19" t="s">
        <v>77</v>
      </c>
      <c r="E19" s="10">
        <f t="shared" si="3"/>
        <v>37</v>
      </c>
      <c r="G19" s="23"/>
      <c r="I19" s="10" t="s">
        <v>48</v>
      </c>
      <c r="J19" s="4" t="s">
        <v>49</v>
      </c>
      <c r="K19" s="23" t="s">
        <v>49</v>
      </c>
      <c r="L19" s="4" t="s">
        <v>49</v>
      </c>
      <c r="M19" s="23" t="s">
        <v>49</v>
      </c>
      <c r="N19" s="4" t="s">
        <v>49</v>
      </c>
      <c r="O19" s="23" t="s">
        <v>49</v>
      </c>
      <c r="P19" s="4" t="s">
        <v>49</v>
      </c>
      <c r="Q19" s="23" t="s">
        <v>49</v>
      </c>
      <c r="R19" s="4" t="s">
        <v>49</v>
      </c>
      <c r="S19" s="23" t="s">
        <v>49</v>
      </c>
      <c r="T19" s="4" t="s">
        <v>49</v>
      </c>
      <c r="U19" s="23" t="s">
        <v>49</v>
      </c>
      <c r="V19" s="4" t="s">
        <v>49</v>
      </c>
      <c r="W19" s="23" t="s">
        <v>49</v>
      </c>
      <c r="X19" s="4" t="s">
        <v>49</v>
      </c>
      <c r="Y19" s="23" t="s">
        <v>49</v>
      </c>
      <c r="Z19" s="4" t="s">
        <v>49</v>
      </c>
      <c r="AA19" s="23" t="s">
        <v>49</v>
      </c>
      <c r="AB19" s="4" t="s">
        <v>49</v>
      </c>
      <c r="AC19" s="23" t="s">
        <v>49</v>
      </c>
      <c r="AD19" s="4" t="s">
        <v>49</v>
      </c>
      <c r="AE19" s="23" t="s">
        <v>49</v>
      </c>
      <c r="AF19" s="4" t="s">
        <v>49</v>
      </c>
      <c r="AG19" s="23" t="s">
        <v>49</v>
      </c>
      <c r="AH19" s="24" t="s">
        <v>49</v>
      </c>
      <c r="AI19" s="23"/>
      <c r="AJ19" s="24" t="s">
        <v>49</v>
      </c>
      <c r="AK19" s="23" t="s">
        <v>49</v>
      </c>
      <c r="AL19" s="24" t="s">
        <v>49</v>
      </c>
      <c r="AM19" s="23" t="s">
        <v>49</v>
      </c>
      <c r="AN19" s="24" t="s">
        <v>49</v>
      </c>
      <c r="AO19" s="23" t="s">
        <v>49</v>
      </c>
      <c r="AP19" s="24" t="s">
        <v>49</v>
      </c>
      <c r="AQ19" s="25" t="s">
        <v>49</v>
      </c>
      <c r="AR19" s="24" t="s">
        <v>49</v>
      </c>
      <c r="AS19" s="25" t="s">
        <v>49</v>
      </c>
      <c r="AT19" s="51" t="s">
        <v>49</v>
      </c>
      <c r="AU19" s="26"/>
      <c r="AV19" s="22" t="s">
        <v>76</v>
      </c>
      <c r="AX19" t="str">
        <f t="shared" si="4"/>
        <v>Telkkä</v>
      </c>
    </row>
    <row r="20" spans="1:50" x14ac:dyDescent="0.2">
      <c r="A20" s="4">
        <v>48</v>
      </c>
      <c r="B20" s="4">
        <v>1992</v>
      </c>
      <c r="C20" s="22" t="s">
        <v>78</v>
      </c>
      <c r="D20" t="s">
        <v>79</v>
      </c>
      <c r="E20" s="10">
        <f t="shared" si="3"/>
        <v>15</v>
      </c>
      <c r="G20" s="23"/>
      <c r="I20" s="23"/>
      <c r="K20" s="23"/>
      <c r="M20" s="23"/>
      <c r="N20" s="6" t="s">
        <v>48</v>
      </c>
      <c r="O20" s="23" t="s">
        <v>49</v>
      </c>
      <c r="Q20" s="23"/>
      <c r="S20" s="23"/>
      <c r="U20" s="23"/>
      <c r="W20" s="23" t="s">
        <v>49</v>
      </c>
      <c r="Y20" s="23"/>
      <c r="AA20" s="23" t="s">
        <v>49</v>
      </c>
      <c r="AB20" s="4" t="s">
        <v>49</v>
      </c>
      <c r="AC20" s="23" t="s">
        <v>49</v>
      </c>
      <c r="AD20" s="4" t="s">
        <v>49</v>
      </c>
      <c r="AE20" s="23"/>
      <c r="AG20" s="23"/>
      <c r="AH20" s="24" t="s">
        <v>49</v>
      </c>
      <c r="AI20" s="23"/>
      <c r="AJ20" s="24" t="s">
        <v>49</v>
      </c>
      <c r="AK20" s="23"/>
      <c r="AL20" s="24" t="s">
        <v>49</v>
      </c>
      <c r="AM20" s="23"/>
      <c r="AN20" s="24" t="s">
        <v>49</v>
      </c>
      <c r="AO20" s="23" t="s">
        <v>49</v>
      </c>
      <c r="AP20" s="24" t="s">
        <v>49</v>
      </c>
      <c r="AQ20" s="25" t="s">
        <v>49</v>
      </c>
      <c r="AR20" s="24"/>
      <c r="AS20" s="25"/>
      <c r="AT20" s="51" t="s">
        <v>49</v>
      </c>
      <c r="AU20" s="26"/>
      <c r="AV20" s="22" t="s">
        <v>78</v>
      </c>
      <c r="AX20" t="str">
        <f t="shared" si="4"/>
        <v>Uivelo</v>
      </c>
    </row>
    <row r="21" spans="1:50" x14ac:dyDescent="0.2">
      <c r="A21" s="4">
        <v>49</v>
      </c>
      <c r="B21" s="4">
        <v>1989</v>
      </c>
      <c r="C21" s="22" t="s">
        <v>80</v>
      </c>
      <c r="D21" t="s">
        <v>81</v>
      </c>
      <c r="E21" s="10">
        <f t="shared" si="3"/>
        <v>15</v>
      </c>
      <c r="G21" s="23"/>
      <c r="I21" s="23"/>
      <c r="K21" s="10" t="s">
        <v>48</v>
      </c>
      <c r="M21" s="23" t="s">
        <v>49</v>
      </c>
      <c r="N21" s="4" t="s">
        <v>49</v>
      </c>
      <c r="O21" s="23" t="s">
        <v>49</v>
      </c>
      <c r="P21" s="4" t="s">
        <v>49</v>
      </c>
      <c r="Q21" s="23"/>
      <c r="S21" s="23"/>
      <c r="U21" s="23"/>
      <c r="W21" s="23" t="s">
        <v>49</v>
      </c>
      <c r="Y21" s="23"/>
      <c r="Z21" s="4" t="s">
        <v>49</v>
      </c>
      <c r="AA21" s="23"/>
      <c r="AB21" s="4" t="s">
        <v>49</v>
      </c>
      <c r="AC21" s="23" t="s">
        <v>49</v>
      </c>
      <c r="AD21" s="4" t="s">
        <v>49</v>
      </c>
      <c r="AE21" s="23"/>
      <c r="AG21" s="23"/>
      <c r="AH21" s="24" t="s">
        <v>49</v>
      </c>
      <c r="AI21" s="23"/>
      <c r="AJ21" s="24" t="s">
        <v>49</v>
      </c>
      <c r="AK21" s="23"/>
      <c r="AL21" s="24"/>
      <c r="AM21" s="23"/>
      <c r="AN21" s="24" t="s">
        <v>49</v>
      </c>
      <c r="AO21" s="23" t="s">
        <v>49</v>
      </c>
      <c r="AP21" s="24"/>
      <c r="AQ21" s="25" t="s">
        <v>49</v>
      </c>
      <c r="AR21" s="24"/>
      <c r="AS21" s="25"/>
      <c r="AT21" s="51"/>
      <c r="AU21" s="26"/>
      <c r="AV21" s="22" t="s">
        <v>80</v>
      </c>
      <c r="AX21" t="str">
        <f t="shared" si="4"/>
        <v/>
      </c>
    </row>
    <row r="22" spans="1:50" x14ac:dyDescent="0.2">
      <c r="A22" s="4">
        <v>50</v>
      </c>
      <c r="B22" s="4">
        <v>1985</v>
      </c>
      <c r="C22" s="22" t="s">
        <v>82</v>
      </c>
      <c r="D22" t="s">
        <v>83</v>
      </c>
      <c r="E22" s="10">
        <f t="shared" si="3"/>
        <v>38</v>
      </c>
      <c r="G22" s="10" t="s">
        <v>48</v>
      </c>
      <c r="H22" s="4" t="s">
        <v>49</v>
      </c>
      <c r="I22" s="23" t="s">
        <v>49</v>
      </c>
      <c r="J22" s="4" t="s">
        <v>49</v>
      </c>
      <c r="K22" s="23"/>
      <c r="L22" s="4" t="s">
        <v>49</v>
      </c>
      <c r="M22" s="23" t="s">
        <v>49</v>
      </c>
      <c r="N22" s="4" t="s">
        <v>49</v>
      </c>
      <c r="O22" s="23" t="s">
        <v>49</v>
      </c>
      <c r="P22" s="4" t="s">
        <v>49</v>
      </c>
      <c r="Q22" s="23" t="s">
        <v>49</v>
      </c>
      <c r="R22" s="4" t="s">
        <v>49</v>
      </c>
      <c r="S22" s="23" t="s">
        <v>49</v>
      </c>
      <c r="T22" s="4" t="s">
        <v>49</v>
      </c>
      <c r="U22" s="23" t="s">
        <v>49</v>
      </c>
      <c r="V22" s="4" t="s">
        <v>49</v>
      </c>
      <c r="W22" s="23" t="s">
        <v>49</v>
      </c>
      <c r="X22" s="4" t="s">
        <v>49</v>
      </c>
      <c r="Y22" s="23" t="s">
        <v>49</v>
      </c>
      <c r="Z22" s="4" t="s">
        <v>49</v>
      </c>
      <c r="AA22" s="23" t="s">
        <v>49</v>
      </c>
      <c r="AB22" s="4" t="s">
        <v>49</v>
      </c>
      <c r="AC22" s="23" t="s">
        <v>49</v>
      </c>
      <c r="AD22" s="4" t="s">
        <v>49</v>
      </c>
      <c r="AE22" s="23" t="s">
        <v>49</v>
      </c>
      <c r="AF22" s="4" t="s">
        <v>49</v>
      </c>
      <c r="AG22" s="23" t="s">
        <v>49</v>
      </c>
      <c r="AH22" s="24" t="s">
        <v>49</v>
      </c>
      <c r="AI22" s="23" t="s">
        <v>49</v>
      </c>
      <c r="AJ22" s="24" t="s">
        <v>49</v>
      </c>
      <c r="AK22" s="23" t="s">
        <v>49</v>
      </c>
      <c r="AL22" s="24" t="s">
        <v>49</v>
      </c>
      <c r="AM22" s="23" t="s">
        <v>49</v>
      </c>
      <c r="AN22" s="24" t="s">
        <v>49</v>
      </c>
      <c r="AO22" s="23" t="s">
        <v>49</v>
      </c>
      <c r="AP22" s="24" t="s">
        <v>49</v>
      </c>
      <c r="AQ22" s="25" t="s">
        <v>49</v>
      </c>
      <c r="AR22" s="24"/>
      <c r="AS22" s="25" t="s">
        <v>49</v>
      </c>
      <c r="AT22" s="51" t="s">
        <v>49</v>
      </c>
      <c r="AU22" s="26"/>
      <c r="AV22" s="22" t="s">
        <v>82</v>
      </c>
      <c r="AX22" t="str">
        <f t="shared" si="4"/>
        <v>Isokoskelo</v>
      </c>
    </row>
    <row r="23" spans="1:50" x14ac:dyDescent="0.2">
      <c r="A23" s="4">
        <v>53</v>
      </c>
      <c r="B23" s="4">
        <v>1984</v>
      </c>
      <c r="C23" s="22" t="s">
        <v>84</v>
      </c>
      <c r="D23" t="s">
        <v>85</v>
      </c>
      <c r="E23" s="10">
        <f t="shared" si="3"/>
        <v>41</v>
      </c>
      <c r="F23" s="6" t="s">
        <v>48</v>
      </c>
      <c r="G23" s="23" t="s">
        <v>49</v>
      </c>
      <c r="H23" s="4" t="s">
        <v>49</v>
      </c>
      <c r="I23" s="23" t="s">
        <v>49</v>
      </c>
      <c r="J23" s="4" t="s">
        <v>49</v>
      </c>
      <c r="K23" s="23" t="s">
        <v>49</v>
      </c>
      <c r="L23" s="4" t="s">
        <v>49</v>
      </c>
      <c r="M23" s="23" t="s">
        <v>49</v>
      </c>
      <c r="N23" s="4" t="s">
        <v>49</v>
      </c>
      <c r="O23" s="23" t="s">
        <v>49</v>
      </c>
      <c r="P23" s="4" t="s">
        <v>49</v>
      </c>
      <c r="Q23" s="23" t="s">
        <v>49</v>
      </c>
      <c r="R23" s="4" t="s">
        <v>49</v>
      </c>
      <c r="S23" s="23" t="s">
        <v>49</v>
      </c>
      <c r="T23" s="4" t="s">
        <v>49</v>
      </c>
      <c r="U23" s="23" t="s">
        <v>49</v>
      </c>
      <c r="V23" s="4" t="s">
        <v>49</v>
      </c>
      <c r="W23" s="23" t="s">
        <v>49</v>
      </c>
      <c r="X23" s="4" t="s">
        <v>49</v>
      </c>
      <c r="Y23" s="23" t="s">
        <v>49</v>
      </c>
      <c r="Z23" s="4" t="s">
        <v>49</v>
      </c>
      <c r="AA23" s="23" t="s">
        <v>49</v>
      </c>
      <c r="AB23" s="4" t="s">
        <v>49</v>
      </c>
      <c r="AC23" s="23" t="s">
        <v>49</v>
      </c>
      <c r="AD23" s="4" t="s">
        <v>49</v>
      </c>
      <c r="AE23" s="23" t="s">
        <v>49</v>
      </c>
      <c r="AF23" s="4" t="s">
        <v>49</v>
      </c>
      <c r="AG23" s="23" t="s">
        <v>49</v>
      </c>
      <c r="AH23" s="24" t="s">
        <v>49</v>
      </c>
      <c r="AI23" s="23" t="s">
        <v>49</v>
      </c>
      <c r="AJ23" s="24" t="s">
        <v>49</v>
      </c>
      <c r="AK23" s="23" t="s">
        <v>49</v>
      </c>
      <c r="AL23" s="24" t="s">
        <v>49</v>
      </c>
      <c r="AM23" s="23" t="s">
        <v>49</v>
      </c>
      <c r="AN23" s="24" t="s">
        <v>49</v>
      </c>
      <c r="AO23" s="23" t="s">
        <v>49</v>
      </c>
      <c r="AP23" s="24" t="s">
        <v>49</v>
      </c>
      <c r="AQ23" s="25" t="s">
        <v>49</v>
      </c>
      <c r="AR23" s="24" t="s">
        <v>49</v>
      </c>
      <c r="AS23" s="25" t="s">
        <v>49</v>
      </c>
      <c r="AT23" s="51" t="s">
        <v>49</v>
      </c>
      <c r="AU23" s="26"/>
      <c r="AV23" s="22" t="s">
        <v>84</v>
      </c>
      <c r="AX23" t="str">
        <f t="shared" si="4"/>
        <v>Pyy</v>
      </c>
    </row>
    <row r="24" spans="1:50" x14ac:dyDescent="0.2">
      <c r="A24" s="4">
        <v>54</v>
      </c>
      <c r="B24" s="4">
        <v>1985</v>
      </c>
      <c r="C24" s="22" t="s">
        <v>86</v>
      </c>
      <c r="D24" t="s">
        <v>87</v>
      </c>
      <c r="E24" s="10">
        <f t="shared" si="3"/>
        <v>40</v>
      </c>
      <c r="G24" s="10" t="s">
        <v>48</v>
      </c>
      <c r="H24" s="4" t="s">
        <v>49</v>
      </c>
      <c r="I24" s="23" t="s">
        <v>49</v>
      </c>
      <c r="J24" s="4" t="s">
        <v>49</v>
      </c>
      <c r="K24" s="23" t="s">
        <v>49</v>
      </c>
      <c r="L24" s="4" t="s">
        <v>49</v>
      </c>
      <c r="M24" s="23" t="s">
        <v>49</v>
      </c>
      <c r="N24" s="4" t="s">
        <v>49</v>
      </c>
      <c r="O24" s="23" t="s">
        <v>49</v>
      </c>
      <c r="P24" s="4" t="s">
        <v>49</v>
      </c>
      <c r="Q24" s="23" t="s">
        <v>49</v>
      </c>
      <c r="R24" s="4" t="s">
        <v>49</v>
      </c>
      <c r="S24" s="23" t="s">
        <v>49</v>
      </c>
      <c r="T24" s="4" t="s">
        <v>49</v>
      </c>
      <c r="U24" s="23" t="s">
        <v>49</v>
      </c>
      <c r="V24" s="4" t="s">
        <v>49</v>
      </c>
      <c r="W24" s="23" t="s">
        <v>49</v>
      </c>
      <c r="X24" s="4" t="s">
        <v>49</v>
      </c>
      <c r="Y24" s="23" t="s">
        <v>49</v>
      </c>
      <c r="Z24" s="4" t="s">
        <v>49</v>
      </c>
      <c r="AA24" s="23" t="s">
        <v>49</v>
      </c>
      <c r="AB24" s="4" t="s">
        <v>49</v>
      </c>
      <c r="AC24" s="23" t="s">
        <v>49</v>
      </c>
      <c r="AD24" s="4" t="s">
        <v>49</v>
      </c>
      <c r="AE24" s="23" t="s">
        <v>49</v>
      </c>
      <c r="AF24" s="4" t="s">
        <v>49</v>
      </c>
      <c r="AG24" s="23" t="s">
        <v>49</v>
      </c>
      <c r="AH24" s="24" t="s">
        <v>49</v>
      </c>
      <c r="AI24" s="23" t="s">
        <v>49</v>
      </c>
      <c r="AJ24" s="24" t="s">
        <v>49</v>
      </c>
      <c r="AK24" s="23" t="s">
        <v>49</v>
      </c>
      <c r="AL24" s="24" t="s">
        <v>49</v>
      </c>
      <c r="AM24" s="23" t="s">
        <v>49</v>
      </c>
      <c r="AN24" s="24" t="s">
        <v>49</v>
      </c>
      <c r="AO24" s="23" t="s">
        <v>49</v>
      </c>
      <c r="AP24" s="24" t="s">
        <v>49</v>
      </c>
      <c r="AQ24" s="25" t="s">
        <v>49</v>
      </c>
      <c r="AR24" s="24" t="s">
        <v>49</v>
      </c>
      <c r="AS24" s="25" t="s">
        <v>49</v>
      </c>
      <c r="AT24" s="51" t="s">
        <v>49</v>
      </c>
      <c r="AU24" s="26"/>
      <c r="AV24" s="22" t="s">
        <v>86</v>
      </c>
      <c r="AX24" t="str">
        <f t="shared" si="4"/>
        <v>Riekko</v>
      </c>
    </row>
    <row r="25" spans="1:50" x14ac:dyDescent="0.2">
      <c r="A25" s="4">
        <v>56</v>
      </c>
      <c r="B25" s="4">
        <v>1984</v>
      </c>
      <c r="C25" s="22" t="s">
        <v>88</v>
      </c>
      <c r="D25" t="s">
        <v>89</v>
      </c>
      <c r="E25" s="10">
        <f t="shared" si="3"/>
        <v>41</v>
      </c>
      <c r="F25" s="6" t="s">
        <v>48</v>
      </c>
      <c r="G25" s="23" t="s">
        <v>49</v>
      </c>
      <c r="H25" s="4" t="s">
        <v>49</v>
      </c>
      <c r="I25" s="23" t="s">
        <v>49</v>
      </c>
      <c r="J25" s="4" t="s">
        <v>49</v>
      </c>
      <c r="K25" s="23" t="s">
        <v>49</v>
      </c>
      <c r="L25" s="4" t="s">
        <v>49</v>
      </c>
      <c r="M25" s="23" t="s">
        <v>49</v>
      </c>
      <c r="N25" s="4" t="s">
        <v>49</v>
      </c>
      <c r="O25" s="23" t="s">
        <v>49</v>
      </c>
      <c r="P25" s="4" t="s">
        <v>49</v>
      </c>
      <c r="Q25" s="23" t="s">
        <v>49</v>
      </c>
      <c r="R25" s="4" t="s">
        <v>49</v>
      </c>
      <c r="S25" s="23" t="s">
        <v>49</v>
      </c>
      <c r="T25" s="4" t="s">
        <v>49</v>
      </c>
      <c r="U25" s="23" t="s">
        <v>49</v>
      </c>
      <c r="V25" s="4" t="s">
        <v>49</v>
      </c>
      <c r="W25" s="23" t="s">
        <v>49</v>
      </c>
      <c r="X25" s="4" t="s">
        <v>49</v>
      </c>
      <c r="Y25" s="23" t="s">
        <v>49</v>
      </c>
      <c r="Z25" s="4" t="s">
        <v>49</v>
      </c>
      <c r="AA25" s="23" t="s">
        <v>49</v>
      </c>
      <c r="AB25" s="4" t="s">
        <v>49</v>
      </c>
      <c r="AC25" s="23" t="s">
        <v>49</v>
      </c>
      <c r="AD25" s="4" t="s">
        <v>49</v>
      </c>
      <c r="AE25" s="23" t="s">
        <v>49</v>
      </c>
      <c r="AF25" s="4" t="s">
        <v>49</v>
      </c>
      <c r="AG25" s="23" t="s">
        <v>49</v>
      </c>
      <c r="AH25" s="24" t="s">
        <v>49</v>
      </c>
      <c r="AI25" s="23" t="s">
        <v>49</v>
      </c>
      <c r="AJ25" s="24" t="s">
        <v>49</v>
      </c>
      <c r="AK25" s="23" t="s">
        <v>49</v>
      </c>
      <c r="AL25" s="24" t="s">
        <v>49</v>
      </c>
      <c r="AM25" s="23" t="s">
        <v>49</v>
      </c>
      <c r="AN25" s="24" t="s">
        <v>49</v>
      </c>
      <c r="AO25" s="23" t="s">
        <v>49</v>
      </c>
      <c r="AP25" s="24" t="s">
        <v>49</v>
      </c>
      <c r="AQ25" s="25" t="s">
        <v>49</v>
      </c>
      <c r="AR25" s="24" t="s">
        <v>49</v>
      </c>
      <c r="AS25" s="25" t="s">
        <v>49</v>
      </c>
      <c r="AT25" s="51" t="s">
        <v>49</v>
      </c>
      <c r="AU25" s="26"/>
      <c r="AV25" s="22" t="s">
        <v>88</v>
      </c>
      <c r="AX25" t="str">
        <f t="shared" si="4"/>
        <v>Teeri</v>
      </c>
    </row>
    <row r="26" spans="1:50" x14ac:dyDescent="0.2">
      <c r="A26" s="4">
        <v>57</v>
      </c>
      <c r="B26" s="4">
        <v>1987</v>
      </c>
      <c r="C26" s="22" t="s">
        <v>90</v>
      </c>
      <c r="D26" t="s">
        <v>91</v>
      </c>
      <c r="E26" s="10">
        <f t="shared" si="3"/>
        <v>38</v>
      </c>
      <c r="G26" s="23"/>
      <c r="I26" s="10" t="s">
        <v>48</v>
      </c>
      <c r="J26" s="4" t="s">
        <v>49</v>
      </c>
      <c r="K26" s="23" t="s">
        <v>49</v>
      </c>
      <c r="L26" s="4" t="s">
        <v>49</v>
      </c>
      <c r="M26" s="23" t="s">
        <v>49</v>
      </c>
      <c r="N26" s="4" t="s">
        <v>49</v>
      </c>
      <c r="O26" s="23" t="s">
        <v>49</v>
      </c>
      <c r="P26" s="4" t="s">
        <v>49</v>
      </c>
      <c r="Q26" s="23" t="s">
        <v>49</v>
      </c>
      <c r="R26" s="4" t="s">
        <v>49</v>
      </c>
      <c r="S26" s="23" t="s">
        <v>49</v>
      </c>
      <c r="T26" s="4" t="s">
        <v>49</v>
      </c>
      <c r="U26" s="23" t="s">
        <v>49</v>
      </c>
      <c r="V26" s="4" t="s">
        <v>49</v>
      </c>
      <c r="W26" s="23" t="s">
        <v>49</v>
      </c>
      <c r="X26" s="4" t="s">
        <v>49</v>
      </c>
      <c r="Y26" s="23" t="s">
        <v>49</v>
      </c>
      <c r="Z26" s="4" t="s">
        <v>49</v>
      </c>
      <c r="AA26" s="23" t="s">
        <v>49</v>
      </c>
      <c r="AB26" s="4" t="s">
        <v>49</v>
      </c>
      <c r="AC26" s="23" t="s">
        <v>49</v>
      </c>
      <c r="AD26" s="4" t="s">
        <v>49</v>
      </c>
      <c r="AE26" s="23" t="s">
        <v>49</v>
      </c>
      <c r="AF26" s="4" t="s">
        <v>49</v>
      </c>
      <c r="AG26" s="23" t="s">
        <v>49</v>
      </c>
      <c r="AH26" s="24" t="s">
        <v>49</v>
      </c>
      <c r="AI26" s="23" t="s">
        <v>49</v>
      </c>
      <c r="AJ26" s="24" t="s">
        <v>49</v>
      </c>
      <c r="AK26" s="23" t="s">
        <v>49</v>
      </c>
      <c r="AL26" s="24" t="s">
        <v>49</v>
      </c>
      <c r="AM26" s="23" t="s">
        <v>49</v>
      </c>
      <c r="AN26" s="24" t="s">
        <v>49</v>
      </c>
      <c r="AO26" s="23" t="s">
        <v>49</v>
      </c>
      <c r="AP26" s="24" t="s">
        <v>49</v>
      </c>
      <c r="AQ26" s="25" t="s">
        <v>49</v>
      </c>
      <c r="AR26" s="24" t="s">
        <v>49</v>
      </c>
      <c r="AS26" s="25" t="s">
        <v>49</v>
      </c>
      <c r="AT26" s="51" t="s">
        <v>49</v>
      </c>
      <c r="AU26" s="26"/>
      <c r="AV26" s="22" t="s">
        <v>90</v>
      </c>
      <c r="AX26" t="str">
        <f t="shared" si="4"/>
        <v>Metso</v>
      </c>
    </row>
    <row r="27" spans="1:50" x14ac:dyDescent="0.2">
      <c r="A27" s="4">
        <v>58</v>
      </c>
      <c r="B27" s="4">
        <v>1988</v>
      </c>
      <c r="C27" s="22" t="s">
        <v>92</v>
      </c>
      <c r="D27" t="s">
        <v>93</v>
      </c>
      <c r="E27" s="10">
        <f t="shared" si="3"/>
        <v>37</v>
      </c>
      <c r="G27" s="23"/>
      <c r="I27" s="23"/>
      <c r="J27" s="6" t="s">
        <v>48</v>
      </c>
      <c r="K27" s="23" t="s">
        <v>49</v>
      </c>
      <c r="L27" s="4" t="s">
        <v>49</v>
      </c>
      <c r="M27" s="23" t="s">
        <v>49</v>
      </c>
      <c r="N27" s="4" t="s">
        <v>49</v>
      </c>
      <c r="O27" s="23" t="s">
        <v>49</v>
      </c>
      <c r="P27" s="4" t="s">
        <v>49</v>
      </c>
      <c r="Q27" s="23" t="s">
        <v>49</v>
      </c>
      <c r="R27" s="4" t="s">
        <v>49</v>
      </c>
      <c r="S27" s="23" t="s">
        <v>49</v>
      </c>
      <c r="T27" s="4" t="s">
        <v>49</v>
      </c>
      <c r="U27" s="23" t="s">
        <v>49</v>
      </c>
      <c r="V27" s="4" t="s">
        <v>49</v>
      </c>
      <c r="W27" s="23" t="s">
        <v>49</v>
      </c>
      <c r="X27" s="4" t="s">
        <v>49</v>
      </c>
      <c r="Y27" s="23" t="s">
        <v>49</v>
      </c>
      <c r="Z27" s="4" t="s">
        <v>49</v>
      </c>
      <c r="AA27" s="23" t="s">
        <v>49</v>
      </c>
      <c r="AB27" s="4" t="s">
        <v>49</v>
      </c>
      <c r="AC27" s="23" t="s">
        <v>49</v>
      </c>
      <c r="AD27" s="4" t="s">
        <v>49</v>
      </c>
      <c r="AE27" s="23" t="s">
        <v>49</v>
      </c>
      <c r="AF27" s="4" t="s">
        <v>49</v>
      </c>
      <c r="AG27" s="23" t="s">
        <v>49</v>
      </c>
      <c r="AH27" s="24" t="s">
        <v>49</v>
      </c>
      <c r="AI27" s="23" t="s">
        <v>49</v>
      </c>
      <c r="AJ27" s="24" t="s">
        <v>49</v>
      </c>
      <c r="AK27" s="23" t="s">
        <v>49</v>
      </c>
      <c r="AL27" s="24" t="s">
        <v>49</v>
      </c>
      <c r="AM27" s="23" t="s">
        <v>49</v>
      </c>
      <c r="AN27" s="24" t="s">
        <v>49</v>
      </c>
      <c r="AO27" s="23" t="s">
        <v>49</v>
      </c>
      <c r="AP27" s="24" t="s">
        <v>49</v>
      </c>
      <c r="AQ27" s="25" t="s">
        <v>49</v>
      </c>
      <c r="AR27" s="24" t="s">
        <v>49</v>
      </c>
      <c r="AS27" s="25" t="s">
        <v>49</v>
      </c>
      <c r="AT27" s="51" t="s">
        <v>49</v>
      </c>
      <c r="AU27" s="26"/>
      <c r="AV27" s="22" t="s">
        <v>92</v>
      </c>
      <c r="AX27" t="str">
        <f t="shared" si="4"/>
        <v>Peltopyy</v>
      </c>
    </row>
    <row r="28" spans="1:50" x14ac:dyDescent="0.2">
      <c r="A28" s="4">
        <v>59</v>
      </c>
      <c r="B28" s="4">
        <v>1984</v>
      </c>
      <c r="C28" s="22" t="s">
        <v>94</v>
      </c>
      <c r="D28" t="s">
        <v>95</v>
      </c>
      <c r="E28" s="10">
        <f t="shared" si="3"/>
        <v>41</v>
      </c>
      <c r="F28" s="6" t="s">
        <v>48</v>
      </c>
      <c r="G28" s="23" t="s">
        <v>49</v>
      </c>
      <c r="H28" s="4" t="s">
        <v>49</v>
      </c>
      <c r="I28" s="23" t="s">
        <v>49</v>
      </c>
      <c r="J28" s="4" t="s">
        <v>49</v>
      </c>
      <c r="K28" s="23" t="s">
        <v>49</v>
      </c>
      <c r="L28" s="4" t="s">
        <v>49</v>
      </c>
      <c r="M28" s="23" t="s">
        <v>49</v>
      </c>
      <c r="N28" s="4" t="s">
        <v>49</v>
      </c>
      <c r="O28" s="23" t="s">
        <v>49</v>
      </c>
      <c r="P28" s="4" t="s">
        <v>49</v>
      </c>
      <c r="Q28" s="23" t="s">
        <v>49</v>
      </c>
      <c r="R28" s="4" t="s">
        <v>49</v>
      </c>
      <c r="S28" s="23" t="s">
        <v>49</v>
      </c>
      <c r="T28" s="4" t="s">
        <v>49</v>
      </c>
      <c r="U28" s="23" t="s">
        <v>49</v>
      </c>
      <c r="V28" s="4" t="s">
        <v>49</v>
      </c>
      <c r="W28" s="23" t="s">
        <v>49</v>
      </c>
      <c r="X28" s="4" t="s">
        <v>49</v>
      </c>
      <c r="Y28" s="23" t="s">
        <v>49</v>
      </c>
      <c r="Z28" s="4" t="s">
        <v>49</v>
      </c>
      <c r="AA28" s="23" t="s">
        <v>49</v>
      </c>
      <c r="AB28" s="4" t="s">
        <v>49</v>
      </c>
      <c r="AC28" s="23" t="s">
        <v>49</v>
      </c>
      <c r="AD28" s="4" t="s">
        <v>49</v>
      </c>
      <c r="AE28" s="23" t="s">
        <v>49</v>
      </c>
      <c r="AF28" s="4" t="s">
        <v>49</v>
      </c>
      <c r="AG28" s="23" t="s">
        <v>49</v>
      </c>
      <c r="AH28" s="24" t="s">
        <v>49</v>
      </c>
      <c r="AI28" s="23" t="s">
        <v>49</v>
      </c>
      <c r="AJ28" s="24" t="s">
        <v>49</v>
      </c>
      <c r="AK28" s="23" t="s">
        <v>49</v>
      </c>
      <c r="AL28" s="24" t="s">
        <v>49</v>
      </c>
      <c r="AM28" s="23" t="s">
        <v>49</v>
      </c>
      <c r="AN28" s="24" t="s">
        <v>49</v>
      </c>
      <c r="AO28" s="23" t="s">
        <v>49</v>
      </c>
      <c r="AP28" s="24" t="s">
        <v>49</v>
      </c>
      <c r="AQ28" s="25" t="s">
        <v>49</v>
      </c>
      <c r="AR28" s="24" t="s">
        <v>49</v>
      </c>
      <c r="AS28" s="25" t="s">
        <v>49</v>
      </c>
      <c r="AT28" s="51" t="s">
        <v>49</v>
      </c>
      <c r="AU28" s="26"/>
      <c r="AV28" s="22" t="s">
        <v>94</v>
      </c>
      <c r="AX28" t="str">
        <f t="shared" si="4"/>
        <v>Fasaani</v>
      </c>
    </row>
    <row r="29" spans="1:50" x14ac:dyDescent="0.2">
      <c r="A29" s="4">
        <v>60</v>
      </c>
      <c r="B29" s="4">
        <v>2001</v>
      </c>
      <c r="C29" s="22" t="s">
        <v>96</v>
      </c>
      <c r="D29" t="s">
        <v>97</v>
      </c>
      <c r="E29" s="10">
        <f t="shared" si="3"/>
        <v>8</v>
      </c>
      <c r="G29" s="23"/>
      <c r="I29" s="23"/>
      <c r="K29" s="23"/>
      <c r="M29" s="23"/>
      <c r="O29" s="23"/>
      <c r="Q29" s="23"/>
      <c r="S29" s="23"/>
      <c r="U29" s="23"/>
      <c r="W29" s="10" t="s">
        <v>48</v>
      </c>
      <c r="Y29" s="23"/>
      <c r="AA29" s="23" t="s">
        <v>49</v>
      </c>
      <c r="AB29" s="4" t="s">
        <v>49</v>
      </c>
      <c r="AC29" s="23"/>
      <c r="AE29" s="23"/>
      <c r="AF29" s="4" t="s">
        <v>49</v>
      </c>
      <c r="AG29" s="23"/>
      <c r="AI29" s="23"/>
      <c r="AJ29" s="4" t="s">
        <v>49</v>
      </c>
      <c r="AK29" s="23"/>
      <c r="AL29" s="4" t="s">
        <v>49</v>
      </c>
      <c r="AM29" s="23"/>
      <c r="AO29" s="23"/>
      <c r="AP29" s="4" t="s">
        <v>49</v>
      </c>
      <c r="AQ29" s="23" t="s">
        <v>49</v>
      </c>
      <c r="AS29" s="23"/>
      <c r="AT29" s="55"/>
      <c r="AU29" s="26"/>
      <c r="AV29" s="22" t="s">
        <v>96</v>
      </c>
      <c r="AX29" t="str">
        <f t="shared" si="4"/>
        <v/>
      </c>
    </row>
    <row r="30" spans="1:50" x14ac:dyDescent="0.2">
      <c r="A30" s="4">
        <v>61</v>
      </c>
      <c r="B30" s="4">
        <v>1991</v>
      </c>
      <c r="C30" s="22" t="s">
        <v>98</v>
      </c>
      <c r="D30" t="s">
        <v>99</v>
      </c>
      <c r="E30" s="10">
        <f t="shared" si="3"/>
        <v>3</v>
      </c>
      <c r="G30" s="23"/>
      <c r="I30" s="23"/>
      <c r="K30" s="23"/>
      <c r="M30" s="10" t="s">
        <v>48</v>
      </c>
      <c r="O30" s="23"/>
      <c r="Q30" s="23"/>
      <c r="S30" s="23"/>
      <c r="U30" s="23"/>
      <c r="W30" s="23"/>
      <c r="Y30" s="23"/>
      <c r="AA30" s="23"/>
      <c r="AC30" s="23"/>
      <c r="AE30" s="23" t="s">
        <v>49</v>
      </c>
      <c r="AG30" s="23"/>
      <c r="AI30" s="23"/>
      <c r="AK30" s="23"/>
      <c r="AM30" s="23"/>
      <c r="AO30" s="23"/>
      <c r="AP30" s="4" t="s">
        <v>49</v>
      </c>
      <c r="AQ30" s="23"/>
      <c r="AS30" s="23"/>
      <c r="AT30" s="55"/>
      <c r="AU30" s="26"/>
      <c r="AV30" s="22" t="s">
        <v>98</v>
      </c>
      <c r="AX30" t="str">
        <f t="shared" si="4"/>
        <v/>
      </c>
    </row>
    <row r="31" spans="1:50" x14ac:dyDescent="0.2">
      <c r="A31" s="4">
        <v>64</v>
      </c>
      <c r="B31" s="4">
        <v>2014</v>
      </c>
      <c r="C31" s="22" t="s">
        <v>100</v>
      </c>
      <c r="D31" t="s">
        <v>66</v>
      </c>
      <c r="E31" s="10">
        <f t="shared" si="3"/>
        <v>1</v>
      </c>
      <c r="G31" s="23"/>
      <c r="I31" s="23"/>
      <c r="K31" s="23"/>
      <c r="M31" s="23"/>
      <c r="O31" s="23"/>
      <c r="Q31" s="23"/>
      <c r="S31" s="23"/>
      <c r="U31" s="23"/>
      <c r="W31" s="23"/>
      <c r="Y31" s="23"/>
      <c r="AA31" s="23"/>
      <c r="AC31" s="23"/>
      <c r="AE31" s="23"/>
      <c r="AG31" s="23"/>
      <c r="AI31" s="23"/>
      <c r="AJ31" s="6" t="s">
        <v>48</v>
      </c>
      <c r="AK31" s="23"/>
      <c r="AM31" s="23"/>
      <c r="AO31" s="23"/>
      <c r="AQ31" s="23"/>
      <c r="AS31" s="23"/>
      <c r="AT31" s="55"/>
      <c r="AU31" s="26"/>
      <c r="AV31" s="22" t="s">
        <v>100</v>
      </c>
      <c r="AX31" t="str">
        <f t="shared" si="4"/>
        <v/>
      </c>
    </row>
    <row r="32" spans="1:50" x14ac:dyDescent="0.2">
      <c r="A32" s="4">
        <v>65</v>
      </c>
      <c r="B32" s="4">
        <v>1993</v>
      </c>
      <c r="C32" s="28" t="s">
        <v>101</v>
      </c>
      <c r="D32" t="s">
        <v>102</v>
      </c>
      <c r="E32" s="10">
        <f t="shared" si="3"/>
        <v>22</v>
      </c>
      <c r="G32" s="23"/>
      <c r="I32" s="23"/>
      <c r="K32" s="23"/>
      <c r="M32" s="23"/>
      <c r="O32" s="10" t="s">
        <v>48</v>
      </c>
      <c r="P32" s="4" t="s">
        <v>49</v>
      </c>
      <c r="Q32" s="23" t="s">
        <v>49</v>
      </c>
      <c r="R32" s="4" t="s">
        <v>49</v>
      </c>
      <c r="S32" s="23" t="s">
        <v>49</v>
      </c>
      <c r="U32" s="23" t="s">
        <v>49</v>
      </c>
      <c r="W32" s="23" t="s">
        <v>49</v>
      </c>
      <c r="Y32" s="23" t="s">
        <v>49</v>
      </c>
      <c r="Z32" s="4" t="s">
        <v>49</v>
      </c>
      <c r="AA32" s="23" t="s">
        <v>49</v>
      </c>
      <c r="AB32" s="4" t="s">
        <v>49</v>
      </c>
      <c r="AC32" s="23" t="s">
        <v>49</v>
      </c>
      <c r="AD32" s="4" t="s">
        <v>49</v>
      </c>
      <c r="AE32" s="23" t="s">
        <v>49</v>
      </c>
      <c r="AG32" s="23"/>
      <c r="AH32" s="24" t="s">
        <v>49</v>
      </c>
      <c r="AI32" s="23" t="s">
        <v>49</v>
      </c>
      <c r="AJ32" s="24"/>
      <c r="AK32" s="23" t="s">
        <v>49</v>
      </c>
      <c r="AL32" s="24" t="s">
        <v>49</v>
      </c>
      <c r="AM32" s="23" t="s">
        <v>49</v>
      </c>
      <c r="AN32" s="24"/>
      <c r="AO32" s="23" t="s">
        <v>49</v>
      </c>
      <c r="AP32" s="24"/>
      <c r="AQ32" s="25" t="s">
        <v>49</v>
      </c>
      <c r="AR32" s="24"/>
      <c r="AS32" s="25"/>
      <c r="AT32" s="51" t="s">
        <v>49</v>
      </c>
      <c r="AU32" s="26"/>
      <c r="AV32" s="28" t="s">
        <v>101</v>
      </c>
      <c r="AX32" t="str">
        <f t="shared" si="4"/>
        <v>Pikku-uikku</v>
      </c>
    </row>
    <row r="33" spans="1:50" x14ac:dyDescent="0.2">
      <c r="A33" s="4">
        <v>66</v>
      </c>
      <c r="B33" s="4">
        <v>1992</v>
      </c>
      <c r="C33" s="22" t="s">
        <v>103</v>
      </c>
      <c r="D33" t="s">
        <v>104</v>
      </c>
      <c r="E33" s="10">
        <f t="shared" si="3"/>
        <v>2</v>
      </c>
      <c r="G33" s="23"/>
      <c r="I33" s="23"/>
      <c r="K33" s="23"/>
      <c r="M33" s="23"/>
      <c r="N33" s="6" t="s">
        <v>48</v>
      </c>
      <c r="O33" s="23"/>
      <c r="Q33" s="23"/>
      <c r="S33" s="23"/>
      <c r="U33" s="23"/>
      <c r="W33" s="23"/>
      <c r="Y33" s="23"/>
      <c r="AA33" s="23"/>
      <c r="AC33" s="23"/>
      <c r="AE33" s="23"/>
      <c r="AG33" s="23"/>
      <c r="AH33" s="24" t="s">
        <v>49</v>
      </c>
      <c r="AI33" s="23"/>
      <c r="AJ33" s="24"/>
      <c r="AK33" s="23"/>
      <c r="AL33" s="24"/>
      <c r="AM33" s="23"/>
      <c r="AN33" s="24"/>
      <c r="AO33" s="23"/>
      <c r="AP33" s="24"/>
      <c r="AQ33" s="25"/>
      <c r="AR33" s="24"/>
      <c r="AS33" s="25"/>
      <c r="AT33" s="51"/>
      <c r="AU33" s="26"/>
      <c r="AV33" s="22" t="s">
        <v>103</v>
      </c>
      <c r="AX33" t="str">
        <f t="shared" si="4"/>
        <v/>
      </c>
    </row>
    <row r="34" spans="1:50" x14ac:dyDescent="0.2">
      <c r="A34" s="4">
        <v>77</v>
      </c>
      <c r="B34" s="4">
        <v>1992</v>
      </c>
      <c r="C34" s="22" t="s">
        <v>105</v>
      </c>
      <c r="D34" t="s">
        <v>106</v>
      </c>
      <c r="E34" s="10">
        <f t="shared" si="3"/>
        <v>24</v>
      </c>
      <c r="G34" s="23"/>
      <c r="I34" s="23"/>
      <c r="K34" s="23"/>
      <c r="M34" s="23"/>
      <c r="N34" s="6" t="s">
        <v>48</v>
      </c>
      <c r="O34" s="23"/>
      <c r="Q34" s="23"/>
      <c r="S34" s="23"/>
      <c r="T34" s="4" t="s">
        <v>49</v>
      </c>
      <c r="U34" s="23" t="s">
        <v>49</v>
      </c>
      <c r="W34" s="23" t="s">
        <v>49</v>
      </c>
      <c r="X34" s="4" t="s">
        <v>49</v>
      </c>
      <c r="Y34" s="23" t="s">
        <v>49</v>
      </c>
      <c r="AA34" s="23" t="s">
        <v>49</v>
      </c>
      <c r="AB34" s="4" t="s">
        <v>49</v>
      </c>
      <c r="AC34" s="23" t="s">
        <v>49</v>
      </c>
      <c r="AD34" s="4" t="s">
        <v>49</v>
      </c>
      <c r="AE34" s="23" t="s">
        <v>49</v>
      </c>
      <c r="AF34" s="4" t="s">
        <v>49</v>
      </c>
      <c r="AG34" s="23" t="s">
        <v>49</v>
      </c>
      <c r="AH34" s="24" t="s">
        <v>49</v>
      </c>
      <c r="AI34" s="23"/>
      <c r="AJ34" s="24" t="s">
        <v>49</v>
      </c>
      <c r="AK34" s="23" t="s">
        <v>49</v>
      </c>
      <c r="AL34" s="24" t="s">
        <v>49</v>
      </c>
      <c r="AM34" s="23" t="s">
        <v>49</v>
      </c>
      <c r="AN34" s="24" t="s">
        <v>49</v>
      </c>
      <c r="AO34" s="23"/>
      <c r="AP34" s="24" t="s">
        <v>49</v>
      </c>
      <c r="AQ34" s="25" t="s">
        <v>49</v>
      </c>
      <c r="AR34" s="24" t="s">
        <v>49</v>
      </c>
      <c r="AS34" s="25" t="s">
        <v>49</v>
      </c>
      <c r="AT34" s="51" t="s">
        <v>49</v>
      </c>
      <c r="AU34" s="26"/>
      <c r="AV34" s="22" t="s">
        <v>105</v>
      </c>
      <c r="AX34" t="str">
        <f t="shared" si="4"/>
        <v>Merimetso</v>
      </c>
    </row>
    <row r="35" spans="1:50" x14ac:dyDescent="0.2">
      <c r="A35" s="4">
        <v>86</v>
      </c>
      <c r="B35" s="4">
        <v>2007</v>
      </c>
      <c r="C35" s="29" t="s">
        <v>107</v>
      </c>
      <c r="D35" t="s">
        <v>108</v>
      </c>
      <c r="E35" s="10">
        <f t="shared" si="3"/>
        <v>3</v>
      </c>
      <c r="G35" s="23"/>
      <c r="I35" s="23"/>
      <c r="K35" s="23"/>
      <c r="M35" s="23"/>
      <c r="O35" s="23"/>
      <c r="Q35" s="23"/>
      <c r="S35" s="23"/>
      <c r="U35" s="23"/>
      <c r="W35" s="23"/>
      <c r="Y35" s="23"/>
      <c r="AA35" s="23"/>
      <c r="AC35" s="10" t="s">
        <v>48</v>
      </c>
      <c r="AE35" s="23"/>
      <c r="AG35" s="23"/>
      <c r="AI35" s="23"/>
      <c r="AK35" s="23"/>
      <c r="AM35" s="23"/>
      <c r="AO35" s="23" t="s">
        <v>49</v>
      </c>
      <c r="AQ35" s="23"/>
      <c r="AS35" s="23"/>
      <c r="AT35" s="54" t="s">
        <v>49</v>
      </c>
      <c r="AU35" s="26"/>
      <c r="AV35" s="29" t="s">
        <v>107</v>
      </c>
      <c r="AX35" t="str">
        <f t="shared" si="4"/>
        <v>Jalohaikara</v>
      </c>
    </row>
    <row r="36" spans="1:50" x14ac:dyDescent="0.2">
      <c r="A36" s="4">
        <v>87</v>
      </c>
      <c r="B36" s="4">
        <v>2003</v>
      </c>
      <c r="C36" s="22" t="s">
        <v>109</v>
      </c>
      <c r="D36" t="s">
        <v>110</v>
      </c>
      <c r="E36" s="10">
        <f t="shared" si="3"/>
        <v>2</v>
      </c>
      <c r="G36" s="23"/>
      <c r="I36" s="23"/>
      <c r="K36" s="23"/>
      <c r="M36" s="23"/>
      <c r="O36" s="23"/>
      <c r="Q36" s="23"/>
      <c r="S36" s="23"/>
      <c r="U36" s="23"/>
      <c r="W36" s="23"/>
      <c r="Y36" s="23"/>
      <c r="Z36" s="6" t="s">
        <v>48</v>
      </c>
      <c r="AA36" s="23"/>
      <c r="AC36" s="23"/>
      <c r="AE36" s="23"/>
      <c r="AG36" s="23"/>
      <c r="AI36" s="23"/>
      <c r="AK36" s="23"/>
      <c r="AM36" s="23"/>
      <c r="AO36" s="23"/>
      <c r="AQ36" s="25" t="s">
        <v>49</v>
      </c>
      <c r="AR36" s="24"/>
      <c r="AS36" s="25"/>
      <c r="AT36" s="51"/>
      <c r="AU36" s="26"/>
      <c r="AV36" s="22" t="s">
        <v>109</v>
      </c>
      <c r="AX36" t="str">
        <f t="shared" si="4"/>
        <v/>
      </c>
    </row>
    <row r="37" spans="1:50" x14ac:dyDescent="0.2">
      <c r="A37" s="4">
        <v>97</v>
      </c>
      <c r="B37" s="4">
        <v>1995</v>
      </c>
      <c r="C37" s="22" t="s">
        <v>111</v>
      </c>
      <c r="D37" t="s">
        <v>112</v>
      </c>
      <c r="E37" s="10">
        <f t="shared" si="3"/>
        <v>24</v>
      </c>
      <c r="G37" s="23"/>
      <c r="I37" s="23"/>
      <c r="K37" s="23"/>
      <c r="M37" s="23"/>
      <c r="O37" s="23"/>
      <c r="Q37" s="10" t="s">
        <v>48</v>
      </c>
      <c r="S37" s="23" t="s">
        <v>49</v>
      </c>
      <c r="U37" s="23" t="s">
        <v>49</v>
      </c>
      <c r="W37" s="23" t="s">
        <v>49</v>
      </c>
      <c r="Y37" s="23"/>
      <c r="AA37" s="23" t="s">
        <v>49</v>
      </c>
      <c r="AB37" s="4" t="s">
        <v>49</v>
      </c>
      <c r="AC37" s="23" t="s">
        <v>49</v>
      </c>
      <c r="AD37" s="4" t="s">
        <v>49</v>
      </c>
      <c r="AE37" s="23" t="s">
        <v>49</v>
      </c>
      <c r="AF37" s="4" t="s">
        <v>49</v>
      </c>
      <c r="AG37" s="23" t="s">
        <v>49</v>
      </c>
      <c r="AH37" s="24" t="s">
        <v>49</v>
      </c>
      <c r="AI37" s="23" t="s">
        <v>49</v>
      </c>
      <c r="AJ37" s="24" t="s">
        <v>49</v>
      </c>
      <c r="AK37" s="23" t="s">
        <v>49</v>
      </c>
      <c r="AL37" s="24" t="s">
        <v>49</v>
      </c>
      <c r="AM37" s="23" t="s">
        <v>49</v>
      </c>
      <c r="AN37" s="24" t="s">
        <v>49</v>
      </c>
      <c r="AO37" s="23" t="s">
        <v>49</v>
      </c>
      <c r="AP37" s="24" t="s">
        <v>49</v>
      </c>
      <c r="AQ37" s="25" t="s">
        <v>49</v>
      </c>
      <c r="AR37" s="24" t="s">
        <v>49</v>
      </c>
      <c r="AS37" s="25" t="s">
        <v>49</v>
      </c>
      <c r="AT37" s="51" t="s">
        <v>49</v>
      </c>
      <c r="AU37" s="26"/>
      <c r="AV37" s="22" t="s">
        <v>111</v>
      </c>
      <c r="AX37" t="str">
        <f t="shared" si="4"/>
        <v>Merikotka</v>
      </c>
    </row>
    <row r="38" spans="1:50" x14ac:dyDescent="0.2">
      <c r="A38" s="4">
        <v>103</v>
      </c>
      <c r="B38" s="4">
        <v>2014</v>
      </c>
      <c r="C38" s="22" t="s">
        <v>113</v>
      </c>
      <c r="D38" t="s">
        <v>66</v>
      </c>
      <c r="E38" s="10">
        <f t="shared" si="3"/>
        <v>1</v>
      </c>
      <c r="G38" s="23"/>
      <c r="I38" s="23"/>
      <c r="K38" s="23"/>
      <c r="M38" s="23"/>
      <c r="O38" s="23"/>
      <c r="Q38" s="23"/>
      <c r="S38" s="23"/>
      <c r="U38" s="23"/>
      <c r="W38" s="23"/>
      <c r="Y38" s="23"/>
      <c r="AA38" s="23"/>
      <c r="AC38" s="23"/>
      <c r="AE38" s="23"/>
      <c r="AG38" s="23"/>
      <c r="AI38" s="23"/>
      <c r="AJ38" s="6" t="s">
        <v>48</v>
      </c>
      <c r="AK38" s="23"/>
      <c r="AM38" s="23"/>
      <c r="AO38" s="23"/>
      <c r="AQ38" s="23"/>
      <c r="AS38" s="23"/>
      <c r="AT38" s="55"/>
      <c r="AU38" s="26"/>
      <c r="AV38" s="22" t="s">
        <v>113</v>
      </c>
      <c r="AX38" t="str">
        <f t="shared" si="4"/>
        <v/>
      </c>
    </row>
    <row r="39" spans="1:50" x14ac:dyDescent="0.2">
      <c r="A39" s="4">
        <v>106</v>
      </c>
      <c r="B39" s="4">
        <v>1984</v>
      </c>
      <c r="C39" s="22" t="s">
        <v>114</v>
      </c>
      <c r="D39" t="s">
        <v>115</v>
      </c>
      <c r="E39" s="10">
        <f t="shared" si="3"/>
        <v>41</v>
      </c>
      <c r="F39" s="6" t="s">
        <v>48</v>
      </c>
      <c r="G39" s="23" t="s">
        <v>49</v>
      </c>
      <c r="H39" s="4" t="s">
        <v>49</v>
      </c>
      <c r="I39" s="23" t="s">
        <v>49</v>
      </c>
      <c r="J39" s="4" t="s">
        <v>49</v>
      </c>
      <c r="K39" s="23" t="s">
        <v>49</v>
      </c>
      <c r="L39" s="4" t="s">
        <v>49</v>
      </c>
      <c r="M39" s="23" t="s">
        <v>49</v>
      </c>
      <c r="N39" s="4" t="s">
        <v>49</v>
      </c>
      <c r="O39" s="23" t="s">
        <v>49</v>
      </c>
      <c r="P39" s="4" t="s">
        <v>49</v>
      </c>
      <c r="Q39" s="23" t="s">
        <v>49</v>
      </c>
      <c r="R39" s="4" t="s">
        <v>49</v>
      </c>
      <c r="S39" s="23" t="s">
        <v>49</v>
      </c>
      <c r="T39" s="4" t="s">
        <v>49</v>
      </c>
      <c r="U39" s="23" t="s">
        <v>49</v>
      </c>
      <c r="V39" s="4" t="s">
        <v>49</v>
      </c>
      <c r="W39" s="23" t="s">
        <v>49</v>
      </c>
      <c r="X39" s="4" t="s">
        <v>49</v>
      </c>
      <c r="Y39" s="23" t="s">
        <v>49</v>
      </c>
      <c r="Z39" s="4" t="s">
        <v>49</v>
      </c>
      <c r="AA39" s="23" t="s">
        <v>49</v>
      </c>
      <c r="AB39" s="4" t="s">
        <v>49</v>
      </c>
      <c r="AC39" s="23" t="s">
        <v>49</v>
      </c>
      <c r="AD39" s="4" t="s">
        <v>49</v>
      </c>
      <c r="AE39" s="23" t="s">
        <v>49</v>
      </c>
      <c r="AF39" s="4" t="s">
        <v>49</v>
      </c>
      <c r="AG39" s="23" t="s">
        <v>49</v>
      </c>
      <c r="AH39" s="24" t="s">
        <v>49</v>
      </c>
      <c r="AI39" s="23" t="s">
        <v>49</v>
      </c>
      <c r="AJ39" s="24" t="s">
        <v>49</v>
      </c>
      <c r="AK39" s="23" t="s">
        <v>49</v>
      </c>
      <c r="AL39" s="24" t="s">
        <v>49</v>
      </c>
      <c r="AM39" s="23" t="s">
        <v>49</v>
      </c>
      <c r="AN39" s="24" t="s">
        <v>49</v>
      </c>
      <c r="AO39" s="23" t="s">
        <v>49</v>
      </c>
      <c r="AP39" s="24" t="s">
        <v>49</v>
      </c>
      <c r="AQ39" s="25" t="s">
        <v>49</v>
      </c>
      <c r="AR39" s="24" t="s">
        <v>49</v>
      </c>
      <c r="AS39" s="25" t="s">
        <v>49</v>
      </c>
      <c r="AT39" s="51" t="s">
        <v>49</v>
      </c>
      <c r="AU39" s="26"/>
      <c r="AV39" s="22" t="s">
        <v>114</v>
      </c>
      <c r="AX39" t="str">
        <f t="shared" si="4"/>
        <v>Kanahaukka</v>
      </c>
    </row>
    <row r="40" spans="1:50" x14ac:dyDescent="0.2">
      <c r="A40" s="4">
        <v>107</v>
      </c>
      <c r="B40" s="4">
        <v>1984</v>
      </c>
      <c r="C40" s="22" t="s">
        <v>116</v>
      </c>
      <c r="D40" t="s">
        <v>117</v>
      </c>
      <c r="E40" s="10">
        <f t="shared" si="3"/>
        <v>41</v>
      </c>
      <c r="F40" s="6" t="s">
        <v>48</v>
      </c>
      <c r="G40" s="23" t="s">
        <v>49</v>
      </c>
      <c r="H40" s="4" t="s">
        <v>49</v>
      </c>
      <c r="I40" s="23" t="s">
        <v>49</v>
      </c>
      <c r="J40" s="4" t="s">
        <v>49</v>
      </c>
      <c r="K40" s="23" t="s">
        <v>49</v>
      </c>
      <c r="L40" s="4" t="s">
        <v>49</v>
      </c>
      <c r="M40" s="23" t="s">
        <v>49</v>
      </c>
      <c r="N40" s="4" t="s">
        <v>49</v>
      </c>
      <c r="O40" s="23" t="s">
        <v>49</v>
      </c>
      <c r="P40" s="4" t="s">
        <v>49</v>
      </c>
      <c r="Q40" s="23" t="s">
        <v>49</v>
      </c>
      <c r="R40" s="4" t="s">
        <v>49</v>
      </c>
      <c r="S40" s="23" t="s">
        <v>49</v>
      </c>
      <c r="T40" s="4" t="s">
        <v>49</v>
      </c>
      <c r="U40" s="23" t="s">
        <v>49</v>
      </c>
      <c r="V40" s="4" t="s">
        <v>49</v>
      </c>
      <c r="W40" s="23" t="s">
        <v>49</v>
      </c>
      <c r="X40" s="4" t="s">
        <v>49</v>
      </c>
      <c r="Y40" s="23" t="s">
        <v>49</v>
      </c>
      <c r="Z40" s="4" t="s">
        <v>49</v>
      </c>
      <c r="AA40" s="23" t="s">
        <v>49</v>
      </c>
      <c r="AB40" s="4" t="s">
        <v>49</v>
      </c>
      <c r="AC40" s="23" t="s">
        <v>49</v>
      </c>
      <c r="AD40" s="4" t="s">
        <v>49</v>
      </c>
      <c r="AE40" s="23" t="s">
        <v>49</v>
      </c>
      <c r="AF40" s="4" t="s">
        <v>49</v>
      </c>
      <c r="AG40" s="23" t="s">
        <v>49</v>
      </c>
      <c r="AH40" s="24" t="s">
        <v>49</v>
      </c>
      <c r="AI40" s="23" t="s">
        <v>49</v>
      </c>
      <c r="AJ40" s="24" t="s">
        <v>49</v>
      </c>
      <c r="AK40" s="23" t="s">
        <v>49</v>
      </c>
      <c r="AL40" s="24" t="s">
        <v>49</v>
      </c>
      <c r="AM40" s="23" t="s">
        <v>49</v>
      </c>
      <c r="AN40" s="24" t="s">
        <v>49</v>
      </c>
      <c r="AO40" s="23" t="s">
        <v>49</v>
      </c>
      <c r="AP40" s="24" t="s">
        <v>49</v>
      </c>
      <c r="AQ40" s="25" t="s">
        <v>49</v>
      </c>
      <c r="AR40" s="24" t="s">
        <v>49</v>
      </c>
      <c r="AS40" s="25" t="s">
        <v>49</v>
      </c>
      <c r="AT40" s="51" t="s">
        <v>49</v>
      </c>
      <c r="AU40" s="26"/>
      <c r="AV40" s="22" t="s">
        <v>116</v>
      </c>
      <c r="AX40" t="str">
        <f t="shared" si="4"/>
        <v>Varpushaukka</v>
      </c>
    </row>
    <row r="41" spans="1:50" x14ac:dyDescent="0.2">
      <c r="A41" s="4">
        <v>108</v>
      </c>
      <c r="B41" s="4">
        <v>2010</v>
      </c>
      <c r="C41" s="22" t="s">
        <v>118</v>
      </c>
      <c r="D41" t="s">
        <v>119</v>
      </c>
      <c r="E41" s="10">
        <f t="shared" si="3"/>
        <v>2</v>
      </c>
      <c r="G41" s="10"/>
      <c r="I41" s="23"/>
      <c r="K41" s="23"/>
      <c r="M41" s="23"/>
      <c r="O41" s="23"/>
      <c r="Q41" s="23"/>
      <c r="S41" s="23"/>
      <c r="U41" s="23"/>
      <c r="W41" s="23"/>
      <c r="Y41" s="23"/>
      <c r="AA41" s="23"/>
      <c r="AC41" s="23"/>
      <c r="AE41" s="23"/>
      <c r="AF41" s="6" t="s">
        <v>48</v>
      </c>
      <c r="AG41" s="10"/>
      <c r="AH41" s="6"/>
      <c r="AI41" s="10"/>
      <c r="AJ41" s="6"/>
      <c r="AK41" s="10" t="s">
        <v>49</v>
      </c>
      <c r="AL41" s="6"/>
      <c r="AM41" s="10"/>
      <c r="AN41" s="6"/>
      <c r="AO41" s="10"/>
      <c r="AP41" s="6"/>
      <c r="AQ41" s="10"/>
      <c r="AR41" s="6"/>
      <c r="AS41" s="10"/>
      <c r="AT41" s="56"/>
      <c r="AU41" s="27"/>
      <c r="AV41" s="22" t="s">
        <v>118</v>
      </c>
      <c r="AX41" t="str">
        <f t="shared" si="4"/>
        <v/>
      </c>
    </row>
    <row r="42" spans="1:50" ht="12.75" customHeight="1" x14ac:dyDescent="0.2">
      <c r="A42" s="4">
        <v>110</v>
      </c>
      <c r="B42" s="4">
        <v>2014</v>
      </c>
      <c r="C42" s="22" t="s">
        <v>120</v>
      </c>
      <c r="D42" t="s">
        <v>66</v>
      </c>
      <c r="E42" s="10">
        <f t="shared" si="3"/>
        <v>3</v>
      </c>
      <c r="G42" s="23"/>
      <c r="I42" s="23"/>
      <c r="K42" s="23"/>
      <c r="M42" s="23"/>
      <c r="O42" s="23"/>
      <c r="Q42" s="23"/>
      <c r="S42" s="23"/>
      <c r="U42" s="23"/>
      <c r="W42" s="23"/>
      <c r="Y42" s="23"/>
      <c r="AA42" s="23"/>
      <c r="AC42" s="23"/>
      <c r="AE42" s="23"/>
      <c r="AG42" s="23"/>
      <c r="AI42" s="23"/>
      <c r="AJ42" s="6" t="s">
        <v>48</v>
      </c>
      <c r="AK42" s="23"/>
      <c r="AM42" s="23"/>
      <c r="AO42" s="23"/>
      <c r="AQ42" s="25" t="s">
        <v>49</v>
      </c>
      <c r="AR42" s="24" t="s">
        <v>49</v>
      </c>
      <c r="AS42" s="25"/>
      <c r="AT42" s="51"/>
      <c r="AU42" s="26"/>
      <c r="AV42" s="22" t="s">
        <v>120</v>
      </c>
      <c r="AX42" t="str">
        <f t="shared" si="4"/>
        <v/>
      </c>
    </row>
    <row r="43" spans="1:50" x14ac:dyDescent="0.2">
      <c r="A43" s="4">
        <v>114</v>
      </c>
      <c r="B43" s="4">
        <v>1985</v>
      </c>
      <c r="C43" s="22" t="s">
        <v>121</v>
      </c>
      <c r="D43" t="s">
        <v>122</v>
      </c>
      <c r="E43" s="10">
        <f t="shared" si="3"/>
        <v>35</v>
      </c>
      <c r="G43" s="10" t="s">
        <v>48</v>
      </c>
      <c r="I43" s="23"/>
      <c r="J43" s="4" t="s">
        <v>49</v>
      </c>
      <c r="K43" s="23" t="s">
        <v>49</v>
      </c>
      <c r="L43" s="4" t="s">
        <v>49</v>
      </c>
      <c r="M43" s="23" t="s">
        <v>49</v>
      </c>
      <c r="N43" s="4" t="s">
        <v>49</v>
      </c>
      <c r="O43" s="23"/>
      <c r="Q43" s="23" t="s">
        <v>49</v>
      </c>
      <c r="R43" s="4" t="s">
        <v>49</v>
      </c>
      <c r="S43" s="23" t="s">
        <v>49</v>
      </c>
      <c r="T43" s="4" t="s">
        <v>49</v>
      </c>
      <c r="U43" s="23" t="s">
        <v>49</v>
      </c>
      <c r="W43" s="23" t="s">
        <v>49</v>
      </c>
      <c r="X43" s="4" t="s">
        <v>49</v>
      </c>
      <c r="Y43" s="23" t="s">
        <v>49</v>
      </c>
      <c r="Z43" s="4" t="s">
        <v>49</v>
      </c>
      <c r="AA43" s="23" t="s">
        <v>49</v>
      </c>
      <c r="AB43" s="4" t="s">
        <v>49</v>
      </c>
      <c r="AC43" s="23" t="s">
        <v>49</v>
      </c>
      <c r="AD43" s="4" t="s">
        <v>49</v>
      </c>
      <c r="AE43" s="23" t="s">
        <v>49</v>
      </c>
      <c r="AF43" s="4" t="s">
        <v>49</v>
      </c>
      <c r="AG43" s="23" t="s">
        <v>49</v>
      </c>
      <c r="AH43" s="24" t="s">
        <v>49</v>
      </c>
      <c r="AI43" s="23" t="s">
        <v>49</v>
      </c>
      <c r="AJ43" s="24" t="s">
        <v>49</v>
      </c>
      <c r="AK43" s="23" t="s">
        <v>49</v>
      </c>
      <c r="AL43" s="24" t="s">
        <v>49</v>
      </c>
      <c r="AM43" s="23" t="s">
        <v>49</v>
      </c>
      <c r="AN43" s="24" t="s">
        <v>49</v>
      </c>
      <c r="AO43" s="23" t="s">
        <v>49</v>
      </c>
      <c r="AP43" s="24" t="s">
        <v>49</v>
      </c>
      <c r="AQ43" s="25" t="s">
        <v>49</v>
      </c>
      <c r="AR43" s="24" t="s">
        <v>49</v>
      </c>
      <c r="AS43" s="25" t="s">
        <v>49</v>
      </c>
      <c r="AT43" s="51" t="s">
        <v>49</v>
      </c>
      <c r="AU43" s="26"/>
      <c r="AV43" s="22" t="s">
        <v>121</v>
      </c>
      <c r="AX43" t="str">
        <f t="shared" si="4"/>
        <v>Maakotka</v>
      </c>
    </row>
    <row r="44" spans="1:50" x14ac:dyDescent="0.2">
      <c r="A44" s="4">
        <v>119</v>
      </c>
      <c r="B44" s="4">
        <v>1997</v>
      </c>
      <c r="C44" s="22" t="s">
        <v>123</v>
      </c>
      <c r="D44" t="s">
        <v>124</v>
      </c>
      <c r="E44" s="10">
        <f t="shared" si="3"/>
        <v>6</v>
      </c>
      <c r="G44" s="23"/>
      <c r="I44" s="23"/>
      <c r="K44" s="23"/>
      <c r="M44" s="23"/>
      <c r="O44" s="23"/>
      <c r="Q44" s="23"/>
      <c r="S44" s="10" t="s">
        <v>48</v>
      </c>
      <c r="U44" s="23" t="s">
        <v>49</v>
      </c>
      <c r="W44" s="23"/>
      <c r="Y44" s="23"/>
      <c r="AA44" s="23"/>
      <c r="AB44" s="4" t="s">
        <v>49</v>
      </c>
      <c r="AC44" s="23" t="s">
        <v>49</v>
      </c>
      <c r="AE44" s="23" t="s">
        <v>49</v>
      </c>
      <c r="AG44" s="23"/>
      <c r="AI44" s="23"/>
      <c r="AK44" s="23"/>
      <c r="AM44" s="23"/>
      <c r="AO44" s="23"/>
      <c r="AQ44" s="25" t="s">
        <v>49</v>
      </c>
      <c r="AR44" s="24"/>
      <c r="AS44" s="25"/>
      <c r="AT44" s="51"/>
      <c r="AU44" s="26"/>
      <c r="AV44" s="22" t="s">
        <v>123</v>
      </c>
      <c r="AX44" t="str">
        <f t="shared" si="4"/>
        <v/>
      </c>
    </row>
    <row r="45" spans="1:50" x14ac:dyDescent="0.2">
      <c r="A45" s="4">
        <v>121</v>
      </c>
      <c r="B45" s="4">
        <v>1989</v>
      </c>
      <c r="C45" s="22" t="s">
        <v>125</v>
      </c>
      <c r="D45" t="s">
        <v>126</v>
      </c>
      <c r="E45" s="10">
        <f t="shared" si="3"/>
        <v>25</v>
      </c>
      <c r="G45" s="23"/>
      <c r="I45" s="23"/>
      <c r="K45" s="10" t="s">
        <v>48</v>
      </c>
      <c r="M45" s="23"/>
      <c r="O45" s="23"/>
      <c r="Q45" s="23"/>
      <c r="S45" s="23" t="s">
        <v>49</v>
      </c>
      <c r="U45" s="23"/>
      <c r="W45" s="23" t="s">
        <v>49</v>
      </c>
      <c r="X45" s="4" t="s">
        <v>49</v>
      </c>
      <c r="Y45" s="23" t="s">
        <v>49</v>
      </c>
      <c r="Z45" s="4" t="s">
        <v>49</v>
      </c>
      <c r="AA45" s="23" t="s">
        <v>49</v>
      </c>
      <c r="AB45" s="4" t="s">
        <v>49</v>
      </c>
      <c r="AC45" s="23" t="s">
        <v>49</v>
      </c>
      <c r="AD45" s="4" t="s">
        <v>49</v>
      </c>
      <c r="AE45" s="23" t="s">
        <v>49</v>
      </c>
      <c r="AF45" s="4" t="s">
        <v>49</v>
      </c>
      <c r="AG45" s="23"/>
      <c r="AH45" s="24" t="s">
        <v>49</v>
      </c>
      <c r="AI45" s="23" t="s">
        <v>49</v>
      </c>
      <c r="AJ45" s="24" t="s">
        <v>49</v>
      </c>
      <c r="AK45" s="23" t="s">
        <v>49</v>
      </c>
      <c r="AL45" s="24" t="s">
        <v>49</v>
      </c>
      <c r="AM45" s="23" t="s">
        <v>49</v>
      </c>
      <c r="AN45" s="24" t="s">
        <v>49</v>
      </c>
      <c r="AO45" s="23" t="s">
        <v>49</v>
      </c>
      <c r="AP45" s="24" t="s">
        <v>49</v>
      </c>
      <c r="AQ45" s="25" t="s">
        <v>49</v>
      </c>
      <c r="AR45" s="24" t="s">
        <v>49</v>
      </c>
      <c r="AS45" s="25" t="s">
        <v>49</v>
      </c>
      <c r="AT45" s="51" t="s">
        <v>49</v>
      </c>
      <c r="AU45" s="26"/>
      <c r="AV45" s="22" t="s">
        <v>125</v>
      </c>
      <c r="AX45" t="str">
        <f t="shared" si="4"/>
        <v>Ampuhaukka</v>
      </c>
    </row>
    <row r="46" spans="1:50" x14ac:dyDescent="0.2">
      <c r="A46" s="4">
        <v>125</v>
      </c>
      <c r="B46" s="4">
        <v>1996</v>
      </c>
      <c r="C46" s="29" t="s">
        <v>127</v>
      </c>
      <c r="D46" t="s">
        <v>128</v>
      </c>
      <c r="E46" s="10">
        <f t="shared" si="3"/>
        <v>3</v>
      </c>
      <c r="G46" s="23"/>
      <c r="I46" s="23"/>
      <c r="K46" s="23"/>
      <c r="M46" s="23"/>
      <c r="O46" s="23"/>
      <c r="Q46" s="23"/>
      <c r="R46" s="6" t="s">
        <v>48</v>
      </c>
      <c r="S46" s="23"/>
      <c r="U46" s="23"/>
      <c r="W46" s="23"/>
      <c r="Y46" s="23"/>
      <c r="AA46" s="23"/>
      <c r="AC46" s="23" t="s">
        <v>49</v>
      </c>
      <c r="AE46" s="23"/>
      <c r="AG46" s="23"/>
      <c r="AI46" s="23"/>
      <c r="AK46" s="23"/>
      <c r="AM46" s="23"/>
      <c r="AN46" s="24" t="s">
        <v>49</v>
      </c>
      <c r="AO46" s="23"/>
      <c r="AP46" s="24"/>
      <c r="AQ46" s="25"/>
      <c r="AR46" s="24"/>
      <c r="AS46" s="25"/>
      <c r="AT46" s="51"/>
      <c r="AU46" s="26"/>
      <c r="AV46" s="29" t="s">
        <v>127</v>
      </c>
      <c r="AX46" t="str">
        <f t="shared" si="4"/>
        <v/>
      </c>
    </row>
    <row r="47" spans="1:50" x14ac:dyDescent="0.2">
      <c r="A47" s="4">
        <v>127</v>
      </c>
      <c r="B47" s="4">
        <v>1994</v>
      </c>
      <c r="C47" s="22" t="s">
        <v>129</v>
      </c>
      <c r="D47" t="s">
        <v>130</v>
      </c>
      <c r="E47" s="10">
        <f t="shared" si="3"/>
        <v>1</v>
      </c>
      <c r="G47" s="23"/>
      <c r="I47" s="23"/>
      <c r="K47" s="23"/>
      <c r="M47" s="23"/>
      <c r="O47" s="23"/>
      <c r="P47" s="6" t="s">
        <v>48</v>
      </c>
      <c r="Q47" s="23"/>
      <c r="S47" s="23"/>
      <c r="U47" s="23"/>
      <c r="W47" s="23"/>
      <c r="Y47" s="23"/>
      <c r="AA47" s="23"/>
      <c r="AC47" s="23"/>
      <c r="AE47" s="23"/>
      <c r="AG47" s="23"/>
      <c r="AI47" s="23"/>
      <c r="AK47" s="23"/>
      <c r="AM47" s="23"/>
      <c r="AO47" s="23"/>
      <c r="AQ47" s="23"/>
      <c r="AS47" s="23"/>
      <c r="AT47" s="55"/>
      <c r="AU47" s="26"/>
      <c r="AV47" s="22" t="s">
        <v>129</v>
      </c>
      <c r="AX47" t="str">
        <f t="shared" si="4"/>
        <v/>
      </c>
    </row>
    <row r="48" spans="1:50" x14ac:dyDescent="0.2">
      <c r="A48" s="4">
        <v>132</v>
      </c>
      <c r="B48" s="4">
        <v>2015</v>
      </c>
      <c r="C48" s="22" t="s">
        <v>131</v>
      </c>
      <c r="D48" t="s">
        <v>130</v>
      </c>
      <c r="E48" s="10">
        <f t="shared" si="3"/>
        <v>3</v>
      </c>
      <c r="G48" s="23"/>
      <c r="I48" s="23"/>
      <c r="K48" s="23"/>
      <c r="M48" s="23"/>
      <c r="O48" s="23"/>
      <c r="P48" s="6"/>
      <c r="Q48" s="23"/>
      <c r="S48" s="23"/>
      <c r="U48" s="23"/>
      <c r="W48" s="23"/>
      <c r="Y48" s="23"/>
      <c r="AA48" s="23"/>
      <c r="AC48" s="23"/>
      <c r="AE48" s="23"/>
      <c r="AG48" s="23"/>
      <c r="AI48" s="23"/>
      <c r="AK48" s="10" t="s">
        <v>48</v>
      </c>
      <c r="AL48" s="4" t="s">
        <v>49</v>
      </c>
      <c r="AM48" s="10"/>
      <c r="AO48" s="10"/>
      <c r="AQ48" s="25" t="s">
        <v>49</v>
      </c>
      <c r="AR48" s="24"/>
      <c r="AS48" s="25"/>
      <c r="AT48" s="51"/>
      <c r="AU48" s="26"/>
      <c r="AV48" s="22" t="s">
        <v>131</v>
      </c>
      <c r="AX48" t="str">
        <f t="shared" si="4"/>
        <v/>
      </c>
    </row>
    <row r="49" spans="1:50" x14ac:dyDescent="0.2">
      <c r="A49" s="4">
        <v>134</v>
      </c>
      <c r="B49" s="4">
        <v>1991</v>
      </c>
      <c r="C49" s="22" t="s">
        <v>132</v>
      </c>
      <c r="D49" t="s">
        <v>133</v>
      </c>
      <c r="E49" s="10">
        <f t="shared" si="3"/>
        <v>1</v>
      </c>
      <c r="G49" s="23"/>
      <c r="I49" s="23"/>
      <c r="K49" s="23"/>
      <c r="M49" s="10" t="s">
        <v>48</v>
      </c>
      <c r="O49" s="23"/>
      <c r="Q49" s="23"/>
      <c r="S49" s="23"/>
      <c r="U49" s="23"/>
      <c r="W49" s="23"/>
      <c r="Y49" s="23"/>
      <c r="AA49" s="23"/>
      <c r="AC49" s="23"/>
      <c r="AE49" s="23"/>
      <c r="AG49" s="23"/>
      <c r="AI49" s="23"/>
      <c r="AK49" s="23"/>
      <c r="AM49" s="23"/>
      <c r="AO49" s="23"/>
      <c r="AQ49" s="23"/>
      <c r="AS49" s="23"/>
      <c r="AT49" s="55"/>
      <c r="AU49" s="26"/>
      <c r="AV49" s="22" t="s">
        <v>132</v>
      </c>
      <c r="AX49" t="str">
        <f t="shared" si="4"/>
        <v/>
      </c>
    </row>
    <row r="50" spans="1:50" x14ac:dyDescent="0.2">
      <c r="A50" s="4">
        <v>135</v>
      </c>
      <c r="B50" s="4">
        <v>2009</v>
      </c>
      <c r="C50" s="22" t="s">
        <v>134</v>
      </c>
      <c r="D50" t="s">
        <v>135</v>
      </c>
      <c r="E50" s="10">
        <f t="shared" si="3"/>
        <v>4</v>
      </c>
      <c r="G50" s="23"/>
      <c r="I50" s="23"/>
      <c r="K50" s="23"/>
      <c r="M50" s="23"/>
      <c r="O50" s="23"/>
      <c r="Q50" s="23"/>
      <c r="S50" s="23"/>
      <c r="U50" s="23"/>
      <c r="W50" s="23"/>
      <c r="Y50" s="23"/>
      <c r="AA50" s="23"/>
      <c r="AC50" s="23"/>
      <c r="AE50" s="10" t="s">
        <v>48</v>
      </c>
      <c r="AF50" s="6"/>
      <c r="AG50" s="10" t="s">
        <v>49</v>
      </c>
      <c r="AH50" s="6"/>
      <c r="AI50" s="10"/>
      <c r="AJ50" s="6"/>
      <c r="AK50" s="10"/>
      <c r="AL50" s="6"/>
      <c r="AM50" s="10"/>
      <c r="AN50" s="24" t="s">
        <v>49</v>
      </c>
      <c r="AO50" s="10"/>
      <c r="AP50" s="24"/>
      <c r="AQ50" s="25"/>
      <c r="AR50" s="24" t="s">
        <v>49</v>
      </c>
      <c r="AS50" s="25"/>
      <c r="AT50" s="51"/>
      <c r="AU50" s="27"/>
      <c r="AV50" s="22" t="s">
        <v>134</v>
      </c>
      <c r="AX50" t="str">
        <f t="shared" si="4"/>
        <v/>
      </c>
    </row>
    <row r="51" spans="1:50" x14ac:dyDescent="0.2">
      <c r="A51" s="4">
        <v>151</v>
      </c>
      <c r="B51" s="4">
        <v>2007</v>
      </c>
      <c r="C51" s="22" t="s">
        <v>136</v>
      </c>
      <c r="D51" t="s">
        <v>137</v>
      </c>
      <c r="E51" s="10">
        <f t="shared" si="3"/>
        <v>2</v>
      </c>
      <c r="G51" s="23"/>
      <c r="I51" s="23"/>
      <c r="K51" s="23"/>
      <c r="M51" s="23"/>
      <c r="O51" s="23"/>
      <c r="Q51" s="23"/>
      <c r="S51" s="23"/>
      <c r="U51" s="23"/>
      <c r="W51" s="23"/>
      <c r="Y51" s="23"/>
      <c r="AA51" s="23"/>
      <c r="AC51" s="10" t="s">
        <v>48</v>
      </c>
      <c r="AE51" s="23"/>
      <c r="AG51" s="23"/>
      <c r="AI51" s="23"/>
      <c r="AK51" s="23"/>
      <c r="AM51" s="23"/>
      <c r="AO51" s="23"/>
      <c r="AP51" s="4" t="s">
        <v>49</v>
      </c>
      <c r="AQ51" s="23"/>
      <c r="AS51" s="23"/>
      <c r="AT51" s="55"/>
      <c r="AU51" s="26"/>
      <c r="AV51" s="22" t="s">
        <v>136</v>
      </c>
      <c r="AX51" t="str">
        <f t="shared" si="4"/>
        <v/>
      </c>
    </row>
    <row r="52" spans="1:50" x14ac:dyDescent="0.2">
      <c r="A52" s="4">
        <v>178</v>
      </c>
      <c r="B52" s="4">
        <v>2021</v>
      </c>
      <c r="C52" s="22" t="s">
        <v>138</v>
      </c>
      <c r="D52" t="s">
        <v>139</v>
      </c>
      <c r="E52" s="10">
        <f t="shared" si="3"/>
        <v>1</v>
      </c>
      <c r="G52" s="23"/>
      <c r="I52" s="23"/>
      <c r="K52" s="23"/>
      <c r="M52" s="23"/>
      <c r="O52" s="23"/>
      <c r="Q52" s="23"/>
      <c r="R52" s="6"/>
      <c r="S52" s="23"/>
      <c r="U52" s="23"/>
      <c r="W52" s="23"/>
      <c r="Y52" s="23"/>
      <c r="AA52" s="23"/>
      <c r="AC52" s="23"/>
      <c r="AE52" s="23"/>
      <c r="AG52" s="23"/>
      <c r="AI52" s="23"/>
      <c r="AK52" s="23"/>
      <c r="AM52" s="23"/>
      <c r="AO52" s="23"/>
      <c r="AQ52" s="10" t="s">
        <v>48</v>
      </c>
      <c r="AR52" s="6"/>
      <c r="AS52" s="47"/>
      <c r="AT52" s="54"/>
      <c r="AU52" s="26"/>
      <c r="AV52" s="22" t="s">
        <v>138</v>
      </c>
      <c r="AX52" t="str">
        <f t="shared" si="4"/>
        <v/>
      </c>
    </row>
    <row r="53" spans="1:50" x14ac:dyDescent="0.2">
      <c r="A53" s="4">
        <v>201</v>
      </c>
      <c r="B53" s="4">
        <v>1996</v>
      </c>
      <c r="C53" s="22" t="s">
        <v>140</v>
      </c>
      <c r="D53" t="s">
        <v>139</v>
      </c>
      <c r="E53" s="10">
        <f t="shared" si="3"/>
        <v>4</v>
      </c>
      <c r="G53" s="23"/>
      <c r="I53" s="23"/>
      <c r="K53" s="23"/>
      <c r="M53" s="23"/>
      <c r="O53" s="23"/>
      <c r="Q53" s="23"/>
      <c r="R53" s="6" t="s">
        <v>48</v>
      </c>
      <c r="S53" s="23"/>
      <c r="U53" s="23"/>
      <c r="W53" s="23"/>
      <c r="Y53" s="23"/>
      <c r="AA53" s="23"/>
      <c r="AC53" s="23"/>
      <c r="AE53" s="23"/>
      <c r="AG53" s="23"/>
      <c r="AI53" s="23"/>
      <c r="AJ53" s="4" t="s">
        <v>49</v>
      </c>
      <c r="AK53" s="23"/>
      <c r="AM53" s="23"/>
      <c r="AO53" s="23"/>
      <c r="AQ53" s="25" t="s">
        <v>49</v>
      </c>
      <c r="AR53" s="24"/>
      <c r="AS53" s="25" t="s">
        <v>49</v>
      </c>
      <c r="AT53" s="51"/>
      <c r="AU53" s="26"/>
      <c r="AV53" s="22" t="s">
        <v>140</v>
      </c>
      <c r="AX53" t="str">
        <f t="shared" si="4"/>
        <v/>
      </c>
    </row>
    <row r="54" spans="1:50" ht="12.75" customHeight="1" x14ac:dyDescent="0.2">
      <c r="A54" s="4">
        <v>214</v>
      </c>
      <c r="B54" s="4">
        <v>2003</v>
      </c>
      <c r="C54" s="30" t="s">
        <v>141</v>
      </c>
      <c r="D54" t="s">
        <v>142</v>
      </c>
      <c r="E54" s="10">
        <f t="shared" si="3"/>
        <v>1</v>
      </c>
      <c r="G54" s="23"/>
      <c r="I54" s="23"/>
      <c r="K54" s="23"/>
      <c r="M54" s="23"/>
      <c r="O54" s="23"/>
      <c r="Q54" s="23"/>
      <c r="S54" s="23"/>
      <c r="U54" s="23"/>
      <c r="W54" s="23"/>
      <c r="Y54" s="23"/>
      <c r="Z54" s="6" t="s">
        <v>48</v>
      </c>
      <c r="AA54" s="23"/>
      <c r="AC54" s="23"/>
      <c r="AE54" s="23"/>
      <c r="AG54" s="23"/>
      <c r="AI54" s="23"/>
      <c r="AK54" s="23"/>
      <c r="AM54" s="23"/>
      <c r="AO54" s="23"/>
      <c r="AQ54" s="23"/>
      <c r="AS54" s="23"/>
      <c r="AT54" s="55"/>
      <c r="AU54" s="26"/>
      <c r="AV54" s="30" t="s">
        <v>141</v>
      </c>
      <c r="AX54" t="str">
        <f t="shared" si="4"/>
        <v/>
      </c>
    </row>
    <row r="55" spans="1:50" x14ac:dyDescent="0.2">
      <c r="A55" s="4">
        <v>215</v>
      </c>
      <c r="B55" s="4">
        <v>1993</v>
      </c>
      <c r="C55" s="28" t="s">
        <v>143</v>
      </c>
      <c r="D55" t="s">
        <v>144</v>
      </c>
      <c r="E55" s="10">
        <f t="shared" si="3"/>
        <v>4</v>
      </c>
      <c r="G55" s="23"/>
      <c r="I55" s="23"/>
      <c r="K55" s="23"/>
      <c r="M55" s="23"/>
      <c r="O55" s="10" t="s">
        <v>48</v>
      </c>
      <c r="Q55" s="23" t="s">
        <v>49</v>
      </c>
      <c r="S55" s="23"/>
      <c r="U55" s="23"/>
      <c r="W55" s="23" t="s">
        <v>49</v>
      </c>
      <c r="Y55" s="23"/>
      <c r="AA55" s="23"/>
      <c r="AC55" s="23" t="s">
        <v>49</v>
      </c>
      <c r="AE55" s="23"/>
      <c r="AG55" s="23"/>
      <c r="AI55" s="23"/>
      <c r="AK55" s="23"/>
      <c r="AM55" s="23"/>
      <c r="AO55" s="23"/>
      <c r="AQ55" s="23"/>
      <c r="AS55" s="23"/>
      <c r="AT55" s="55"/>
      <c r="AU55" s="26"/>
      <c r="AV55" s="28" t="s">
        <v>143</v>
      </c>
      <c r="AX55" t="str">
        <f t="shared" si="4"/>
        <v/>
      </c>
    </row>
    <row r="56" spans="1:50" x14ac:dyDescent="0.2">
      <c r="A56" s="4">
        <v>216</v>
      </c>
      <c r="B56" s="4">
        <v>2007</v>
      </c>
      <c r="C56" s="28" t="s">
        <v>145</v>
      </c>
      <c r="D56" t="s">
        <v>146</v>
      </c>
      <c r="E56" s="10">
        <f t="shared" si="3"/>
        <v>3</v>
      </c>
      <c r="G56" s="23"/>
      <c r="I56" s="23"/>
      <c r="K56" s="23"/>
      <c r="M56" s="23"/>
      <c r="O56" s="23"/>
      <c r="Q56" s="23"/>
      <c r="S56" s="23"/>
      <c r="U56" s="23"/>
      <c r="W56" s="23"/>
      <c r="Y56" s="23"/>
      <c r="AA56" s="23"/>
      <c r="AC56" s="10" t="s">
        <v>48</v>
      </c>
      <c r="AD56" s="4" t="s">
        <v>49</v>
      </c>
      <c r="AE56" s="23"/>
      <c r="AG56" s="23"/>
      <c r="AI56" s="23"/>
      <c r="AJ56" s="4" t="s">
        <v>49</v>
      </c>
      <c r="AK56" s="23"/>
      <c r="AM56" s="23"/>
      <c r="AO56" s="23"/>
      <c r="AQ56" s="23"/>
      <c r="AS56" s="23"/>
      <c r="AT56" s="55"/>
      <c r="AU56" s="26"/>
      <c r="AV56" s="28" t="s">
        <v>145</v>
      </c>
      <c r="AX56" t="str">
        <f t="shared" si="4"/>
        <v/>
      </c>
    </row>
    <row r="57" spans="1:50" x14ac:dyDescent="0.2">
      <c r="A57" s="4">
        <v>229</v>
      </c>
      <c r="B57" s="4">
        <v>1988</v>
      </c>
      <c r="C57" s="22" t="s">
        <v>147</v>
      </c>
      <c r="D57" t="s">
        <v>148</v>
      </c>
      <c r="E57" s="10">
        <f t="shared" si="3"/>
        <v>4</v>
      </c>
      <c r="G57" s="23"/>
      <c r="I57" s="23"/>
      <c r="J57" s="6" t="s">
        <v>48</v>
      </c>
      <c r="K57" s="23"/>
      <c r="M57" s="23"/>
      <c r="O57" s="23"/>
      <c r="Q57" s="23"/>
      <c r="R57" s="4" t="s">
        <v>49</v>
      </c>
      <c r="S57" s="23"/>
      <c r="U57" s="23"/>
      <c r="W57" s="23"/>
      <c r="Y57" s="23"/>
      <c r="Z57" s="4" t="s">
        <v>49</v>
      </c>
      <c r="AA57" s="23"/>
      <c r="AC57" s="23"/>
      <c r="AE57" s="23"/>
      <c r="AG57" s="23" t="s">
        <v>49</v>
      </c>
      <c r="AI57" s="23"/>
      <c r="AK57" s="23"/>
      <c r="AM57" s="23"/>
      <c r="AO57" s="23"/>
      <c r="AQ57" s="23"/>
      <c r="AS57" s="23"/>
      <c r="AT57" s="55"/>
      <c r="AU57" s="26"/>
      <c r="AV57" s="22" t="s">
        <v>147</v>
      </c>
      <c r="AX57" t="str">
        <f t="shared" si="4"/>
        <v/>
      </c>
    </row>
    <row r="58" spans="1:50" x14ac:dyDescent="0.2">
      <c r="A58" s="4">
        <v>233</v>
      </c>
      <c r="B58" s="4">
        <v>1992</v>
      </c>
      <c r="C58" s="28" t="s">
        <v>149</v>
      </c>
      <c r="D58" t="s">
        <v>150</v>
      </c>
      <c r="E58" s="10">
        <f t="shared" si="3"/>
        <v>3</v>
      </c>
      <c r="G58" s="23"/>
      <c r="I58" s="23"/>
      <c r="K58" s="23"/>
      <c r="M58" s="23"/>
      <c r="N58" s="6" t="s">
        <v>48</v>
      </c>
      <c r="O58" s="23"/>
      <c r="Q58" s="23"/>
      <c r="S58" s="23"/>
      <c r="U58" s="23"/>
      <c r="W58" s="23"/>
      <c r="Y58" s="23"/>
      <c r="AA58" s="23"/>
      <c r="AC58" s="23"/>
      <c r="AE58" s="23"/>
      <c r="AG58" s="23"/>
      <c r="AH58" s="24" t="s">
        <v>49</v>
      </c>
      <c r="AI58" s="23"/>
      <c r="AJ58" s="24"/>
      <c r="AK58" s="23"/>
      <c r="AL58" s="24"/>
      <c r="AM58" s="23"/>
      <c r="AN58" s="24"/>
      <c r="AO58" s="23"/>
      <c r="AP58" s="24"/>
      <c r="AQ58" s="25"/>
      <c r="AR58" s="24"/>
      <c r="AS58" s="25" t="s">
        <v>49</v>
      </c>
      <c r="AT58" s="51"/>
      <c r="AU58" s="26"/>
      <c r="AV58" s="28" t="s">
        <v>149</v>
      </c>
      <c r="AX58" t="str">
        <f t="shared" si="4"/>
        <v/>
      </c>
    </row>
    <row r="59" spans="1:50" x14ac:dyDescent="0.2">
      <c r="A59" s="4">
        <v>235</v>
      </c>
      <c r="B59" s="4">
        <v>1992</v>
      </c>
      <c r="C59" s="22" t="s">
        <v>151</v>
      </c>
      <c r="D59" t="s">
        <v>152</v>
      </c>
      <c r="E59" s="10">
        <f t="shared" si="3"/>
        <v>5</v>
      </c>
      <c r="G59" s="23"/>
      <c r="I59" s="23"/>
      <c r="K59" s="23"/>
      <c r="M59" s="23"/>
      <c r="N59" s="6" t="s">
        <v>48</v>
      </c>
      <c r="O59" s="23"/>
      <c r="Q59" s="23"/>
      <c r="S59" s="23"/>
      <c r="U59" s="23"/>
      <c r="W59" s="23" t="s">
        <v>49</v>
      </c>
      <c r="Y59" s="23"/>
      <c r="AA59" s="23"/>
      <c r="AC59" s="23" t="s">
        <v>49</v>
      </c>
      <c r="AE59" s="23"/>
      <c r="AG59" s="23"/>
      <c r="AH59" s="24" t="s">
        <v>49</v>
      </c>
      <c r="AI59" s="23"/>
      <c r="AJ59" s="24"/>
      <c r="AK59" s="23"/>
      <c r="AL59" s="24"/>
      <c r="AM59" s="23"/>
      <c r="AN59" s="24"/>
      <c r="AO59" s="23"/>
      <c r="AP59" s="24"/>
      <c r="AQ59" s="25" t="s">
        <v>49</v>
      </c>
      <c r="AR59" s="24"/>
      <c r="AS59" s="25"/>
      <c r="AT59" s="51"/>
      <c r="AU59" s="26"/>
      <c r="AV59" s="22" t="s">
        <v>151</v>
      </c>
      <c r="AX59" t="str">
        <f t="shared" si="4"/>
        <v/>
      </c>
    </row>
    <row r="60" spans="1:50" x14ac:dyDescent="0.2">
      <c r="A60" s="4">
        <v>239</v>
      </c>
      <c r="B60" s="4">
        <v>2012</v>
      </c>
      <c r="C60" s="30" t="s">
        <v>153</v>
      </c>
      <c r="D60" t="s">
        <v>154</v>
      </c>
      <c r="E60" s="10">
        <f t="shared" si="3"/>
        <v>1</v>
      </c>
      <c r="G60" s="23"/>
      <c r="I60" s="23"/>
      <c r="K60" s="23"/>
      <c r="M60" s="23"/>
      <c r="O60" s="23"/>
      <c r="Q60" s="23"/>
      <c r="S60" s="23"/>
      <c r="U60" s="23"/>
      <c r="W60" s="23"/>
      <c r="Y60" s="23"/>
      <c r="AA60" s="23"/>
      <c r="AC60" s="23"/>
      <c r="AE60" s="23"/>
      <c r="AG60" s="23"/>
      <c r="AH60" s="6" t="s">
        <v>48</v>
      </c>
      <c r="AI60" s="23"/>
      <c r="AK60" s="23"/>
      <c r="AL60" s="6"/>
      <c r="AM60" s="23"/>
      <c r="AN60" s="6"/>
      <c r="AO60" s="23"/>
      <c r="AP60" s="6"/>
      <c r="AQ60" s="10"/>
      <c r="AR60" s="6"/>
      <c r="AS60" s="10"/>
      <c r="AT60" s="56"/>
      <c r="AU60" s="26"/>
      <c r="AV60" s="30" t="s">
        <v>153</v>
      </c>
      <c r="AX60" t="str">
        <f t="shared" si="4"/>
        <v/>
      </c>
    </row>
    <row r="61" spans="1:50" x14ac:dyDescent="0.2">
      <c r="A61" s="4">
        <v>240</v>
      </c>
      <c r="B61" s="4">
        <v>1988</v>
      </c>
      <c r="C61" s="22" t="s">
        <v>155</v>
      </c>
      <c r="D61" t="s">
        <v>156</v>
      </c>
      <c r="E61" s="10">
        <f t="shared" si="3"/>
        <v>35</v>
      </c>
      <c r="G61" s="23"/>
      <c r="I61" s="23"/>
      <c r="J61" s="6" t="s">
        <v>48</v>
      </c>
      <c r="K61" s="23" t="s">
        <v>49</v>
      </c>
      <c r="L61" s="4" t="s">
        <v>49</v>
      </c>
      <c r="M61" s="23" t="s">
        <v>49</v>
      </c>
      <c r="N61" s="4" t="s">
        <v>49</v>
      </c>
      <c r="O61" s="23" t="s">
        <v>49</v>
      </c>
      <c r="P61" s="4" t="s">
        <v>49</v>
      </c>
      <c r="Q61" s="23" t="s">
        <v>49</v>
      </c>
      <c r="R61" s="4" t="s">
        <v>49</v>
      </c>
      <c r="S61" s="23" t="s">
        <v>49</v>
      </c>
      <c r="T61" s="4" t="s">
        <v>49</v>
      </c>
      <c r="U61" s="23" t="s">
        <v>49</v>
      </c>
      <c r="V61" s="4" t="s">
        <v>49</v>
      </c>
      <c r="W61" s="23" t="s">
        <v>49</v>
      </c>
      <c r="X61" s="4" t="s">
        <v>49</v>
      </c>
      <c r="Y61" s="23"/>
      <c r="Z61" s="4" t="s">
        <v>49</v>
      </c>
      <c r="AA61" s="23" t="s">
        <v>49</v>
      </c>
      <c r="AB61" s="4" t="s">
        <v>49</v>
      </c>
      <c r="AC61" s="23" t="s">
        <v>49</v>
      </c>
      <c r="AD61" s="4" t="s">
        <v>49</v>
      </c>
      <c r="AE61" s="23" t="s">
        <v>49</v>
      </c>
      <c r="AG61" s="23" t="s">
        <v>49</v>
      </c>
      <c r="AH61" s="24" t="s">
        <v>49</v>
      </c>
      <c r="AI61" s="23" t="s">
        <v>49</v>
      </c>
      <c r="AJ61" s="24" t="s">
        <v>49</v>
      </c>
      <c r="AK61" s="23" t="s">
        <v>49</v>
      </c>
      <c r="AL61" s="24" t="s">
        <v>49</v>
      </c>
      <c r="AM61" s="23" t="s">
        <v>49</v>
      </c>
      <c r="AN61" s="24" t="s">
        <v>49</v>
      </c>
      <c r="AO61" s="23" t="s">
        <v>49</v>
      </c>
      <c r="AP61" s="24" t="s">
        <v>49</v>
      </c>
      <c r="AQ61" s="25" t="s">
        <v>49</v>
      </c>
      <c r="AR61" s="24" t="s">
        <v>49</v>
      </c>
      <c r="AS61" s="25" t="s">
        <v>49</v>
      </c>
      <c r="AT61" s="51" t="s">
        <v>49</v>
      </c>
      <c r="AU61" s="26"/>
      <c r="AV61" s="22" t="s">
        <v>155</v>
      </c>
      <c r="AX61" t="str">
        <f t="shared" si="4"/>
        <v>Kalalokki</v>
      </c>
    </row>
    <row r="62" spans="1:50" x14ac:dyDescent="0.2">
      <c r="A62" s="4">
        <v>241</v>
      </c>
      <c r="B62" s="4">
        <v>1992</v>
      </c>
      <c r="C62" s="22" t="s">
        <v>157</v>
      </c>
      <c r="D62" t="s">
        <v>158</v>
      </c>
      <c r="E62" s="10">
        <f t="shared" si="3"/>
        <v>3</v>
      </c>
      <c r="G62" s="23"/>
      <c r="I62" s="23"/>
      <c r="K62" s="23"/>
      <c r="M62" s="23"/>
      <c r="N62" s="6" t="s">
        <v>48</v>
      </c>
      <c r="O62" s="23" t="s">
        <v>49</v>
      </c>
      <c r="Q62" s="23"/>
      <c r="S62" s="23"/>
      <c r="U62" s="23"/>
      <c r="W62" s="23"/>
      <c r="Y62" s="23"/>
      <c r="AA62" s="23"/>
      <c r="AC62" s="23"/>
      <c r="AE62" s="23"/>
      <c r="AG62" s="23"/>
      <c r="AH62" s="24" t="s">
        <v>49</v>
      </c>
      <c r="AI62" s="23"/>
      <c r="AJ62" s="24"/>
      <c r="AK62" s="23"/>
      <c r="AL62" s="24"/>
      <c r="AM62" s="23"/>
      <c r="AN62" s="24"/>
      <c r="AO62" s="23"/>
      <c r="AP62" s="24"/>
      <c r="AQ62" s="25"/>
      <c r="AR62" s="24"/>
      <c r="AS62" s="25"/>
      <c r="AT62" s="51"/>
      <c r="AU62" s="26"/>
      <c r="AV62" s="22" t="s">
        <v>157</v>
      </c>
      <c r="AX62" t="str">
        <f t="shared" si="4"/>
        <v/>
      </c>
    </row>
    <row r="63" spans="1:50" x14ac:dyDescent="0.2">
      <c r="A63" s="4">
        <v>242</v>
      </c>
      <c r="B63" s="4">
        <v>1985</v>
      </c>
      <c r="C63" s="22" t="s">
        <v>159</v>
      </c>
      <c r="D63" t="s">
        <v>160</v>
      </c>
      <c r="E63" s="10">
        <f t="shared" si="3"/>
        <v>37</v>
      </c>
      <c r="G63" s="10" t="s">
        <v>48</v>
      </c>
      <c r="I63" s="23"/>
      <c r="J63" s="4" t="s">
        <v>49</v>
      </c>
      <c r="K63" s="23"/>
      <c r="L63" s="4" t="s">
        <v>49</v>
      </c>
      <c r="M63" s="23" t="s">
        <v>49</v>
      </c>
      <c r="N63" s="4" t="s">
        <v>49</v>
      </c>
      <c r="O63" s="23" t="s">
        <v>49</v>
      </c>
      <c r="P63" s="4" t="s">
        <v>49</v>
      </c>
      <c r="Q63" s="23" t="s">
        <v>49</v>
      </c>
      <c r="R63" s="4" t="s">
        <v>49</v>
      </c>
      <c r="S63" s="23" t="s">
        <v>49</v>
      </c>
      <c r="T63" s="4" t="s">
        <v>49</v>
      </c>
      <c r="U63" s="23" t="s">
        <v>49</v>
      </c>
      <c r="V63" s="4" t="s">
        <v>49</v>
      </c>
      <c r="W63" s="23" t="s">
        <v>49</v>
      </c>
      <c r="X63" s="4" t="s">
        <v>49</v>
      </c>
      <c r="Y63" s="23" t="s">
        <v>49</v>
      </c>
      <c r="Z63" s="4" t="s">
        <v>49</v>
      </c>
      <c r="AA63" s="23" t="s">
        <v>49</v>
      </c>
      <c r="AB63" s="4" t="s">
        <v>49</v>
      </c>
      <c r="AC63" s="23" t="s">
        <v>49</v>
      </c>
      <c r="AD63" s="4" t="s">
        <v>49</v>
      </c>
      <c r="AE63" s="23" t="s">
        <v>49</v>
      </c>
      <c r="AF63" s="4" t="s">
        <v>49</v>
      </c>
      <c r="AG63" s="23" t="s">
        <v>49</v>
      </c>
      <c r="AH63" s="24" t="s">
        <v>49</v>
      </c>
      <c r="AI63" s="23" t="s">
        <v>49</v>
      </c>
      <c r="AJ63" s="24" t="s">
        <v>49</v>
      </c>
      <c r="AK63" s="23" t="s">
        <v>49</v>
      </c>
      <c r="AL63" s="24" t="s">
        <v>49</v>
      </c>
      <c r="AM63" s="23" t="s">
        <v>49</v>
      </c>
      <c r="AN63" s="24" t="s">
        <v>49</v>
      </c>
      <c r="AO63" s="23" t="s">
        <v>49</v>
      </c>
      <c r="AP63" s="24" t="s">
        <v>49</v>
      </c>
      <c r="AQ63" s="25" t="s">
        <v>49</v>
      </c>
      <c r="AR63" s="24" t="s">
        <v>49</v>
      </c>
      <c r="AS63" s="25" t="s">
        <v>49</v>
      </c>
      <c r="AT63" s="51" t="s">
        <v>49</v>
      </c>
      <c r="AU63" s="26"/>
      <c r="AV63" s="22" t="s">
        <v>159</v>
      </c>
      <c r="AX63" t="str">
        <f t="shared" si="4"/>
        <v>Harmaalokki</v>
      </c>
    </row>
    <row r="64" spans="1:50" x14ac:dyDescent="0.2">
      <c r="A64" s="4">
        <v>246</v>
      </c>
      <c r="B64" s="4">
        <v>2000</v>
      </c>
      <c r="C64" s="30" t="s">
        <v>161</v>
      </c>
      <c r="D64" t="s">
        <v>154</v>
      </c>
      <c r="E64" s="10">
        <f t="shared" si="3"/>
        <v>1</v>
      </c>
      <c r="G64" s="23"/>
      <c r="I64" s="23"/>
      <c r="K64" s="23"/>
      <c r="M64" s="23"/>
      <c r="O64" s="23"/>
      <c r="Q64" s="23"/>
      <c r="S64" s="23"/>
      <c r="U64" s="23"/>
      <c r="V64" s="6" t="s">
        <v>48</v>
      </c>
      <c r="W64" s="23"/>
      <c r="Y64" s="23"/>
      <c r="AA64" s="23"/>
      <c r="AC64" s="23"/>
      <c r="AE64" s="23"/>
      <c r="AG64" s="23"/>
      <c r="AI64" s="23"/>
      <c r="AK64" s="23"/>
      <c r="AM64" s="23"/>
      <c r="AO64" s="23"/>
      <c r="AQ64" s="23"/>
      <c r="AS64" s="23"/>
      <c r="AT64" s="55"/>
      <c r="AU64" s="26"/>
      <c r="AV64" s="30" t="s">
        <v>161</v>
      </c>
      <c r="AX64" t="str">
        <f t="shared" si="4"/>
        <v/>
      </c>
    </row>
    <row r="65" spans="1:50" x14ac:dyDescent="0.2">
      <c r="A65" s="4">
        <v>247</v>
      </c>
      <c r="B65" s="4">
        <v>1990</v>
      </c>
      <c r="C65" s="28" t="s">
        <v>162</v>
      </c>
      <c r="D65" t="s">
        <v>163</v>
      </c>
      <c r="E65" s="10">
        <f t="shared" si="3"/>
        <v>29</v>
      </c>
      <c r="G65" s="23"/>
      <c r="I65" s="23"/>
      <c r="K65" s="23"/>
      <c r="L65" s="6" t="s">
        <v>48</v>
      </c>
      <c r="M65" s="23"/>
      <c r="N65" s="4" t="s">
        <v>49</v>
      </c>
      <c r="O65" s="23"/>
      <c r="P65" s="4" t="s">
        <v>49</v>
      </c>
      <c r="Q65" s="23" t="s">
        <v>49</v>
      </c>
      <c r="R65" s="4" t="s">
        <v>49</v>
      </c>
      <c r="S65" s="23" t="s">
        <v>49</v>
      </c>
      <c r="T65" s="4" t="s">
        <v>49</v>
      </c>
      <c r="U65" s="23" t="s">
        <v>49</v>
      </c>
      <c r="V65" s="4" t="s">
        <v>49</v>
      </c>
      <c r="W65" s="23" t="s">
        <v>49</v>
      </c>
      <c r="X65" s="4" t="s">
        <v>49</v>
      </c>
      <c r="Y65" s="23" t="s">
        <v>49</v>
      </c>
      <c r="Z65" s="4" t="s">
        <v>49</v>
      </c>
      <c r="AA65" s="23" t="s">
        <v>49</v>
      </c>
      <c r="AB65" s="4" t="s">
        <v>49</v>
      </c>
      <c r="AC65" s="23" t="s">
        <v>49</v>
      </c>
      <c r="AD65" s="4" t="s">
        <v>49</v>
      </c>
      <c r="AE65" s="23" t="s">
        <v>49</v>
      </c>
      <c r="AG65" s="23" t="s">
        <v>49</v>
      </c>
      <c r="AH65" s="24" t="s">
        <v>49</v>
      </c>
      <c r="AI65" s="23" t="s">
        <v>49</v>
      </c>
      <c r="AJ65" s="24" t="s">
        <v>49</v>
      </c>
      <c r="AK65" s="23" t="s">
        <v>49</v>
      </c>
      <c r="AL65" s="24"/>
      <c r="AM65" s="23" t="s">
        <v>49</v>
      </c>
      <c r="AN65" s="24" t="s">
        <v>49</v>
      </c>
      <c r="AO65" s="23"/>
      <c r="AP65" s="24" t="s">
        <v>49</v>
      </c>
      <c r="AQ65" s="25" t="s">
        <v>49</v>
      </c>
      <c r="AR65" s="24" t="s">
        <v>49</v>
      </c>
      <c r="AS65" s="25" t="s">
        <v>49</v>
      </c>
      <c r="AT65" s="51"/>
      <c r="AU65" s="26"/>
      <c r="AV65" s="28" t="s">
        <v>162</v>
      </c>
      <c r="AX65" t="str">
        <f t="shared" si="4"/>
        <v/>
      </c>
    </row>
    <row r="66" spans="1:50" x14ac:dyDescent="0.2">
      <c r="A66" s="4">
        <v>248</v>
      </c>
      <c r="B66" s="4">
        <v>1988</v>
      </c>
      <c r="C66" s="22" t="s">
        <v>164</v>
      </c>
      <c r="D66" t="s">
        <v>165</v>
      </c>
      <c r="E66" s="10">
        <f t="shared" si="3"/>
        <v>32</v>
      </c>
      <c r="G66" s="23"/>
      <c r="I66" s="23"/>
      <c r="J66" s="6" t="s">
        <v>48</v>
      </c>
      <c r="K66" s="23"/>
      <c r="M66" s="23"/>
      <c r="N66" s="4" t="s">
        <v>49</v>
      </c>
      <c r="O66" s="23" t="s">
        <v>49</v>
      </c>
      <c r="P66" s="4" t="s">
        <v>49</v>
      </c>
      <c r="Q66" s="23" t="s">
        <v>49</v>
      </c>
      <c r="R66" s="4" t="s">
        <v>49</v>
      </c>
      <c r="S66" s="23" t="s">
        <v>49</v>
      </c>
      <c r="T66" s="4" t="s">
        <v>49</v>
      </c>
      <c r="U66" s="23" t="s">
        <v>49</v>
      </c>
      <c r="V66" s="4" t="s">
        <v>49</v>
      </c>
      <c r="W66" s="23" t="s">
        <v>49</v>
      </c>
      <c r="Y66" s="23" t="s">
        <v>49</v>
      </c>
      <c r="AA66" s="23" t="s">
        <v>49</v>
      </c>
      <c r="AB66" s="4" t="s">
        <v>49</v>
      </c>
      <c r="AC66" s="23" t="s">
        <v>49</v>
      </c>
      <c r="AD66" s="4" t="s">
        <v>49</v>
      </c>
      <c r="AE66" s="23" t="s">
        <v>49</v>
      </c>
      <c r="AF66" s="4" t="s">
        <v>49</v>
      </c>
      <c r="AG66" s="23" t="s">
        <v>49</v>
      </c>
      <c r="AH66" s="24" t="s">
        <v>49</v>
      </c>
      <c r="AI66" s="23" t="s">
        <v>49</v>
      </c>
      <c r="AJ66" s="24" t="s">
        <v>49</v>
      </c>
      <c r="AK66" s="23" t="s">
        <v>49</v>
      </c>
      <c r="AL66" s="24" t="s">
        <v>49</v>
      </c>
      <c r="AM66" s="23" t="s">
        <v>49</v>
      </c>
      <c r="AN66" s="24" t="s">
        <v>49</v>
      </c>
      <c r="AO66" s="23" t="s">
        <v>49</v>
      </c>
      <c r="AP66" s="24" t="s">
        <v>49</v>
      </c>
      <c r="AQ66" s="25" t="s">
        <v>49</v>
      </c>
      <c r="AR66" s="24" t="s">
        <v>49</v>
      </c>
      <c r="AS66" s="25" t="s">
        <v>49</v>
      </c>
      <c r="AT66" s="51" t="s">
        <v>49</v>
      </c>
      <c r="AU66" s="26"/>
      <c r="AV66" s="22" t="s">
        <v>164</v>
      </c>
      <c r="AX66" t="str">
        <f t="shared" si="4"/>
        <v>Merilokki</v>
      </c>
    </row>
    <row r="67" spans="1:50" x14ac:dyDescent="0.2">
      <c r="A67" s="4">
        <v>249</v>
      </c>
      <c r="B67" s="4">
        <v>1984</v>
      </c>
      <c r="C67" s="22" t="s">
        <v>166</v>
      </c>
      <c r="D67" t="s">
        <v>167</v>
      </c>
      <c r="E67" s="10">
        <f t="shared" si="3"/>
        <v>41</v>
      </c>
      <c r="F67" s="6" t="s">
        <v>48</v>
      </c>
      <c r="G67" s="23" t="s">
        <v>49</v>
      </c>
      <c r="H67" s="4" t="s">
        <v>49</v>
      </c>
      <c r="I67" s="23" t="s">
        <v>49</v>
      </c>
      <c r="J67" s="4" t="s">
        <v>49</v>
      </c>
      <c r="K67" s="23" t="s">
        <v>49</v>
      </c>
      <c r="L67" s="4" t="s">
        <v>49</v>
      </c>
      <c r="M67" s="23" t="s">
        <v>49</v>
      </c>
      <c r="N67" s="4" t="s">
        <v>49</v>
      </c>
      <c r="O67" s="23" t="s">
        <v>49</v>
      </c>
      <c r="P67" s="4" t="s">
        <v>49</v>
      </c>
      <c r="Q67" s="23" t="s">
        <v>49</v>
      </c>
      <c r="R67" s="4" t="s">
        <v>49</v>
      </c>
      <c r="S67" s="23" t="s">
        <v>49</v>
      </c>
      <c r="T67" s="4" t="s">
        <v>49</v>
      </c>
      <c r="U67" s="23" t="s">
        <v>49</v>
      </c>
      <c r="V67" s="4" t="s">
        <v>49</v>
      </c>
      <c r="W67" s="23" t="s">
        <v>49</v>
      </c>
      <c r="X67" s="4" t="s">
        <v>49</v>
      </c>
      <c r="Y67" s="23" t="s">
        <v>49</v>
      </c>
      <c r="Z67" s="4" t="s">
        <v>49</v>
      </c>
      <c r="AA67" s="23" t="s">
        <v>49</v>
      </c>
      <c r="AB67" s="4" t="s">
        <v>49</v>
      </c>
      <c r="AC67" s="23" t="s">
        <v>49</v>
      </c>
      <c r="AD67" s="4" t="s">
        <v>49</v>
      </c>
      <c r="AE67" s="23" t="s">
        <v>49</v>
      </c>
      <c r="AF67" s="4" t="s">
        <v>49</v>
      </c>
      <c r="AG67" s="23" t="s">
        <v>49</v>
      </c>
      <c r="AH67" s="24" t="s">
        <v>49</v>
      </c>
      <c r="AI67" s="23" t="s">
        <v>49</v>
      </c>
      <c r="AJ67" s="24" t="s">
        <v>49</v>
      </c>
      <c r="AK67" s="23" t="s">
        <v>49</v>
      </c>
      <c r="AL67" s="24" t="s">
        <v>49</v>
      </c>
      <c r="AM67" s="23" t="s">
        <v>49</v>
      </c>
      <c r="AN67" s="24" t="s">
        <v>49</v>
      </c>
      <c r="AO67" s="23" t="s">
        <v>49</v>
      </c>
      <c r="AP67" s="24" t="s">
        <v>49</v>
      </c>
      <c r="AQ67" s="25" t="s">
        <v>49</v>
      </c>
      <c r="AR67" s="24" t="s">
        <v>49</v>
      </c>
      <c r="AS67" s="25" t="s">
        <v>49</v>
      </c>
      <c r="AT67" s="51" t="s">
        <v>49</v>
      </c>
      <c r="AU67" s="26"/>
      <c r="AV67" s="22" t="s">
        <v>166</v>
      </c>
      <c r="AX67" t="str">
        <f t="shared" si="4"/>
        <v>Kesykyyhky</v>
      </c>
    </row>
    <row r="68" spans="1:50" x14ac:dyDescent="0.2">
      <c r="A68" s="4">
        <v>250</v>
      </c>
      <c r="B68" s="4">
        <v>2002</v>
      </c>
      <c r="C68" s="22" t="s">
        <v>168</v>
      </c>
      <c r="D68" t="s">
        <v>169</v>
      </c>
      <c r="E68" s="10">
        <f t="shared" si="3"/>
        <v>19</v>
      </c>
      <c r="G68" s="23"/>
      <c r="I68" s="23"/>
      <c r="K68" s="23"/>
      <c r="M68" s="23"/>
      <c r="O68" s="23"/>
      <c r="Q68" s="23"/>
      <c r="S68" s="23"/>
      <c r="U68" s="23"/>
      <c r="W68" s="23"/>
      <c r="X68" s="6" t="s">
        <v>48</v>
      </c>
      <c r="Y68" s="23"/>
      <c r="AA68" s="23" t="s">
        <v>49</v>
      </c>
      <c r="AB68" s="4" t="s">
        <v>49</v>
      </c>
      <c r="AC68" s="23" t="s">
        <v>49</v>
      </c>
      <c r="AD68" s="4" t="s">
        <v>49</v>
      </c>
      <c r="AE68" s="23" t="s">
        <v>49</v>
      </c>
      <c r="AF68" s="4" t="s">
        <v>49</v>
      </c>
      <c r="AG68" s="23" t="s">
        <v>49</v>
      </c>
      <c r="AH68" s="24" t="s">
        <v>49</v>
      </c>
      <c r="AI68" s="23" t="s">
        <v>49</v>
      </c>
      <c r="AJ68" s="24"/>
      <c r="AK68" s="23" t="s">
        <v>49</v>
      </c>
      <c r="AL68" s="24" t="s">
        <v>49</v>
      </c>
      <c r="AM68" s="23"/>
      <c r="AN68" s="24" t="s">
        <v>49</v>
      </c>
      <c r="AO68" s="23" t="s">
        <v>49</v>
      </c>
      <c r="AP68" s="24" t="s">
        <v>49</v>
      </c>
      <c r="AQ68" s="25" t="s">
        <v>49</v>
      </c>
      <c r="AR68" s="24" t="s">
        <v>49</v>
      </c>
      <c r="AS68" s="25" t="s">
        <v>49</v>
      </c>
      <c r="AT68" s="51" t="s">
        <v>49</v>
      </c>
      <c r="AU68" s="26"/>
      <c r="AV68" s="22" t="s">
        <v>168</v>
      </c>
      <c r="AX68" t="str">
        <f t="shared" ref="AX68:AX131" si="5">IF(AT68="x",AV68,"")</f>
        <v>Uuttukyyhky</v>
      </c>
    </row>
    <row r="69" spans="1:50" x14ac:dyDescent="0.2">
      <c r="A69" s="4">
        <v>251</v>
      </c>
      <c r="B69" s="4">
        <v>2004</v>
      </c>
      <c r="C69" s="22" t="s">
        <v>170</v>
      </c>
      <c r="D69" t="s">
        <v>171</v>
      </c>
      <c r="E69" s="10">
        <f t="shared" si="3"/>
        <v>8</v>
      </c>
      <c r="G69" s="23"/>
      <c r="I69" s="23"/>
      <c r="K69" s="23"/>
      <c r="M69" s="23"/>
      <c r="O69" s="23"/>
      <c r="Q69" s="23"/>
      <c r="S69" s="23"/>
      <c r="U69" s="23"/>
      <c r="W69" s="23"/>
      <c r="Y69" s="23"/>
      <c r="AA69" s="10" t="s">
        <v>48</v>
      </c>
      <c r="AB69" s="4" t="s">
        <v>49</v>
      </c>
      <c r="AC69" s="23"/>
      <c r="AE69" s="23"/>
      <c r="AG69" s="23"/>
      <c r="AH69" s="24" t="s">
        <v>49</v>
      </c>
      <c r="AI69" s="23" t="s">
        <v>49</v>
      </c>
      <c r="AJ69" s="24"/>
      <c r="AK69" s="23"/>
      <c r="AL69" s="24"/>
      <c r="AM69" s="23" t="s">
        <v>49</v>
      </c>
      <c r="AN69" s="24"/>
      <c r="AO69" s="23" t="s">
        <v>49</v>
      </c>
      <c r="AP69" s="24" t="s">
        <v>49</v>
      </c>
      <c r="AQ69" s="25"/>
      <c r="AR69" s="24" t="s">
        <v>49</v>
      </c>
      <c r="AS69" s="25"/>
      <c r="AT69" s="51"/>
      <c r="AU69" s="26"/>
      <c r="AV69" s="22" t="s">
        <v>170</v>
      </c>
      <c r="AX69" t="str">
        <f t="shared" si="5"/>
        <v/>
      </c>
    </row>
    <row r="70" spans="1:50" x14ac:dyDescent="0.2">
      <c r="A70" s="4">
        <v>252</v>
      </c>
      <c r="B70" s="4">
        <v>1988</v>
      </c>
      <c r="C70" s="22" t="s">
        <v>172</v>
      </c>
      <c r="D70" t="s">
        <v>173</v>
      </c>
      <c r="E70" s="10">
        <f t="shared" si="3"/>
        <v>37</v>
      </c>
      <c r="G70" s="23"/>
      <c r="I70" s="23"/>
      <c r="J70" s="6" t="s">
        <v>48</v>
      </c>
      <c r="K70" s="23" t="s">
        <v>49</v>
      </c>
      <c r="L70" s="4" t="s">
        <v>49</v>
      </c>
      <c r="M70" s="23" t="s">
        <v>49</v>
      </c>
      <c r="N70" s="4" t="s">
        <v>49</v>
      </c>
      <c r="O70" s="23" t="s">
        <v>49</v>
      </c>
      <c r="P70" s="4" t="s">
        <v>49</v>
      </c>
      <c r="Q70" s="23" t="s">
        <v>49</v>
      </c>
      <c r="R70" s="4" t="s">
        <v>49</v>
      </c>
      <c r="S70" s="23" t="s">
        <v>49</v>
      </c>
      <c r="T70" s="4" t="s">
        <v>49</v>
      </c>
      <c r="U70" s="23" t="s">
        <v>49</v>
      </c>
      <c r="V70" s="4" t="s">
        <v>49</v>
      </c>
      <c r="W70" s="23" t="s">
        <v>49</v>
      </c>
      <c r="X70" s="4" t="s">
        <v>49</v>
      </c>
      <c r="Y70" s="23" t="s">
        <v>49</v>
      </c>
      <c r="Z70" s="4" t="s">
        <v>49</v>
      </c>
      <c r="AA70" s="23" t="s">
        <v>49</v>
      </c>
      <c r="AB70" s="4" t="s">
        <v>49</v>
      </c>
      <c r="AC70" s="23" t="s">
        <v>49</v>
      </c>
      <c r="AD70" s="4" t="s">
        <v>49</v>
      </c>
      <c r="AE70" s="23" t="s">
        <v>49</v>
      </c>
      <c r="AF70" s="4" t="s">
        <v>49</v>
      </c>
      <c r="AG70" s="23" t="s">
        <v>49</v>
      </c>
      <c r="AH70" s="24" t="s">
        <v>49</v>
      </c>
      <c r="AI70" s="23" t="s">
        <v>49</v>
      </c>
      <c r="AJ70" s="24" t="s">
        <v>49</v>
      </c>
      <c r="AK70" s="23" t="s">
        <v>49</v>
      </c>
      <c r="AL70" s="24" t="s">
        <v>49</v>
      </c>
      <c r="AM70" s="23" t="s">
        <v>49</v>
      </c>
      <c r="AN70" s="24" t="s">
        <v>49</v>
      </c>
      <c r="AO70" s="23" t="s">
        <v>49</v>
      </c>
      <c r="AP70" s="24" t="s">
        <v>49</v>
      </c>
      <c r="AQ70" s="25" t="s">
        <v>49</v>
      </c>
      <c r="AR70" s="24" t="s">
        <v>49</v>
      </c>
      <c r="AS70" s="25" t="s">
        <v>49</v>
      </c>
      <c r="AT70" s="51" t="s">
        <v>49</v>
      </c>
      <c r="AU70" s="26"/>
      <c r="AV70" s="22" t="s">
        <v>172</v>
      </c>
      <c r="AX70" t="str">
        <f t="shared" si="5"/>
        <v>Turkinkyyhky</v>
      </c>
    </row>
    <row r="71" spans="1:50" x14ac:dyDescent="0.2">
      <c r="A71" s="4">
        <v>260</v>
      </c>
      <c r="B71" s="4">
        <v>1985</v>
      </c>
      <c r="C71" s="22" t="s">
        <v>174</v>
      </c>
      <c r="D71" t="s">
        <v>175</v>
      </c>
      <c r="E71" s="10">
        <f t="shared" si="3"/>
        <v>38</v>
      </c>
      <c r="G71" s="10" t="s">
        <v>48</v>
      </c>
      <c r="I71" s="23"/>
      <c r="J71" s="4" t="s">
        <v>49</v>
      </c>
      <c r="K71" s="23" t="s">
        <v>49</v>
      </c>
      <c r="L71" s="4" t="s">
        <v>49</v>
      </c>
      <c r="M71" s="23" t="s">
        <v>49</v>
      </c>
      <c r="N71" s="4" t="s">
        <v>49</v>
      </c>
      <c r="O71" s="23" t="s">
        <v>49</v>
      </c>
      <c r="P71" s="4" t="s">
        <v>49</v>
      </c>
      <c r="Q71" s="23" t="s">
        <v>49</v>
      </c>
      <c r="R71" s="4" t="s">
        <v>49</v>
      </c>
      <c r="S71" s="23" t="s">
        <v>49</v>
      </c>
      <c r="T71" s="4" t="s">
        <v>49</v>
      </c>
      <c r="U71" s="23" t="s">
        <v>49</v>
      </c>
      <c r="V71" s="4" t="s">
        <v>49</v>
      </c>
      <c r="W71" s="23" t="s">
        <v>49</v>
      </c>
      <c r="X71" s="4" t="s">
        <v>49</v>
      </c>
      <c r="Y71" s="23" t="s">
        <v>49</v>
      </c>
      <c r="Z71" s="4" t="s">
        <v>49</v>
      </c>
      <c r="AA71" s="23" t="s">
        <v>49</v>
      </c>
      <c r="AB71" s="4" t="s">
        <v>49</v>
      </c>
      <c r="AC71" s="23" t="s">
        <v>49</v>
      </c>
      <c r="AD71" s="4" t="s">
        <v>49</v>
      </c>
      <c r="AE71" s="23" t="s">
        <v>49</v>
      </c>
      <c r="AF71" s="4" t="s">
        <v>49</v>
      </c>
      <c r="AG71" s="23" t="s">
        <v>49</v>
      </c>
      <c r="AH71" s="24" t="s">
        <v>49</v>
      </c>
      <c r="AI71" s="23" t="s">
        <v>49</v>
      </c>
      <c r="AJ71" s="24" t="s">
        <v>49</v>
      </c>
      <c r="AK71" s="23" t="s">
        <v>49</v>
      </c>
      <c r="AL71" s="24" t="s">
        <v>49</v>
      </c>
      <c r="AM71" s="23" t="s">
        <v>49</v>
      </c>
      <c r="AN71" s="24" t="s">
        <v>49</v>
      </c>
      <c r="AO71" s="23" t="s">
        <v>49</v>
      </c>
      <c r="AP71" s="24" t="s">
        <v>49</v>
      </c>
      <c r="AQ71" s="25" t="s">
        <v>49</v>
      </c>
      <c r="AR71" s="24" t="s">
        <v>49</v>
      </c>
      <c r="AS71" s="25" t="s">
        <v>49</v>
      </c>
      <c r="AT71" s="51" t="s">
        <v>49</v>
      </c>
      <c r="AU71" s="26"/>
      <c r="AV71" s="22" t="s">
        <v>174</v>
      </c>
      <c r="AX71" t="str">
        <f t="shared" si="5"/>
        <v>Huuhkaja</v>
      </c>
    </row>
    <row r="72" spans="1:50" x14ac:dyDescent="0.2">
      <c r="A72" s="4">
        <v>261</v>
      </c>
      <c r="B72" s="4">
        <v>1990</v>
      </c>
      <c r="C72" s="28" t="s">
        <v>176</v>
      </c>
      <c r="D72" t="s">
        <v>177</v>
      </c>
      <c r="E72" s="10">
        <f t="shared" si="3"/>
        <v>11</v>
      </c>
      <c r="G72" s="23"/>
      <c r="I72" s="23"/>
      <c r="K72" s="23"/>
      <c r="L72" s="6" t="s">
        <v>48</v>
      </c>
      <c r="M72" s="23" t="s">
        <v>49</v>
      </c>
      <c r="N72" s="4" t="s">
        <v>49</v>
      </c>
      <c r="O72" s="23" t="s">
        <v>49</v>
      </c>
      <c r="Q72" s="23" t="s">
        <v>49</v>
      </c>
      <c r="R72" s="4" t="s">
        <v>49</v>
      </c>
      <c r="S72" s="23" t="s">
        <v>49</v>
      </c>
      <c r="T72" s="4" t="s">
        <v>49</v>
      </c>
      <c r="U72" s="23"/>
      <c r="V72" s="4" t="s">
        <v>49</v>
      </c>
      <c r="W72" s="23" t="s">
        <v>49</v>
      </c>
      <c r="Y72" s="23"/>
      <c r="AA72" s="23"/>
      <c r="AC72" s="23"/>
      <c r="AE72" s="23"/>
      <c r="AG72" s="23" t="s">
        <v>49</v>
      </c>
      <c r="AI72" s="23"/>
      <c r="AK72" s="23"/>
      <c r="AM72" s="23"/>
      <c r="AO72" s="23"/>
      <c r="AQ72" s="23"/>
      <c r="AS72" s="23"/>
      <c r="AT72" s="55"/>
      <c r="AU72" s="26"/>
      <c r="AV72" s="28" t="s">
        <v>176</v>
      </c>
      <c r="AX72" t="str">
        <f t="shared" si="5"/>
        <v/>
      </c>
    </row>
    <row r="73" spans="1:50" x14ac:dyDescent="0.2">
      <c r="A73" s="4">
        <v>262</v>
      </c>
      <c r="B73" s="4">
        <v>1988</v>
      </c>
      <c r="C73" s="22" t="s">
        <v>178</v>
      </c>
      <c r="D73" t="s">
        <v>179</v>
      </c>
      <c r="E73" s="10">
        <f t="shared" si="3"/>
        <v>35</v>
      </c>
      <c r="G73" s="23"/>
      <c r="I73" s="23"/>
      <c r="J73" s="6" t="s">
        <v>48</v>
      </c>
      <c r="K73" s="23" t="s">
        <v>49</v>
      </c>
      <c r="L73" s="4" t="s">
        <v>49</v>
      </c>
      <c r="M73" s="23" t="s">
        <v>49</v>
      </c>
      <c r="N73" s="4" t="s">
        <v>49</v>
      </c>
      <c r="O73" s="23" t="s">
        <v>49</v>
      </c>
      <c r="P73" s="4" t="s">
        <v>49</v>
      </c>
      <c r="Q73" s="23" t="s">
        <v>49</v>
      </c>
      <c r="R73" s="4" t="s">
        <v>49</v>
      </c>
      <c r="S73" s="23" t="s">
        <v>49</v>
      </c>
      <c r="U73" s="23" t="s">
        <v>49</v>
      </c>
      <c r="V73" s="4" t="s">
        <v>49</v>
      </c>
      <c r="W73" s="23" t="s">
        <v>49</v>
      </c>
      <c r="X73" s="4" t="s">
        <v>49</v>
      </c>
      <c r="Y73" s="23" t="s">
        <v>49</v>
      </c>
      <c r="Z73" s="4" t="s">
        <v>49</v>
      </c>
      <c r="AA73" s="23" t="s">
        <v>49</v>
      </c>
      <c r="AB73" s="4" t="s">
        <v>49</v>
      </c>
      <c r="AC73" s="23" t="s">
        <v>49</v>
      </c>
      <c r="AE73" s="23" t="s">
        <v>49</v>
      </c>
      <c r="AF73" s="4" t="s">
        <v>49</v>
      </c>
      <c r="AG73" s="23" t="s">
        <v>49</v>
      </c>
      <c r="AH73" s="24" t="s">
        <v>49</v>
      </c>
      <c r="AI73" s="23" t="s">
        <v>49</v>
      </c>
      <c r="AJ73" s="24" t="s">
        <v>49</v>
      </c>
      <c r="AK73" s="23" t="s">
        <v>49</v>
      </c>
      <c r="AL73" s="24" t="s">
        <v>49</v>
      </c>
      <c r="AM73" s="23" t="s">
        <v>49</v>
      </c>
      <c r="AN73" s="24" t="s">
        <v>49</v>
      </c>
      <c r="AO73" s="23" t="s">
        <v>49</v>
      </c>
      <c r="AP73" s="24" t="s">
        <v>49</v>
      </c>
      <c r="AQ73" s="25" t="s">
        <v>49</v>
      </c>
      <c r="AR73" s="24" t="s">
        <v>49</v>
      </c>
      <c r="AS73" s="25" t="s">
        <v>49</v>
      </c>
      <c r="AT73" s="51" t="s">
        <v>49</v>
      </c>
      <c r="AU73" s="26"/>
      <c r="AV73" s="22" t="s">
        <v>178</v>
      </c>
      <c r="AX73" t="str">
        <f t="shared" si="5"/>
        <v>Hiiripöllö</v>
      </c>
    </row>
    <row r="74" spans="1:50" x14ac:dyDescent="0.2">
      <c r="A74" s="4">
        <v>263</v>
      </c>
      <c r="B74" s="4">
        <v>1987</v>
      </c>
      <c r="C74" s="22" t="s">
        <v>180</v>
      </c>
      <c r="D74" t="s">
        <v>181</v>
      </c>
      <c r="E74" s="10">
        <f t="shared" si="3"/>
        <v>38</v>
      </c>
      <c r="G74" s="23"/>
      <c r="I74" s="10" t="s">
        <v>48</v>
      </c>
      <c r="J74" s="4" t="s">
        <v>49</v>
      </c>
      <c r="K74" s="23" t="s">
        <v>49</v>
      </c>
      <c r="L74" s="4" t="s">
        <v>49</v>
      </c>
      <c r="M74" s="23" t="s">
        <v>49</v>
      </c>
      <c r="N74" s="4" t="s">
        <v>49</v>
      </c>
      <c r="O74" s="23" t="s">
        <v>49</v>
      </c>
      <c r="P74" s="4" t="s">
        <v>49</v>
      </c>
      <c r="Q74" s="23" t="s">
        <v>49</v>
      </c>
      <c r="R74" s="4" t="s">
        <v>49</v>
      </c>
      <c r="S74" s="23" t="s">
        <v>49</v>
      </c>
      <c r="T74" s="4" t="s">
        <v>49</v>
      </c>
      <c r="U74" s="23" t="s">
        <v>49</v>
      </c>
      <c r="V74" s="4" t="s">
        <v>49</v>
      </c>
      <c r="W74" s="23" t="s">
        <v>49</v>
      </c>
      <c r="X74" s="4" t="s">
        <v>49</v>
      </c>
      <c r="Y74" s="23" t="s">
        <v>49</v>
      </c>
      <c r="Z74" s="4" t="s">
        <v>49</v>
      </c>
      <c r="AA74" s="23" t="s">
        <v>49</v>
      </c>
      <c r="AB74" s="4" t="s">
        <v>49</v>
      </c>
      <c r="AC74" s="23" t="s">
        <v>49</v>
      </c>
      <c r="AD74" s="4" t="s">
        <v>49</v>
      </c>
      <c r="AE74" s="23" t="s">
        <v>49</v>
      </c>
      <c r="AF74" s="4" t="s">
        <v>49</v>
      </c>
      <c r="AG74" s="23" t="s">
        <v>49</v>
      </c>
      <c r="AH74" s="24" t="s">
        <v>49</v>
      </c>
      <c r="AI74" s="23" t="s">
        <v>49</v>
      </c>
      <c r="AJ74" s="24" t="s">
        <v>49</v>
      </c>
      <c r="AK74" s="23" t="s">
        <v>49</v>
      </c>
      <c r="AL74" s="24" t="s">
        <v>49</v>
      </c>
      <c r="AM74" s="23" t="s">
        <v>49</v>
      </c>
      <c r="AN74" s="24" t="s">
        <v>49</v>
      </c>
      <c r="AO74" s="23" t="s">
        <v>49</v>
      </c>
      <c r="AP74" s="24" t="s">
        <v>49</v>
      </c>
      <c r="AQ74" s="25" t="s">
        <v>49</v>
      </c>
      <c r="AR74" s="24" t="s">
        <v>49</v>
      </c>
      <c r="AS74" s="25" t="s">
        <v>49</v>
      </c>
      <c r="AT74" s="51" t="s">
        <v>49</v>
      </c>
      <c r="AU74" s="26"/>
      <c r="AV74" s="22" t="s">
        <v>180</v>
      </c>
      <c r="AX74" t="str">
        <f t="shared" si="5"/>
        <v>Varpuspöllö</v>
      </c>
    </row>
    <row r="75" spans="1:50" x14ac:dyDescent="0.2">
      <c r="A75" s="4">
        <v>264</v>
      </c>
      <c r="B75" s="4">
        <v>2023</v>
      </c>
      <c r="C75" s="48" t="s">
        <v>341</v>
      </c>
      <c r="D75" t="s">
        <v>181</v>
      </c>
      <c r="E75" s="10">
        <f t="shared" ref="E75" si="6">IF(COUNTA(F75:AU75)&gt;0,COUNTA(F75:AU75),"")</f>
        <v>1</v>
      </c>
      <c r="G75" s="23"/>
      <c r="I75" s="23"/>
      <c r="K75" s="23"/>
      <c r="M75" s="23"/>
      <c r="O75" s="23"/>
      <c r="Q75" s="23"/>
      <c r="S75" s="23"/>
      <c r="U75" s="23"/>
      <c r="W75" s="23"/>
      <c r="Y75" s="23"/>
      <c r="AA75" s="23"/>
      <c r="AC75" s="23"/>
      <c r="AE75" s="23"/>
      <c r="AG75" s="23"/>
      <c r="AH75" s="24"/>
      <c r="AI75" s="23"/>
      <c r="AJ75" s="24"/>
      <c r="AK75" s="23"/>
      <c r="AL75" s="24"/>
      <c r="AM75" s="23"/>
      <c r="AN75" s="24"/>
      <c r="AO75" s="23"/>
      <c r="AP75" s="24"/>
      <c r="AQ75" s="25"/>
      <c r="AR75" s="24"/>
      <c r="AS75" s="49" t="s">
        <v>48</v>
      </c>
      <c r="AT75" s="57"/>
      <c r="AU75" s="26"/>
      <c r="AV75" s="48" t="s">
        <v>341</v>
      </c>
      <c r="AX75" t="str">
        <f t="shared" si="5"/>
        <v/>
      </c>
    </row>
    <row r="76" spans="1:50" x14ac:dyDescent="0.2">
      <c r="A76" s="4">
        <v>266</v>
      </c>
      <c r="B76" s="4">
        <v>1989</v>
      </c>
      <c r="C76" s="22" t="s">
        <v>182</v>
      </c>
      <c r="D76" t="s">
        <v>183</v>
      </c>
      <c r="E76" s="10">
        <f t="shared" si="3"/>
        <v>36</v>
      </c>
      <c r="G76" s="23"/>
      <c r="I76" s="23"/>
      <c r="K76" s="10" t="s">
        <v>48</v>
      </c>
      <c r="L76" s="4" t="s">
        <v>49</v>
      </c>
      <c r="M76" s="23" t="s">
        <v>49</v>
      </c>
      <c r="N76" s="4" t="s">
        <v>49</v>
      </c>
      <c r="O76" s="23" t="s">
        <v>49</v>
      </c>
      <c r="P76" s="4" t="s">
        <v>49</v>
      </c>
      <c r="Q76" s="23" t="s">
        <v>49</v>
      </c>
      <c r="R76" s="4" t="s">
        <v>49</v>
      </c>
      <c r="S76" s="23" t="s">
        <v>49</v>
      </c>
      <c r="T76" s="4" t="s">
        <v>49</v>
      </c>
      <c r="U76" s="23" t="s">
        <v>49</v>
      </c>
      <c r="V76" s="4" t="s">
        <v>49</v>
      </c>
      <c r="W76" s="23" t="s">
        <v>49</v>
      </c>
      <c r="X76" s="4" t="s">
        <v>49</v>
      </c>
      <c r="Y76" s="23" t="s">
        <v>49</v>
      </c>
      <c r="Z76" s="4" t="s">
        <v>49</v>
      </c>
      <c r="AA76" s="23" t="s">
        <v>49</v>
      </c>
      <c r="AB76" s="4" t="s">
        <v>49</v>
      </c>
      <c r="AC76" s="23" t="s">
        <v>49</v>
      </c>
      <c r="AD76" s="4" t="s">
        <v>49</v>
      </c>
      <c r="AE76" s="23" t="s">
        <v>49</v>
      </c>
      <c r="AF76" s="4" t="s">
        <v>49</v>
      </c>
      <c r="AG76" s="23" t="s">
        <v>49</v>
      </c>
      <c r="AH76" s="24" t="s">
        <v>49</v>
      </c>
      <c r="AI76" s="23" t="s">
        <v>49</v>
      </c>
      <c r="AJ76" s="24" t="s">
        <v>49</v>
      </c>
      <c r="AK76" s="23" t="s">
        <v>49</v>
      </c>
      <c r="AL76" s="24" t="s">
        <v>49</v>
      </c>
      <c r="AM76" s="23" t="s">
        <v>49</v>
      </c>
      <c r="AN76" s="24" t="s">
        <v>49</v>
      </c>
      <c r="AO76" s="23" t="s">
        <v>49</v>
      </c>
      <c r="AP76" s="24" t="s">
        <v>49</v>
      </c>
      <c r="AQ76" s="25" t="s">
        <v>49</v>
      </c>
      <c r="AR76" s="24" t="s">
        <v>49</v>
      </c>
      <c r="AS76" s="25" t="s">
        <v>49</v>
      </c>
      <c r="AT76" s="51" t="s">
        <v>49</v>
      </c>
      <c r="AU76" s="26"/>
      <c r="AV76" s="22" t="s">
        <v>182</v>
      </c>
      <c r="AX76" t="str">
        <f t="shared" si="5"/>
        <v>Viirupöllö</v>
      </c>
    </row>
    <row r="77" spans="1:50" x14ac:dyDescent="0.2">
      <c r="A77" s="4">
        <v>267</v>
      </c>
      <c r="B77" s="4">
        <v>1989</v>
      </c>
      <c r="C77" s="22" t="s">
        <v>184</v>
      </c>
      <c r="D77" t="s">
        <v>185</v>
      </c>
      <c r="E77" s="10">
        <f t="shared" si="3"/>
        <v>32</v>
      </c>
      <c r="G77" s="23"/>
      <c r="I77" s="23"/>
      <c r="K77" s="10" t="s">
        <v>48</v>
      </c>
      <c r="L77" s="4" t="s">
        <v>49</v>
      </c>
      <c r="M77" s="23" t="s">
        <v>49</v>
      </c>
      <c r="N77" s="4" t="s">
        <v>49</v>
      </c>
      <c r="O77" s="23" t="s">
        <v>49</v>
      </c>
      <c r="P77" s="4" t="s">
        <v>49</v>
      </c>
      <c r="Q77" s="23" t="s">
        <v>49</v>
      </c>
      <c r="R77" s="4" t="s">
        <v>49</v>
      </c>
      <c r="S77" s="23" t="s">
        <v>49</v>
      </c>
      <c r="T77" s="4" t="s">
        <v>49</v>
      </c>
      <c r="U77" s="23"/>
      <c r="W77" s="23" t="s">
        <v>49</v>
      </c>
      <c r="Y77" s="23"/>
      <c r="Z77" s="4" t="s">
        <v>49</v>
      </c>
      <c r="AA77" s="23" t="s">
        <v>49</v>
      </c>
      <c r="AB77" s="4" t="s">
        <v>49</v>
      </c>
      <c r="AC77" s="23" t="s">
        <v>49</v>
      </c>
      <c r="AD77" s="4" t="s">
        <v>49</v>
      </c>
      <c r="AE77" s="23" t="s">
        <v>49</v>
      </c>
      <c r="AF77" s="4" t="s">
        <v>49</v>
      </c>
      <c r="AG77" s="23" t="s">
        <v>49</v>
      </c>
      <c r="AH77" s="24" t="s">
        <v>49</v>
      </c>
      <c r="AI77" s="23" t="s">
        <v>49</v>
      </c>
      <c r="AJ77" s="24" t="s">
        <v>49</v>
      </c>
      <c r="AK77" s="23" t="s">
        <v>49</v>
      </c>
      <c r="AL77" s="24" t="s">
        <v>49</v>
      </c>
      <c r="AM77" s="23" t="s">
        <v>49</v>
      </c>
      <c r="AN77" s="24" t="s">
        <v>49</v>
      </c>
      <c r="AO77" s="23" t="s">
        <v>49</v>
      </c>
      <c r="AP77" s="24" t="s">
        <v>49</v>
      </c>
      <c r="AQ77" s="25" t="s">
        <v>49</v>
      </c>
      <c r="AR77" s="24" t="s">
        <v>49</v>
      </c>
      <c r="AS77" s="25" t="s">
        <v>49</v>
      </c>
      <c r="AT77" s="51" t="s">
        <v>49</v>
      </c>
      <c r="AU77" s="26"/>
      <c r="AV77" s="22" t="s">
        <v>184</v>
      </c>
      <c r="AX77" t="str">
        <f t="shared" si="5"/>
        <v>Lapinpöllö</v>
      </c>
    </row>
    <row r="78" spans="1:50" x14ac:dyDescent="0.2">
      <c r="A78" s="4">
        <v>268</v>
      </c>
      <c r="B78" s="4">
        <v>1999</v>
      </c>
      <c r="C78" s="22" t="s">
        <v>186</v>
      </c>
      <c r="D78" t="s">
        <v>187</v>
      </c>
      <c r="E78" s="10">
        <f t="shared" si="3"/>
        <v>9</v>
      </c>
      <c r="G78" s="23"/>
      <c r="I78" s="23"/>
      <c r="K78" s="23"/>
      <c r="M78" s="23"/>
      <c r="O78" s="23"/>
      <c r="Q78" s="23"/>
      <c r="S78" s="23"/>
      <c r="U78" s="10" t="s">
        <v>48</v>
      </c>
      <c r="W78" s="23"/>
      <c r="Y78" s="23" t="s">
        <v>49</v>
      </c>
      <c r="AA78" s="23"/>
      <c r="AB78" s="4" t="s">
        <v>49</v>
      </c>
      <c r="AC78" s="23"/>
      <c r="AE78" s="23"/>
      <c r="AG78" s="23" t="s">
        <v>49</v>
      </c>
      <c r="AI78" s="23"/>
      <c r="AK78" s="23" t="s">
        <v>49</v>
      </c>
      <c r="AL78" s="4" t="s">
        <v>49</v>
      </c>
      <c r="AM78" s="23" t="s">
        <v>49</v>
      </c>
      <c r="AN78" s="4" t="s">
        <v>49</v>
      </c>
      <c r="AO78" s="23"/>
      <c r="AQ78" s="23"/>
      <c r="AR78" s="24" t="s">
        <v>49</v>
      </c>
      <c r="AS78" s="23"/>
      <c r="AT78" s="55"/>
      <c r="AU78" s="26"/>
      <c r="AV78" s="22" t="s">
        <v>186</v>
      </c>
      <c r="AX78" t="str">
        <f t="shared" si="5"/>
        <v/>
      </c>
    </row>
    <row r="79" spans="1:50" x14ac:dyDescent="0.2">
      <c r="A79" s="4">
        <v>269</v>
      </c>
      <c r="B79" s="4">
        <v>1992</v>
      </c>
      <c r="C79" s="22" t="s">
        <v>188</v>
      </c>
      <c r="D79" t="s">
        <v>189</v>
      </c>
      <c r="E79" s="10">
        <f t="shared" si="3"/>
        <v>10</v>
      </c>
      <c r="G79" s="23"/>
      <c r="I79" s="23"/>
      <c r="K79" s="23"/>
      <c r="M79" s="23"/>
      <c r="N79" s="6" t="s">
        <v>48</v>
      </c>
      <c r="O79" s="23"/>
      <c r="Q79" s="23"/>
      <c r="S79" s="23"/>
      <c r="U79" s="23"/>
      <c r="W79" s="23"/>
      <c r="Y79" s="23"/>
      <c r="AA79" s="23"/>
      <c r="AC79" s="23" t="s">
        <v>49</v>
      </c>
      <c r="AE79" s="23" t="s">
        <v>49</v>
      </c>
      <c r="AF79" s="4" t="s">
        <v>49</v>
      </c>
      <c r="AG79" s="23"/>
      <c r="AI79" s="23"/>
      <c r="AJ79" s="4" t="s">
        <v>49</v>
      </c>
      <c r="AK79" s="23" t="s">
        <v>49</v>
      </c>
      <c r="AL79" s="4" t="s">
        <v>49</v>
      </c>
      <c r="AM79" s="23" t="s">
        <v>49</v>
      </c>
      <c r="AN79" s="4" t="s">
        <v>49</v>
      </c>
      <c r="AO79" s="23" t="s">
        <v>49</v>
      </c>
      <c r="AQ79" s="23"/>
      <c r="AS79" s="23"/>
      <c r="AT79" s="55"/>
      <c r="AU79" s="26"/>
      <c r="AV79" s="22" t="s">
        <v>188</v>
      </c>
      <c r="AX79" t="str">
        <f t="shared" si="5"/>
        <v/>
      </c>
    </row>
    <row r="80" spans="1:50" x14ac:dyDescent="0.2">
      <c r="A80" s="4">
        <v>270</v>
      </c>
      <c r="B80" s="4">
        <v>1985</v>
      </c>
      <c r="C80" s="22" t="s">
        <v>190</v>
      </c>
      <c r="D80" t="s">
        <v>191</v>
      </c>
      <c r="E80" s="10">
        <f t="shared" si="3"/>
        <v>38</v>
      </c>
      <c r="G80" s="10" t="s">
        <v>48</v>
      </c>
      <c r="I80" s="23"/>
      <c r="J80" s="4" t="s">
        <v>49</v>
      </c>
      <c r="K80" s="23" t="s">
        <v>49</v>
      </c>
      <c r="L80" s="4" t="s">
        <v>49</v>
      </c>
      <c r="M80" s="23" t="s">
        <v>49</v>
      </c>
      <c r="N80" s="4" t="s">
        <v>49</v>
      </c>
      <c r="O80" s="23" t="s">
        <v>49</v>
      </c>
      <c r="P80" s="4" t="s">
        <v>49</v>
      </c>
      <c r="Q80" s="23" t="s">
        <v>49</v>
      </c>
      <c r="R80" s="4" t="s">
        <v>49</v>
      </c>
      <c r="S80" s="23" t="s">
        <v>49</v>
      </c>
      <c r="T80" s="4" t="s">
        <v>49</v>
      </c>
      <c r="U80" s="23" t="s">
        <v>49</v>
      </c>
      <c r="V80" s="4" t="s">
        <v>49</v>
      </c>
      <c r="W80" s="23" t="s">
        <v>49</v>
      </c>
      <c r="X80" s="4" t="s">
        <v>49</v>
      </c>
      <c r="Y80" s="23" t="s">
        <v>49</v>
      </c>
      <c r="Z80" s="4" t="s">
        <v>49</v>
      </c>
      <c r="AA80" s="23" t="s">
        <v>49</v>
      </c>
      <c r="AB80" s="4" t="s">
        <v>49</v>
      </c>
      <c r="AC80" s="23" t="s">
        <v>49</v>
      </c>
      <c r="AD80" s="4" t="s">
        <v>49</v>
      </c>
      <c r="AE80" s="23" t="s">
        <v>49</v>
      </c>
      <c r="AF80" s="4" t="s">
        <v>49</v>
      </c>
      <c r="AG80" s="23" t="s">
        <v>49</v>
      </c>
      <c r="AH80" s="24" t="s">
        <v>49</v>
      </c>
      <c r="AI80" s="23" t="s">
        <v>49</v>
      </c>
      <c r="AJ80" s="24" t="s">
        <v>49</v>
      </c>
      <c r="AK80" s="23" t="s">
        <v>49</v>
      </c>
      <c r="AL80" s="24" t="s">
        <v>49</v>
      </c>
      <c r="AM80" s="23" t="s">
        <v>49</v>
      </c>
      <c r="AN80" s="24" t="s">
        <v>49</v>
      </c>
      <c r="AO80" s="23" t="s">
        <v>49</v>
      </c>
      <c r="AP80" s="24" t="s">
        <v>49</v>
      </c>
      <c r="AQ80" s="25" t="s">
        <v>49</v>
      </c>
      <c r="AR80" s="24" t="s">
        <v>49</v>
      </c>
      <c r="AS80" s="25" t="s">
        <v>49</v>
      </c>
      <c r="AT80" s="51" t="s">
        <v>49</v>
      </c>
      <c r="AU80" s="26"/>
      <c r="AV80" s="22" t="s">
        <v>190</v>
      </c>
      <c r="AX80" t="str">
        <f t="shared" si="5"/>
        <v>Helmipöllö</v>
      </c>
    </row>
    <row r="81" spans="1:50" x14ac:dyDescent="0.2">
      <c r="A81" s="4">
        <v>283</v>
      </c>
      <c r="B81" s="4">
        <v>1988</v>
      </c>
      <c r="C81" s="28" t="s">
        <v>192</v>
      </c>
      <c r="D81" t="s">
        <v>193</v>
      </c>
      <c r="E81" s="10">
        <f t="shared" si="3"/>
        <v>27</v>
      </c>
      <c r="G81" s="23"/>
      <c r="I81" s="23"/>
      <c r="J81" s="6" t="s">
        <v>48</v>
      </c>
      <c r="K81" s="23"/>
      <c r="M81" s="23" t="s">
        <v>49</v>
      </c>
      <c r="N81" s="4" t="s">
        <v>49</v>
      </c>
      <c r="O81" s="23"/>
      <c r="P81" s="4" t="s">
        <v>49</v>
      </c>
      <c r="Q81" s="23"/>
      <c r="S81" s="23"/>
      <c r="U81" s="23"/>
      <c r="W81" s="23"/>
      <c r="X81" s="4" t="s">
        <v>49</v>
      </c>
      <c r="Y81" s="23" t="s">
        <v>49</v>
      </c>
      <c r="Z81" s="4" t="s">
        <v>49</v>
      </c>
      <c r="AA81" s="23" t="s">
        <v>49</v>
      </c>
      <c r="AB81" s="4" t="s">
        <v>49</v>
      </c>
      <c r="AC81" s="23" t="s">
        <v>49</v>
      </c>
      <c r="AD81" s="4" t="s">
        <v>49</v>
      </c>
      <c r="AE81" s="23" t="s">
        <v>49</v>
      </c>
      <c r="AF81" s="4" t="s">
        <v>49</v>
      </c>
      <c r="AG81" s="23" t="s">
        <v>49</v>
      </c>
      <c r="AH81" s="24" t="s">
        <v>49</v>
      </c>
      <c r="AI81" s="23" t="s">
        <v>49</v>
      </c>
      <c r="AJ81" s="24" t="s">
        <v>49</v>
      </c>
      <c r="AK81" s="23" t="s">
        <v>49</v>
      </c>
      <c r="AL81" s="24" t="s">
        <v>49</v>
      </c>
      <c r="AM81" s="23" t="s">
        <v>49</v>
      </c>
      <c r="AN81" s="24" t="s">
        <v>49</v>
      </c>
      <c r="AO81" s="23" t="s">
        <v>49</v>
      </c>
      <c r="AP81" s="24" t="s">
        <v>49</v>
      </c>
      <c r="AQ81" s="25" t="s">
        <v>49</v>
      </c>
      <c r="AR81" s="24" t="s">
        <v>49</v>
      </c>
      <c r="AS81" s="25" t="s">
        <v>49</v>
      </c>
      <c r="AT81" s="51" t="s">
        <v>49</v>
      </c>
      <c r="AU81" s="26"/>
      <c r="AV81" s="28" t="s">
        <v>192</v>
      </c>
      <c r="AX81" t="str">
        <f t="shared" si="5"/>
        <v>Harmaapäätikka</v>
      </c>
    </row>
    <row r="82" spans="1:50" x14ac:dyDescent="0.2">
      <c r="A82" s="4">
        <v>285</v>
      </c>
      <c r="B82" s="4">
        <v>1985</v>
      </c>
      <c r="C82" s="22" t="s">
        <v>194</v>
      </c>
      <c r="D82" t="s">
        <v>195</v>
      </c>
      <c r="E82" s="10">
        <f t="shared" si="3"/>
        <v>39</v>
      </c>
      <c r="G82" s="10" t="s">
        <v>48</v>
      </c>
      <c r="I82" s="23" t="s">
        <v>49</v>
      </c>
      <c r="J82" s="4" t="s">
        <v>49</v>
      </c>
      <c r="K82" s="23" t="s">
        <v>49</v>
      </c>
      <c r="L82" s="4" t="s">
        <v>49</v>
      </c>
      <c r="M82" s="23" t="s">
        <v>49</v>
      </c>
      <c r="N82" s="4" t="s">
        <v>49</v>
      </c>
      <c r="O82" s="23" t="s">
        <v>49</v>
      </c>
      <c r="P82" s="4" t="s">
        <v>49</v>
      </c>
      <c r="Q82" s="23" t="s">
        <v>49</v>
      </c>
      <c r="R82" s="4" t="s">
        <v>49</v>
      </c>
      <c r="S82" s="23" t="s">
        <v>49</v>
      </c>
      <c r="T82" s="4" t="s">
        <v>49</v>
      </c>
      <c r="U82" s="23" t="s">
        <v>49</v>
      </c>
      <c r="V82" s="4" t="s">
        <v>49</v>
      </c>
      <c r="W82" s="23" t="s">
        <v>49</v>
      </c>
      <c r="X82" s="4" t="s">
        <v>49</v>
      </c>
      <c r="Y82" s="23" t="s">
        <v>49</v>
      </c>
      <c r="Z82" s="4" t="s">
        <v>49</v>
      </c>
      <c r="AA82" s="23" t="s">
        <v>49</v>
      </c>
      <c r="AB82" s="4" t="s">
        <v>49</v>
      </c>
      <c r="AC82" s="23" t="s">
        <v>49</v>
      </c>
      <c r="AD82" s="4" t="s">
        <v>49</v>
      </c>
      <c r="AE82" s="23" t="s">
        <v>49</v>
      </c>
      <c r="AF82" s="4" t="s">
        <v>49</v>
      </c>
      <c r="AG82" s="23" t="s">
        <v>49</v>
      </c>
      <c r="AH82" s="24" t="s">
        <v>49</v>
      </c>
      <c r="AI82" s="23" t="s">
        <v>49</v>
      </c>
      <c r="AJ82" s="24" t="s">
        <v>49</v>
      </c>
      <c r="AK82" s="23" t="s">
        <v>49</v>
      </c>
      <c r="AL82" s="24" t="s">
        <v>49</v>
      </c>
      <c r="AM82" s="23" t="s">
        <v>49</v>
      </c>
      <c r="AN82" s="24" t="s">
        <v>49</v>
      </c>
      <c r="AO82" s="23" t="s">
        <v>49</v>
      </c>
      <c r="AP82" s="24" t="s">
        <v>49</v>
      </c>
      <c r="AQ82" s="25" t="s">
        <v>49</v>
      </c>
      <c r="AR82" s="24" t="s">
        <v>49</v>
      </c>
      <c r="AS82" s="25" t="s">
        <v>49</v>
      </c>
      <c r="AT82" s="51" t="s">
        <v>49</v>
      </c>
      <c r="AU82" s="26"/>
      <c r="AV82" s="22" t="s">
        <v>194</v>
      </c>
      <c r="AX82" t="str">
        <f t="shared" si="5"/>
        <v>Palokärki</v>
      </c>
    </row>
    <row r="83" spans="1:50" x14ac:dyDescent="0.2">
      <c r="A83" s="4">
        <v>286</v>
      </c>
      <c r="B83" s="4">
        <v>1984</v>
      </c>
      <c r="C83" s="22" t="s">
        <v>196</v>
      </c>
      <c r="D83" t="s">
        <v>197</v>
      </c>
      <c r="E83" s="10">
        <f t="shared" si="3"/>
        <v>41</v>
      </c>
      <c r="F83" s="6" t="s">
        <v>48</v>
      </c>
      <c r="G83" s="23" t="s">
        <v>49</v>
      </c>
      <c r="H83" s="4" t="s">
        <v>49</v>
      </c>
      <c r="I83" s="23" t="s">
        <v>49</v>
      </c>
      <c r="J83" s="4" t="s">
        <v>49</v>
      </c>
      <c r="K83" s="23" t="s">
        <v>49</v>
      </c>
      <c r="L83" s="4" t="s">
        <v>49</v>
      </c>
      <c r="M83" s="23" t="s">
        <v>49</v>
      </c>
      <c r="N83" s="4" t="s">
        <v>49</v>
      </c>
      <c r="O83" s="23" t="s">
        <v>49</v>
      </c>
      <c r="P83" s="4" t="s">
        <v>49</v>
      </c>
      <c r="Q83" s="23" t="s">
        <v>49</v>
      </c>
      <c r="R83" s="4" t="s">
        <v>49</v>
      </c>
      <c r="S83" s="23" t="s">
        <v>49</v>
      </c>
      <c r="T83" s="4" t="s">
        <v>49</v>
      </c>
      <c r="U83" s="23" t="s">
        <v>49</v>
      </c>
      <c r="V83" s="4" t="s">
        <v>49</v>
      </c>
      <c r="W83" s="23" t="s">
        <v>49</v>
      </c>
      <c r="X83" s="4" t="s">
        <v>49</v>
      </c>
      <c r="Y83" s="23" t="s">
        <v>49</v>
      </c>
      <c r="Z83" s="4" t="s">
        <v>49</v>
      </c>
      <c r="AA83" s="23" t="s">
        <v>49</v>
      </c>
      <c r="AB83" s="4" t="s">
        <v>49</v>
      </c>
      <c r="AC83" s="23" t="s">
        <v>49</v>
      </c>
      <c r="AD83" s="4" t="s">
        <v>49</v>
      </c>
      <c r="AE83" s="23" t="s">
        <v>49</v>
      </c>
      <c r="AF83" s="4" t="s">
        <v>49</v>
      </c>
      <c r="AG83" s="23" t="s">
        <v>49</v>
      </c>
      <c r="AH83" s="24" t="s">
        <v>49</v>
      </c>
      <c r="AI83" s="23" t="s">
        <v>49</v>
      </c>
      <c r="AJ83" s="24" t="s">
        <v>49</v>
      </c>
      <c r="AK83" s="23" t="s">
        <v>49</v>
      </c>
      <c r="AL83" s="24" t="s">
        <v>49</v>
      </c>
      <c r="AM83" s="23" t="s">
        <v>49</v>
      </c>
      <c r="AN83" s="24" t="s">
        <v>49</v>
      </c>
      <c r="AO83" s="23" t="s">
        <v>49</v>
      </c>
      <c r="AP83" s="24" t="s">
        <v>49</v>
      </c>
      <c r="AQ83" s="25" t="s">
        <v>49</v>
      </c>
      <c r="AR83" s="24" t="s">
        <v>49</v>
      </c>
      <c r="AS83" s="25" t="s">
        <v>49</v>
      </c>
      <c r="AT83" s="51" t="s">
        <v>49</v>
      </c>
      <c r="AU83" s="26"/>
      <c r="AV83" s="22" t="s">
        <v>196</v>
      </c>
      <c r="AX83" t="str">
        <f t="shared" si="5"/>
        <v>Käpytikka</v>
      </c>
    </row>
    <row r="84" spans="1:50" x14ac:dyDescent="0.2">
      <c r="A84" s="4">
        <v>288</v>
      </c>
      <c r="B84" s="4">
        <v>1988</v>
      </c>
      <c r="C84" s="28" t="s">
        <v>198</v>
      </c>
      <c r="D84" t="s">
        <v>199</v>
      </c>
      <c r="E84" s="10">
        <f t="shared" si="3"/>
        <v>17</v>
      </c>
      <c r="G84" s="23"/>
      <c r="I84" s="23"/>
      <c r="J84" s="6" t="s">
        <v>48</v>
      </c>
      <c r="K84" s="23"/>
      <c r="M84" s="23"/>
      <c r="O84" s="23"/>
      <c r="Q84" s="23"/>
      <c r="S84" s="23" t="s">
        <v>49</v>
      </c>
      <c r="U84" s="23"/>
      <c r="W84" s="23"/>
      <c r="Y84" s="23"/>
      <c r="AA84" s="23" t="s">
        <v>49</v>
      </c>
      <c r="AC84" s="23"/>
      <c r="AE84" s="23"/>
      <c r="AF84" s="4" t="s">
        <v>49</v>
      </c>
      <c r="AG84" s="23" t="s">
        <v>49</v>
      </c>
      <c r="AI84" s="23" t="s">
        <v>49</v>
      </c>
      <c r="AJ84" s="4" t="s">
        <v>49</v>
      </c>
      <c r="AK84" s="23" t="s">
        <v>49</v>
      </c>
      <c r="AL84" s="4" t="s">
        <v>49</v>
      </c>
      <c r="AM84" s="23" t="s">
        <v>49</v>
      </c>
      <c r="AN84" s="4" t="s">
        <v>49</v>
      </c>
      <c r="AO84" s="23" t="s">
        <v>49</v>
      </c>
      <c r="AP84" s="4" t="s">
        <v>49</v>
      </c>
      <c r="AQ84" s="23" t="s">
        <v>49</v>
      </c>
      <c r="AR84" s="24" t="s">
        <v>49</v>
      </c>
      <c r="AS84" s="47" t="s">
        <v>49</v>
      </c>
      <c r="AT84" s="54" t="s">
        <v>49</v>
      </c>
      <c r="AU84" s="26"/>
      <c r="AV84" s="28" t="s">
        <v>198</v>
      </c>
      <c r="AX84" t="str">
        <f t="shared" si="5"/>
        <v>Valkoselkätikka</v>
      </c>
    </row>
    <row r="85" spans="1:50" x14ac:dyDescent="0.2">
      <c r="A85" s="4">
        <v>289</v>
      </c>
      <c r="B85" s="4">
        <v>1986</v>
      </c>
      <c r="C85" s="22" t="s">
        <v>200</v>
      </c>
      <c r="D85" t="s">
        <v>201</v>
      </c>
      <c r="E85" s="10">
        <f t="shared" si="3"/>
        <v>38</v>
      </c>
      <c r="G85" s="23"/>
      <c r="H85" s="6" t="s">
        <v>48</v>
      </c>
      <c r="I85" s="23" t="s">
        <v>49</v>
      </c>
      <c r="J85" s="4" t="s">
        <v>49</v>
      </c>
      <c r="K85" s="23" t="s">
        <v>49</v>
      </c>
      <c r="L85" s="4" t="s">
        <v>49</v>
      </c>
      <c r="M85" s="23" t="s">
        <v>49</v>
      </c>
      <c r="N85" s="4" t="s">
        <v>49</v>
      </c>
      <c r="O85" s="23"/>
      <c r="P85" s="4" t="s">
        <v>49</v>
      </c>
      <c r="Q85" s="23" t="s">
        <v>49</v>
      </c>
      <c r="R85" s="4" t="s">
        <v>49</v>
      </c>
      <c r="S85" s="23" t="s">
        <v>49</v>
      </c>
      <c r="T85" s="4" t="s">
        <v>49</v>
      </c>
      <c r="U85" s="23" t="s">
        <v>49</v>
      </c>
      <c r="V85" s="4" t="s">
        <v>49</v>
      </c>
      <c r="W85" s="23" t="s">
        <v>49</v>
      </c>
      <c r="X85" s="4" t="s">
        <v>49</v>
      </c>
      <c r="Y85" s="23" t="s">
        <v>49</v>
      </c>
      <c r="Z85" s="4" t="s">
        <v>49</v>
      </c>
      <c r="AA85" s="23" t="s">
        <v>49</v>
      </c>
      <c r="AB85" s="4" t="s">
        <v>49</v>
      </c>
      <c r="AC85" s="23" t="s">
        <v>49</v>
      </c>
      <c r="AD85" s="4" t="s">
        <v>49</v>
      </c>
      <c r="AE85" s="23" t="s">
        <v>49</v>
      </c>
      <c r="AF85" s="4" t="s">
        <v>49</v>
      </c>
      <c r="AG85" s="23" t="s">
        <v>49</v>
      </c>
      <c r="AH85" s="24" t="s">
        <v>49</v>
      </c>
      <c r="AI85" s="23" t="s">
        <v>49</v>
      </c>
      <c r="AJ85" s="24" t="s">
        <v>49</v>
      </c>
      <c r="AK85" s="23" t="s">
        <v>49</v>
      </c>
      <c r="AL85" s="24" t="s">
        <v>49</v>
      </c>
      <c r="AM85" s="23" t="s">
        <v>49</v>
      </c>
      <c r="AN85" s="24" t="s">
        <v>49</v>
      </c>
      <c r="AO85" s="23" t="s">
        <v>49</v>
      </c>
      <c r="AP85" s="24" t="s">
        <v>49</v>
      </c>
      <c r="AQ85" s="25" t="s">
        <v>49</v>
      </c>
      <c r="AR85" s="24" t="s">
        <v>49</v>
      </c>
      <c r="AS85" s="25" t="s">
        <v>49</v>
      </c>
      <c r="AT85" s="51" t="s">
        <v>49</v>
      </c>
      <c r="AU85" s="26"/>
      <c r="AV85" s="22" t="s">
        <v>200</v>
      </c>
      <c r="AX85" t="str">
        <f t="shared" si="5"/>
        <v>Pikkutikka</v>
      </c>
    </row>
    <row r="86" spans="1:50" x14ac:dyDescent="0.2">
      <c r="A86" s="4">
        <v>290</v>
      </c>
      <c r="B86" s="4">
        <v>1988</v>
      </c>
      <c r="C86" s="22" t="s">
        <v>202</v>
      </c>
      <c r="D86" t="s">
        <v>203</v>
      </c>
      <c r="E86" s="10">
        <f t="shared" si="3"/>
        <v>37</v>
      </c>
      <c r="G86" s="23"/>
      <c r="I86" s="23"/>
      <c r="J86" s="6" t="s">
        <v>48</v>
      </c>
      <c r="K86" s="23" t="s">
        <v>49</v>
      </c>
      <c r="L86" s="4" t="s">
        <v>49</v>
      </c>
      <c r="M86" s="23" t="s">
        <v>49</v>
      </c>
      <c r="N86" s="4" t="s">
        <v>49</v>
      </c>
      <c r="O86" s="23" t="s">
        <v>49</v>
      </c>
      <c r="P86" s="4" t="s">
        <v>49</v>
      </c>
      <c r="Q86" s="23" t="s">
        <v>49</v>
      </c>
      <c r="R86" s="4" t="s">
        <v>49</v>
      </c>
      <c r="S86" s="23" t="s">
        <v>49</v>
      </c>
      <c r="T86" s="4" t="s">
        <v>49</v>
      </c>
      <c r="U86" s="23" t="s">
        <v>49</v>
      </c>
      <c r="V86" s="4" t="s">
        <v>49</v>
      </c>
      <c r="W86" s="23" t="s">
        <v>49</v>
      </c>
      <c r="X86" s="4" t="s">
        <v>49</v>
      </c>
      <c r="Y86" s="23" t="s">
        <v>49</v>
      </c>
      <c r="Z86" s="4" t="s">
        <v>49</v>
      </c>
      <c r="AA86" s="23" t="s">
        <v>49</v>
      </c>
      <c r="AB86" s="4" t="s">
        <v>49</v>
      </c>
      <c r="AC86" s="23" t="s">
        <v>49</v>
      </c>
      <c r="AD86" s="4" t="s">
        <v>49</v>
      </c>
      <c r="AE86" s="23" t="s">
        <v>49</v>
      </c>
      <c r="AF86" s="4" t="s">
        <v>49</v>
      </c>
      <c r="AG86" s="23" t="s">
        <v>49</v>
      </c>
      <c r="AH86" s="24" t="s">
        <v>49</v>
      </c>
      <c r="AI86" s="23" t="s">
        <v>49</v>
      </c>
      <c r="AJ86" s="24" t="s">
        <v>49</v>
      </c>
      <c r="AK86" s="23" t="s">
        <v>49</v>
      </c>
      <c r="AL86" s="24" t="s">
        <v>49</v>
      </c>
      <c r="AM86" s="23" t="s">
        <v>49</v>
      </c>
      <c r="AN86" s="24" t="s">
        <v>49</v>
      </c>
      <c r="AO86" s="23" t="s">
        <v>49</v>
      </c>
      <c r="AP86" s="24" t="s">
        <v>49</v>
      </c>
      <c r="AQ86" s="25" t="s">
        <v>49</v>
      </c>
      <c r="AR86" s="24" t="s">
        <v>49</v>
      </c>
      <c r="AS86" s="25" t="s">
        <v>49</v>
      </c>
      <c r="AT86" s="51" t="s">
        <v>49</v>
      </c>
      <c r="AU86" s="26"/>
      <c r="AV86" s="22" t="s">
        <v>202</v>
      </c>
      <c r="AX86" t="str">
        <f t="shared" si="5"/>
        <v>Pohjantikka</v>
      </c>
    </row>
    <row r="87" spans="1:50" x14ac:dyDescent="0.2">
      <c r="A87" s="4">
        <v>297</v>
      </c>
      <c r="B87" s="4">
        <v>1988</v>
      </c>
      <c r="C87" s="30" t="s">
        <v>204</v>
      </c>
      <c r="D87" t="s">
        <v>205</v>
      </c>
      <c r="E87" s="10">
        <f t="shared" si="3"/>
        <v>2</v>
      </c>
      <c r="G87" s="23"/>
      <c r="I87" s="23"/>
      <c r="J87" s="6" t="s">
        <v>48</v>
      </c>
      <c r="K87" s="23"/>
      <c r="M87" s="23"/>
      <c r="O87" s="23"/>
      <c r="Q87" s="23"/>
      <c r="S87" s="23"/>
      <c r="U87" s="23"/>
      <c r="W87" s="23"/>
      <c r="Y87" s="23" t="s">
        <v>49</v>
      </c>
      <c r="AA87" s="23"/>
      <c r="AC87" s="23"/>
      <c r="AE87" s="23"/>
      <c r="AG87" s="23"/>
      <c r="AI87" s="23"/>
      <c r="AK87" s="23"/>
      <c r="AM87" s="23"/>
      <c r="AO87" s="23"/>
      <c r="AQ87" s="23"/>
      <c r="AS87" s="23"/>
      <c r="AT87" s="55"/>
      <c r="AU87" s="26"/>
      <c r="AV87" s="30" t="s">
        <v>204</v>
      </c>
      <c r="AX87" t="str">
        <f t="shared" si="5"/>
        <v/>
      </c>
    </row>
    <row r="88" spans="1:50" x14ac:dyDescent="0.2">
      <c r="A88" s="4">
        <v>299</v>
      </c>
      <c r="B88" s="4">
        <v>1989</v>
      </c>
      <c r="C88" s="22" t="s">
        <v>206</v>
      </c>
      <c r="D88" t="s">
        <v>207</v>
      </c>
      <c r="E88" s="10">
        <f t="shared" si="3"/>
        <v>4</v>
      </c>
      <c r="G88" s="23"/>
      <c r="I88" s="23"/>
      <c r="K88" s="10" t="s">
        <v>48</v>
      </c>
      <c r="M88" s="23"/>
      <c r="O88" s="23"/>
      <c r="P88" s="4" t="s">
        <v>49</v>
      </c>
      <c r="Q88" s="23"/>
      <c r="S88" s="23"/>
      <c r="U88" s="23"/>
      <c r="W88" s="23" t="s">
        <v>49</v>
      </c>
      <c r="Y88" s="23"/>
      <c r="AA88" s="23"/>
      <c r="AC88" s="23" t="s">
        <v>49</v>
      </c>
      <c r="AE88" s="23"/>
      <c r="AG88" s="23"/>
      <c r="AI88" s="23"/>
      <c r="AK88" s="23"/>
      <c r="AM88" s="23"/>
      <c r="AO88" s="23"/>
      <c r="AQ88" s="23"/>
      <c r="AS88" s="23"/>
      <c r="AT88" s="55"/>
      <c r="AU88" s="26"/>
      <c r="AV88" s="22" t="s">
        <v>206</v>
      </c>
      <c r="AX88" t="str">
        <f t="shared" si="5"/>
        <v/>
      </c>
    </row>
    <row r="89" spans="1:50" x14ac:dyDescent="0.2">
      <c r="A89" s="4">
        <v>300</v>
      </c>
      <c r="B89" s="4">
        <v>1986</v>
      </c>
      <c r="C89" s="22" t="s">
        <v>208</v>
      </c>
      <c r="D89" t="s">
        <v>209</v>
      </c>
      <c r="E89" s="10">
        <f t="shared" si="3"/>
        <v>5</v>
      </c>
      <c r="G89" s="23"/>
      <c r="H89" s="6" t="s">
        <v>48</v>
      </c>
      <c r="I89" s="23"/>
      <c r="K89" s="23"/>
      <c r="M89" s="23"/>
      <c r="O89" s="23"/>
      <c r="Q89" s="23"/>
      <c r="S89" s="23"/>
      <c r="U89" s="23"/>
      <c r="W89" s="23"/>
      <c r="Y89" s="23" t="s">
        <v>49</v>
      </c>
      <c r="Z89" s="4" t="s">
        <v>49</v>
      </c>
      <c r="AA89" s="23"/>
      <c r="AC89" s="23" t="s">
        <v>49</v>
      </c>
      <c r="AE89" s="23"/>
      <c r="AG89" s="23"/>
      <c r="AI89" s="23" t="s">
        <v>49</v>
      </c>
      <c r="AK89" s="23"/>
      <c r="AM89" s="23"/>
      <c r="AO89" s="23"/>
      <c r="AQ89" s="23"/>
      <c r="AS89" s="23"/>
      <c r="AT89" s="55"/>
      <c r="AU89" s="26"/>
      <c r="AV89" s="22" t="s">
        <v>208</v>
      </c>
      <c r="AX89" t="str">
        <f t="shared" si="5"/>
        <v/>
      </c>
    </row>
    <row r="90" spans="1:50" x14ac:dyDescent="0.2">
      <c r="A90" s="4">
        <v>312</v>
      </c>
      <c r="B90" s="4">
        <v>2008</v>
      </c>
      <c r="C90" s="22" t="s">
        <v>210</v>
      </c>
      <c r="D90" t="s">
        <v>211</v>
      </c>
      <c r="E90" s="10">
        <f t="shared" si="3"/>
        <v>1</v>
      </c>
      <c r="G90" s="23"/>
      <c r="I90" s="23"/>
      <c r="K90" s="23"/>
      <c r="M90" s="23"/>
      <c r="O90" s="23"/>
      <c r="Q90" s="23"/>
      <c r="S90" s="23"/>
      <c r="U90" s="23"/>
      <c r="W90" s="23"/>
      <c r="Y90" s="23"/>
      <c r="AA90" s="23"/>
      <c r="AC90" s="23"/>
      <c r="AD90" s="6" t="s">
        <v>48</v>
      </c>
      <c r="AE90" s="10"/>
      <c r="AF90" s="6"/>
      <c r="AG90" s="10"/>
      <c r="AH90" s="6"/>
      <c r="AI90" s="10"/>
      <c r="AJ90" s="6"/>
      <c r="AK90" s="10"/>
      <c r="AL90" s="6"/>
      <c r="AM90" s="10"/>
      <c r="AN90" s="6"/>
      <c r="AO90" s="10"/>
      <c r="AP90" s="6"/>
      <c r="AQ90" s="10"/>
      <c r="AR90" s="6"/>
      <c r="AS90" s="10"/>
      <c r="AT90" s="56"/>
      <c r="AU90" s="27"/>
      <c r="AV90" s="22" t="s">
        <v>210</v>
      </c>
      <c r="AX90" t="str">
        <f t="shared" si="5"/>
        <v/>
      </c>
    </row>
    <row r="91" spans="1:50" x14ac:dyDescent="0.2">
      <c r="A91" s="4">
        <v>318</v>
      </c>
      <c r="B91" s="4">
        <v>2009</v>
      </c>
      <c r="C91" s="22" t="s">
        <v>212</v>
      </c>
      <c r="D91" t="s">
        <v>213</v>
      </c>
      <c r="E91" s="10">
        <f t="shared" si="3"/>
        <v>2</v>
      </c>
      <c r="G91" s="23"/>
      <c r="I91" s="23"/>
      <c r="K91" s="23"/>
      <c r="M91" s="23"/>
      <c r="O91" s="23"/>
      <c r="Q91" s="23"/>
      <c r="S91" s="23"/>
      <c r="U91" s="23"/>
      <c r="W91" s="23"/>
      <c r="Y91" s="23"/>
      <c r="AA91" s="23"/>
      <c r="AC91" s="23"/>
      <c r="AE91" s="10" t="s">
        <v>48</v>
      </c>
      <c r="AF91" s="6"/>
      <c r="AG91" s="10"/>
      <c r="AH91" s="6" t="s">
        <v>49</v>
      </c>
      <c r="AI91" s="10"/>
      <c r="AJ91" s="6"/>
      <c r="AK91" s="10"/>
      <c r="AL91" s="6"/>
      <c r="AM91" s="10"/>
      <c r="AN91" s="6"/>
      <c r="AO91" s="10"/>
      <c r="AP91" s="6"/>
      <c r="AQ91" s="10"/>
      <c r="AR91" s="6"/>
      <c r="AS91" s="10"/>
      <c r="AT91" s="56"/>
      <c r="AU91" s="27"/>
      <c r="AV91" s="22" t="s">
        <v>212</v>
      </c>
      <c r="AX91" t="str">
        <f t="shared" si="5"/>
        <v/>
      </c>
    </row>
    <row r="92" spans="1:50" x14ac:dyDescent="0.2">
      <c r="A92" s="4">
        <v>319</v>
      </c>
      <c r="B92" s="4">
        <v>1984</v>
      </c>
      <c r="C92" s="22" t="s">
        <v>214</v>
      </c>
      <c r="D92" t="s">
        <v>215</v>
      </c>
      <c r="E92" s="10">
        <f t="shared" si="3"/>
        <v>41</v>
      </c>
      <c r="F92" s="6" t="s">
        <v>48</v>
      </c>
      <c r="G92" s="23" t="s">
        <v>49</v>
      </c>
      <c r="H92" s="4" t="s">
        <v>49</v>
      </c>
      <c r="I92" s="23" t="s">
        <v>49</v>
      </c>
      <c r="J92" s="4" t="s">
        <v>49</v>
      </c>
      <c r="K92" s="23" t="s">
        <v>49</v>
      </c>
      <c r="L92" s="4" t="s">
        <v>49</v>
      </c>
      <c r="M92" s="23" t="s">
        <v>49</v>
      </c>
      <c r="N92" s="4" t="s">
        <v>49</v>
      </c>
      <c r="O92" s="23" t="s">
        <v>49</v>
      </c>
      <c r="P92" s="4" t="s">
        <v>49</v>
      </c>
      <c r="Q92" s="23" t="s">
        <v>49</v>
      </c>
      <c r="R92" s="4" t="s">
        <v>49</v>
      </c>
      <c r="S92" s="23" t="s">
        <v>49</v>
      </c>
      <c r="T92" s="4" t="s">
        <v>49</v>
      </c>
      <c r="U92" s="23" t="s">
        <v>49</v>
      </c>
      <c r="V92" s="4" t="s">
        <v>49</v>
      </c>
      <c r="W92" s="23" t="s">
        <v>49</v>
      </c>
      <c r="X92" s="4" t="s">
        <v>49</v>
      </c>
      <c r="Y92" s="23" t="s">
        <v>49</v>
      </c>
      <c r="Z92" s="4" t="s">
        <v>49</v>
      </c>
      <c r="AA92" s="23" t="s">
        <v>49</v>
      </c>
      <c r="AB92" s="4" t="s">
        <v>49</v>
      </c>
      <c r="AC92" s="23" t="s">
        <v>49</v>
      </c>
      <c r="AD92" s="4" t="s">
        <v>49</v>
      </c>
      <c r="AE92" s="23" t="s">
        <v>49</v>
      </c>
      <c r="AF92" s="4" t="s">
        <v>49</v>
      </c>
      <c r="AG92" s="23" t="s">
        <v>49</v>
      </c>
      <c r="AH92" s="24" t="s">
        <v>49</v>
      </c>
      <c r="AI92" s="23" t="s">
        <v>49</v>
      </c>
      <c r="AJ92" s="24" t="s">
        <v>49</v>
      </c>
      <c r="AK92" s="23" t="s">
        <v>49</v>
      </c>
      <c r="AL92" s="24" t="s">
        <v>49</v>
      </c>
      <c r="AM92" s="23" t="s">
        <v>49</v>
      </c>
      <c r="AN92" s="24" t="s">
        <v>49</v>
      </c>
      <c r="AO92" s="23" t="s">
        <v>49</v>
      </c>
      <c r="AP92" s="24" t="s">
        <v>49</v>
      </c>
      <c r="AQ92" s="25" t="s">
        <v>49</v>
      </c>
      <c r="AR92" s="24" t="s">
        <v>49</v>
      </c>
      <c r="AS92" s="25" t="s">
        <v>49</v>
      </c>
      <c r="AT92" s="51" t="s">
        <v>49</v>
      </c>
      <c r="AU92" s="26"/>
      <c r="AV92" s="22" t="s">
        <v>214</v>
      </c>
      <c r="AX92" t="str">
        <f t="shared" si="5"/>
        <v>Tilhi</v>
      </c>
    </row>
    <row r="93" spans="1:50" x14ac:dyDescent="0.2">
      <c r="A93" s="4">
        <v>320</v>
      </c>
      <c r="B93" s="4">
        <v>1988</v>
      </c>
      <c r="C93" s="22" t="s">
        <v>216</v>
      </c>
      <c r="D93" t="s">
        <v>217</v>
      </c>
      <c r="E93" s="10">
        <f t="shared" si="3"/>
        <v>37</v>
      </c>
      <c r="G93" s="23"/>
      <c r="I93" s="23"/>
      <c r="J93" s="6" t="s">
        <v>48</v>
      </c>
      <c r="K93" s="23" t="s">
        <v>49</v>
      </c>
      <c r="L93" s="4" t="s">
        <v>49</v>
      </c>
      <c r="M93" s="23" t="s">
        <v>49</v>
      </c>
      <c r="N93" s="4" t="s">
        <v>49</v>
      </c>
      <c r="O93" s="23" t="s">
        <v>49</v>
      </c>
      <c r="P93" s="4" t="s">
        <v>49</v>
      </c>
      <c r="Q93" s="23" t="s">
        <v>49</v>
      </c>
      <c r="R93" s="4" t="s">
        <v>49</v>
      </c>
      <c r="S93" s="23" t="s">
        <v>49</v>
      </c>
      <c r="T93" s="4" t="s">
        <v>49</v>
      </c>
      <c r="U93" s="23" t="s">
        <v>49</v>
      </c>
      <c r="V93" s="4" t="s">
        <v>49</v>
      </c>
      <c r="W93" s="23" t="s">
        <v>49</v>
      </c>
      <c r="X93" s="4" t="s">
        <v>49</v>
      </c>
      <c r="Y93" s="23" t="s">
        <v>49</v>
      </c>
      <c r="Z93" s="4" t="s">
        <v>49</v>
      </c>
      <c r="AA93" s="23" t="s">
        <v>49</v>
      </c>
      <c r="AB93" s="4" t="s">
        <v>49</v>
      </c>
      <c r="AC93" s="23" t="s">
        <v>49</v>
      </c>
      <c r="AD93" s="4" t="s">
        <v>49</v>
      </c>
      <c r="AE93" s="23" t="s">
        <v>49</v>
      </c>
      <c r="AF93" s="4" t="s">
        <v>49</v>
      </c>
      <c r="AG93" s="23" t="s">
        <v>49</v>
      </c>
      <c r="AH93" s="24" t="s">
        <v>49</v>
      </c>
      <c r="AI93" s="23" t="s">
        <v>49</v>
      </c>
      <c r="AJ93" s="24" t="s">
        <v>49</v>
      </c>
      <c r="AK93" s="23" t="s">
        <v>49</v>
      </c>
      <c r="AL93" s="24" t="s">
        <v>49</v>
      </c>
      <c r="AM93" s="23" t="s">
        <v>49</v>
      </c>
      <c r="AN93" s="24" t="s">
        <v>49</v>
      </c>
      <c r="AO93" s="23" t="s">
        <v>49</v>
      </c>
      <c r="AP93" s="24" t="s">
        <v>49</v>
      </c>
      <c r="AQ93" s="25" t="s">
        <v>49</v>
      </c>
      <c r="AR93" s="24" t="s">
        <v>49</v>
      </c>
      <c r="AS93" s="25" t="s">
        <v>49</v>
      </c>
      <c r="AT93" s="51" t="s">
        <v>49</v>
      </c>
      <c r="AU93" s="26"/>
      <c r="AV93" s="22" t="s">
        <v>216</v>
      </c>
      <c r="AX93" t="str">
        <f t="shared" si="5"/>
        <v>Koskikara</v>
      </c>
    </row>
    <row r="94" spans="1:50" x14ac:dyDescent="0.2">
      <c r="A94" s="4">
        <v>321</v>
      </c>
      <c r="B94" s="4">
        <v>2021</v>
      </c>
      <c r="C94" s="22" t="s">
        <v>218</v>
      </c>
      <c r="D94" t="s">
        <v>219</v>
      </c>
      <c r="E94" s="10">
        <f t="shared" si="3"/>
        <v>1</v>
      </c>
      <c r="G94" s="23"/>
      <c r="I94" s="23"/>
      <c r="J94" s="6"/>
      <c r="K94" s="23"/>
      <c r="M94" s="23"/>
      <c r="O94" s="23"/>
      <c r="Q94" s="23"/>
      <c r="S94" s="23"/>
      <c r="U94" s="23"/>
      <c r="W94" s="23"/>
      <c r="Y94" s="23"/>
      <c r="AA94" s="23"/>
      <c r="AC94" s="23"/>
      <c r="AE94" s="23"/>
      <c r="AG94" s="23"/>
      <c r="AI94" s="23"/>
      <c r="AK94" s="23"/>
      <c r="AM94" s="23"/>
      <c r="AO94" s="23"/>
      <c r="AQ94" s="10" t="s">
        <v>48</v>
      </c>
      <c r="AR94" s="6"/>
      <c r="AS94" s="47"/>
      <c r="AT94" s="54"/>
      <c r="AU94" s="26"/>
      <c r="AV94" s="22" t="s">
        <v>218</v>
      </c>
      <c r="AX94" t="str">
        <f t="shared" si="5"/>
        <v/>
      </c>
    </row>
    <row r="95" spans="1:50" x14ac:dyDescent="0.2">
      <c r="A95" s="4">
        <v>322</v>
      </c>
      <c r="B95" s="4">
        <v>1988</v>
      </c>
      <c r="C95" s="22" t="s">
        <v>220</v>
      </c>
      <c r="D95" t="s">
        <v>219</v>
      </c>
      <c r="E95" s="10">
        <f t="shared" si="3"/>
        <v>3</v>
      </c>
      <c r="G95" s="23"/>
      <c r="I95" s="23"/>
      <c r="J95" s="6" t="s">
        <v>48</v>
      </c>
      <c r="K95" s="23"/>
      <c r="M95" s="23"/>
      <c r="O95" s="23"/>
      <c r="Q95" s="23"/>
      <c r="S95" s="23" t="s">
        <v>49</v>
      </c>
      <c r="U95" s="23"/>
      <c r="W95" s="23"/>
      <c r="Y95" s="23"/>
      <c r="AA95" s="23"/>
      <c r="AB95" s="4" t="s">
        <v>49</v>
      </c>
      <c r="AC95" s="23"/>
      <c r="AE95" s="23"/>
      <c r="AG95" s="23"/>
      <c r="AI95" s="23"/>
      <c r="AK95" s="23"/>
      <c r="AM95" s="23"/>
      <c r="AO95" s="23"/>
      <c r="AQ95" s="23"/>
      <c r="AS95" s="23"/>
      <c r="AT95" s="55"/>
      <c r="AU95" s="26"/>
      <c r="AV95" s="22" t="s">
        <v>220</v>
      </c>
      <c r="AX95" t="str">
        <f t="shared" si="5"/>
        <v/>
      </c>
    </row>
    <row r="96" spans="1:50" x14ac:dyDescent="0.2">
      <c r="A96" s="4">
        <v>324</v>
      </c>
      <c r="B96" s="4">
        <v>2015</v>
      </c>
      <c r="C96" s="22" t="s">
        <v>221</v>
      </c>
      <c r="D96" t="s">
        <v>130</v>
      </c>
      <c r="E96" s="10">
        <f t="shared" si="3"/>
        <v>1</v>
      </c>
      <c r="G96" s="23"/>
      <c r="I96" s="23"/>
      <c r="K96" s="23"/>
      <c r="M96" s="23"/>
      <c r="O96" s="23"/>
      <c r="P96" s="6"/>
      <c r="Q96" s="23"/>
      <c r="S96" s="23"/>
      <c r="U96" s="23"/>
      <c r="W96" s="23"/>
      <c r="Y96" s="23"/>
      <c r="AA96" s="23"/>
      <c r="AC96" s="23"/>
      <c r="AE96" s="23"/>
      <c r="AG96" s="23"/>
      <c r="AI96" s="23"/>
      <c r="AK96" s="10" t="s">
        <v>48</v>
      </c>
      <c r="AM96" s="10"/>
      <c r="AO96" s="10"/>
      <c r="AQ96" s="23"/>
      <c r="AS96" s="23"/>
      <c r="AT96" s="55"/>
      <c r="AU96" s="26"/>
      <c r="AV96" s="22" t="s">
        <v>221</v>
      </c>
      <c r="AX96" t="str">
        <f t="shared" si="5"/>
        <v/>
      </c>
    </row>
    <row r="97" spans="1:50" x14ac:dyDescent="0.2">
      <c r="A97" s="4">
        <v>327</v>
      </c>
      <c r="B97" s="4">
        <v>1992</v>
      </c>
      <c r="C97" s="22" t="s">
        <v>222</v>
      </c>
      <c r="D97" t="s">
        <v>223</v>
      </c>
      <c r="E97" s="10">
        <f t="shared" si="3"/>
        <v>23</v>
      </c>
      <c r="G97" s="23"/>
      <c r="I97" s="23"/>
      <c r="K97" s="23"/>
      <c r="M97" s="23"/>
      <c r="N97" s="6" t="s">
        <v>48</v>
      </c>
      <c r="O97" s="23" t="s">
        <v>49</v>
      </c>
      <c r="Q97" s="23"/>
      <c r="S97" s="23" t="s">
        <v>49</v>
      </c>
      <c r="T97" s="4" t="s">
        <v>49</v>
      </c>
      <c r="U97" s="23" t="s">
        <v>49</v>
      </c>
      <c r="W97" s="23" t="s">
        <v>49</v>
      </c>
      <c r="Y97" s="23" t="s">
        <v>49</v>
      </c>
      <c r="AA97" s="23"/>
      <c r="AC97" s="23" t="s">
        <v>49</v>
      </c>
      <c r="AD97" s="4" t="s">
        <v>49</v>
      </c>
      <c r="AE97" s="23" t="s">
        <v>49</v>
      </c>
      <c r="AG97" s="23" t="s">
        <v>49</v>
      </c>
      <c r="AH97" s="24" t="s">
        <v>49</v>
      </c>
      <c r="AI97" s="23"/>
      <c r="AJ97" s="24" t="s">
        <v>49</v>
      </c>
      <c r="AK97" s="23" t="s">
        <v>49</v>
      </c>
      <c r="AL97" s="24" t="s">
        <v>49</v>
      </c>
      <c r="AM97" s="23" t="s">
        <v>49</v>
      </c>
      <c r="AN97" s="24" t="s">
        <v>49</v>
      </c>
      <c r="AO97" s="23" t="s">
        <v>49</v>
      </c>
      <c r="AP97" s="24" t="s">
        <v>49</v>
      </c>
      <c r="AQ97" s="25" t="s">
        <v>49</v>
      </c>
      <c r="AR97" s="24" t="s">
        <v>49</v>
      </c>
      <c r="AS97" s="25" t="s">
        <v>49</v>
      </c>
      <c r="AT97" s="51" t="s">
        <v>49</v>
      </c>
      <c r="AU97" s="26"/>
      <c r="AV97" s="22" t="s">
        <v>222</v>
      </c>
      <c r="AX97" t="str">
        <f t="shared" si="5"/>
        <v>Punarinta</v>
      </c>
    </row>
    <row r="98" spans="1:50" x14ac:dyDescent="0.2">
      <c r="A98" s="4">
        <v>349</v>
      </c>
      <c r="B98" s="4">
        <v>1984</v>
      </c>
      <c r="C98" s="22" t="s">
        <v>224</v>
      </c>
      <c r="D98" t="s">
        <v>225</v>
      </c>
      <c r="E98" s="10">
        <f t="shared" si="3"/>
        <v>34</v>
      </c>
      <c r="F98" s="6" t="s">
        <v>48</v>
      </c>
      <c r="G98" s="23"/>
      <c r="I98" s="23"/>
      <c r="J98" s="4" t="s">
        <v>49</v>
      </c>
      <c r="K98" s="23" t="s">
        <v>49</v>
      </c>
      <c r="L98" s="4" t="s">
        <v>49</v>
      </c>
      <c r="M98" s="23"/>
      <c r="N98" s="4" t="s">
        <v>49</v>
      </c>
      <c r="O98" s="23"/>
      <c r="P98" s="4" t="s">
        <v>49</v>
      </c>
      <c r="Q98" s="23" t="s">
        <v>49</v>
      </c>
      <c r="R98" s="4" t="s">
        <v>49</v>
      </c>
      <c r="S98" s="23"/>
      <c r="T98" s="4" t="s">
        <v>49</v>
      </c>
      <c r="U98" s="23" t="s">
        <v>49</v>
      </c>
      <c r="W98" s="23" t="s">
        <v>49</v>
      </c>
      <c r="X98" s="4" t="s">
        <v>49</v>
      </c>
      <c r="Y98" s="23" t="s">
        <v>49</v>
      </c>
      <c r="Z98" s="4" t="s">
        <v>49</v>
      </c>
      <c r="AA98" s="23" t="s">
        <v>49</v>
      </c>
      <c r="AB98" s="4" t="s">
        <v>49</v>
      </c>
      <c r="AC98" s="23" t="s">
        <v>49</v>
      </c>
      <c r="AD98" s="4" t="s">
        <v>49</v>
      </c>
      <c r="AE98" s="23" t="s">
        <v>49</v>
      </c>
      <c r="AF98" s="4" t="s">
        <v>49</v>
      </c>
      <c r="AG98" s="23" t="s">
        <v>49</v>
      </c>
      <c r="AH98" s="24" t="s">
        <v>49</v>
      </c>
      <c r="AI98" s="23" t="s">
        <v>49</v>
      </c>
      <c r="AJ98" s="24" t="s">
        <v>49</v>
      </c>
      <c r="AK98" s="23" t="s">
        <v>49</v>
      </c>
      <c r="AL98" s="24" t="s">
        <v>49</v>
      </c>
      <c r="AM98" s="23" t="s">
        <v>49</v>
      </c>
      <c r="AN98" s="24" t="s">
        <v>49</v>
      </c>
      <c r="AO98" s="23" t="s">
        <v>49</v>
      </c>
      <c r="AP98" s="24" t="s">
        <v>49</v>
      </c>
      <c r="AQ98" s="25" t="s">
        <v>49</v>
      </c>
      <c r="AR98" s="24" t="s">
        <v>49</v>
      </c>
      <c r="AS98" s="25" t="s">
        <v>49</v>
      </c>
      <c r="AT98" s="51" t="s">
        <v>49</v>
      </c>
      <c r="AU98" s="26"/>
      <c r="AV98" s="22" t="s">
        <v>224</v>
      </c>
      <c r="AX98" t="str">
        <f t="shared" si="5"/>
        <v>Mustarastas</v>
      </c>
    </row>
    <row r="99" spans="1:50" x14ac:dyDescent="0.2">
      <c r="A99" s="4">
        <v>352</v>
      </c>
      <c r="B99" s="4">
        <v>2006</v>
      </c>
      <c r="C99" s="30" t="s">
        <v>226</v>
      </c>
      <c r="D99" t="s">
        <v>227</v>
      </c>
      <c r="E99" s="10">
        <f t="shared" si="3"/>
        <v>1</v>
      </c>
      <c r="G99" s="23"/>
      <c r="I99" s="23"/>
      <c r="K99" s="23"/>
      <c r="M99" s="23"/>
      <c r="O99" s="23"/>
      <c r="Q99" s="23"/>
      <c r="S99" s="23"/>
      <c r="U99" s="23"/>
      <c r="W99" s="23"/>
      <c r="Y99" s="23"/>
      <c r="AA99" s="23"/>
      <c r="AB99" s="6" t="s">
        <v>48</v>
      </c>
      <c r="AC99" s="23"/>
      <c r="AE99" s="23"/>
      <c r="AG99" s="23"/>
      <c r="AI99" s="23"/>
      <c r="AK99" s="23"/>
      <c r="AM99" s="23"/>
      <c r="AO99" s="23"/>
      <c r="AQ99" s="23"/>
      <c r="AS99" s="23"/>
      <c r="AT99" s="55"/>
      <c r="AU99" s="26"/>
      <c r="AV99" s="30" t="s">
        <v>226</v>
      </c>
      <c r="AX99" t="str">
        <f t="shared" si="5"/>
        <v/>
      </c>
    </row>
    <row r="100" spans="1:50" x14ac:dyDescent="0.2">
      <c r="A100" s="4">
        <v>353</v>
      </c>
      <c r="B100" s="4">
        <v>1988</v>
      </c>
      <c r="C100" s="30" t="s">
        <v>228</v>
      </c>
      <c r="D100" t="s">
        <v>229</v>
      </c>
      <c r="E100" s="10">
        <f t="shared" si="3"/>
        <v>2</v>
      </c>
      <c r="G100" s="23"/>
      <c r="I100" s="23"/>
      <c r="J100" s="6" t="s">
        <v>48</v>
      </c>
      <c r="K100" s="23"/>
      <c r="M100" s="23"/>
      <c r="O100" s="23"/>
      <c r="Q100" s="23"/>
      <c r="S100" s="23"/>
      <c r="U100" s="23"/>
      <c r="W100" s="23"/>
      <c r="Y100" s="23"/>
      <c r="AA100" s="23"/>
      <c r="AC100" s="23"/>
      <c r="AE100" s="23"/>
      <c r="AG100" s="23"/>
      <c r="AI100" s="23"/>
      <c r="AK100" s="23"/>
      <c r="AM100" s="23"/>
      <c r="AN100" s="24" t="s">
        <v>49</v>
      </c>
      <c r="AO100" s="23"/>
      <c r="AP100" s="24"/>
      <c r="AQ100" s="25"/>
      <c r="AR100" s="24"/>
      <c r="AS100" s="25"/>
      <c r="AT100" s="51"/>
      <c r="AU100" s="26"/>
      <c r="AV100" s="30" t="s">
        <v>228</v>
      </c>
      <c r="AX100" t="str">
        <f t="shared" si="5"/>
        <v/>
      </c>
    </row>
    <row r="101" spans="1:50" x14ac:dyDescent="0.2">
      <c r="A101" s="4">
        <v>354</v>
      </c>
      <c r="B101" s="4">
        <v>1984</v>
      </c>
      <c r="C101" s="22" t="s">
        <v>230</v>
      </c>
      <c r="D101" t="s">
        <v>231</v>
      </c>
      <c r="E101" s="10">
        <f t="shared" si="3"/>
        <v>41</v>
      </c>
      <c r="F101" s="6" t="s">
        <v>48</v>
      </c>
      <c r="G101" s="23" t="s">
        <v>49</v>
      </c>
      <c r="H101" s="4" t="s">
        <v>49</v>
      </c>
      <c r="I101" s="23" t="s">
        <v>49</v>
      </c>
      <c r="J101" s="4" t="s">
        <v>49</v>
      </c>
      <c r="K101" s="23" t="s">
        <v>49</v>
      </c>
      <c r="L101" s="4" t="s">
        <v>49</v>
      </c>
      <c r="M101" s="23" t="s">
        <v>49</v>
      </c>
      <c r="N101" s="4" t="s">
        <v>49</v>
      </c>
      <c r="O101" s="23" t="s">
        <v>49</v>
      </c>
      <c r="P101" s="4" t="s">
        <v>49</v>
      </c>
      <c r="Q101" s="23" t="s">
        <v>49</v>
      </c>
      <c r="R101" s="4" t="s">
        <v>49</v>
      </c>
      <c r="S101" s="23" t="s">
        <v>49</v>
      </c>
      <c r="T101" s="4" t="s">
        <v>49</v>
      </c>
      <c r="U101" s="23" t="s">
        <v>49</v>
      </c>
      <c r="V101" s="4" t="s">
        <v>49</v>
      </c>
      <c r="W101" s="23" t="s">
        <v>49</v>
      </c>
      <c r="X101" s="4" t="s">
        <v>49</v>
      </c>
      <c r="Y101" s="23" t="s">
        <v>49</v>
      </c>
      <c r="Z101" s="4" t="s">
        <v>49</v>
      </c>
      <c r="AA101" s="23" t="s">
        <v>49</v>
      </c>
      <c r="AB101" s="4" t="s">
        <v>49</v>
      </c>
      <c r="AC101" s="23" t="s">
        <v>49</v>
      </c>
      <c r="AD101" s="4" t="s">
        <v>49</v>
      </c>
      <c r="AE101" s="23" t="s">
        <v>49</v>
      </c>
      <c r="AF101" s="4" t="s">
        <v>49</v>
      </c>
      <c r="AG101" s="23" t="s">
        <v>49</v>
      </c>
      <c r="AH101" s="24" t="s">
        <v>49</v>
      </c>
      <c r="AI101" s="23" t="s">
        <v>49</v>
      </c>
      <c r="AJ101" s="24" t="s">
        <v>49</v>
      </c>
      <c r="AK101" s="23" t="s">
        <v>49</v>
      </c>
      <c r="AL101" s="24" t="s">
        <v>49</v>
      </c>
      <c r="AM101" s="23" t="s">
        <v>49</v>
      </c>
      <c r="AN101" s="24" t="s">
        <v>49</v>
      </c>
      <c r="AO101" s="23" t="s">
        <v>49</v>
      </c>
      <c r="AP101" s="24" t="s">
        <v>49</v>
      </c>
      <c r="AQ101" s="25" t="s">
        <v>49</v>
      </c>
      <c r="AR101" s="24" t="s">
        <v>49</v>
      </c>
      <c r="AS101" s="25" t="s">
        <v>49</v>
      </c>
      <c r="AT101" s="51" t="s">
        <v>49</v>
      </c>
      <c r="AU101" s="26"/>
      <c r="AV101" s="22" t="s">
        <v>230</v>
      </c>
      <c r="AX101" t="str">
        <f t="shared" si="5"/>
        <v>Räkättirastas</v>
      </c>
    </row>
    <row r="102" spans="1:50" x14ac:dyDescent="0.2">
      <c r="A102" s="4">
        <v>355</v>
      </c>
      <c r="B102" s="4">
        <v>1988</v>
      </c>
      <c r="C102" s="22" t="s">
        <v>232</v>
      </c>
      <c r="D102" t="s">
        <v>233</v>
      </c>
      <c r="E102" s="10">
        <f t="shared" si="3"/>
        <v>6</v>
      </c>
      <c r="G102" s="23"/>
      <c r="I102" s="23"/>
      <c r="J102" s="6" t="s">
        <v>48</v>
      </c>
      <c r="K102" s="23"/>
      <c r="M102" s="23"/>
      <c r="O102" s="23" t="s">
        <v>49</v>
      </c>
      <c r="Q102" s="23"/>
      <c r="S102" s="23"/>
      <c r="U102" s="23" t="s">
        <v>49</v>
      </c>
      <c r="W102" s="23"/>
      <c r="Y102" s="23"/>
      <c r="AA102" s="23"/>
      <c r="AC102" s="23"/>
      <c r="AE102" s="23"/>
      <c r="AG102" s="23"/>
      <c r="AI102" s="23"/>
      <c r="AK102" s="23" t="s">
        <v>49</v>
      </c>
      <c r="AM102" s="23"/>
      <c r="AN102" s="24" t="s">
        <v>49</v>
      </c>
      <c r="AO102" s="23"/>
      <c r="AP102" s="24" t="s">
        <v>49</v>
      </c>
      <c r="AQ102" s="25"/>
      <c r="AR102" s="24"/>
      <c r="AS102" s="25"/>
      <c r="AT102" s="51"/>
      <c r="AU102" s="26"/>
      <c r="AV102" s="22" t="s">
        <v>232</v>
      </c>
      <c r="AX102" t="str">
        <f t="shared" si="5"/>
        <v/>
      </c>
    </row>
    <row r="103" spans="1:50" x14ac:dyDescent="0.2">
      <c r="A103" s="4">
        <v>356</v>
      </c>
      <c r="B103" s="4">
        <v>1984</v>
      </c>
      <c r="C103" s="22" t="s">
        <v>234</v>
      </c>
      <c r="D103" t="s">
        <v>235</v>
      </c>
      <c r="E103" s="10">
        <f t="shared" si="3"/>
        <v>16</v>
      </c>
      <c r="F103" s="6" t="s">
        <v>48</v>
      </c>
      <c r="G103" s="23"/>
      <c r="I103" s="23"/>
      <c r="J103" s="4" t="s">
        <v>49</v>
      </c>
      <c r="K103" s="23"/>
      <c r="L103" s="4" t="s">
        <v>49</v>
      </c>
      <c r="M103" s="23"/>
      <c r="N103" s="4" t="s">
        <v>49</v>
      </c>
      <c r="O103" s="23"/>
      <c r="Q103" s="23"/>
      <c r="R103" s="4" t="s">
        <v>49</v>
      </c>
      <c r="S103" s="23"/>
      <c r="U103" s="23" t="s">
        <v>49</v>
      </c>
      <c r="W103" s="23" t="s">
        <v>49</v>
      </c>
      <c r="Y103" s="23" t="s">
        <v>49</v>
      </c>
      <c r="AA103" s="23"/>
      <c r="AB103" s="4" t="s">
        <v>49</v>
      </c>
      <c r="AC103" s="23" t="s">
        <v>49</v>
      </c>
      <c r="AE103" s="23" t="s">
        <v>49</v>
      </c>
      <c r="AG103" s="23"/>
      <c r="AI103" s="23"/>
      <c r="AK103" s="23" t="s">
        <v>49</v>
      </c>
      <c r="AM103" s="23" t="s">
        <v>49</v>
      </c>
      <c r="AN103" s="24" t="s">
        <v>49</v>
      </c>
      <c r="AO103" s="23"/>
      <c r="AP103" s="24" t="s">
        <v>49</v>
      </c>
      <c r="AQ103" s="25" t="s">
        <v>49</v>
      </c>
      <c r="AR103" s="24"/>
      <c r="AS103" s="25"/>
      <c r="AT103" s="51"/>
      <c r="AU103" s="26"/>
      <c r="AV103" s="22" t="s">
        <v>234</v>
      </c>
      <c r="AX103" t="str">
        <f t="shared" si="5"/>
        <v/>
      </c>
    </row>
    <row r="104" spans="1:50" x14ac:dyDescent="0.2">
      <c r="A104" s="4">
        <v>357</v>
      </c>
      <c r="B104" s="4">
        <v>2015</v>
      </c>
      <c r="C104" s="22" t="s">
        <v>236</v>
      </c>
      <c r="D104" t="s">
        <v>130</v>
      </c>
      <c r="E104" s="10">
        <f t="shared" si="3"/>
        <v>1</v>
      </c>
      <c r="G104" s="23"/>
      <c r="I104" s="23"/>
      <c r="K104" s="23"/>
      <c r="M104" s="23"/>
      <c r="O104" s="23"/>
      <c r="P104" s="6"/>
      <c r="Q104" s="23"/>
      <c r="S104" s="23"/>
      <c r="U104" s="23"/>
      <c r="W104" s="23"/>
      <c r="Y104" s="23"/>
      <c r="AA104" s="23"/>
      <c r="AC104" s="23"/>
      <c r="AE104" s="23"/>
      <c r="AG104" s="23"/>
      <c r="AI104" s="23"/>
      <c r="AK104" s="10" t="s">
        <v>48</v>
      </c>
      <c r="AM104" s="10"/>
      <c r="AO104" s="10"/>
      <c r="AQ104" s="23"/>
      <c r="AS104" s="23"/>
      <c r="AT104" s="55"/>
      <c r="AU104" s="26"/>
      <c r="AV104" s="22" t="s">
        <v>236</v>
      </c>
      <c r="AX104" t="str">
        <f t="shared" si="5"/>
        <v/>
      </c>
    </row>
    <row r="105" spans="1:50" x14ac:dyDescent="0.2">
      <c r="A105" s="4">
        <v>384</v>
      </c>
      <c r="B105" s="4">
        <v>1993</v>
      </c>
      <c r="C105" s="22" t="s">
        <v>237</v>
      </c>
      <c r="D105" t="s">
        <v>238</v>
      </c>
      <c r="E105" s="10">
        <f t="shared" si="3"/>
        <v>18</v>
      </c>
      <c r="G105" s="23"/>
      <c r="I105" s="23"/>
      <c r="K105" s="23"/>
      <c r="M105" s="23"/>
      <c r="O105" s="10" t="s">
        <v>48</v>
      </c>
      <c r="P105" s="4" t="s">
        <v>49</v>
      </c>
      <c r="Q105" s="23"/>
      <c r="S105" s="23"/>
      <c r="T105" s="4" t="s">
        <v>49</v>
      </c>
      <c r="U105" s="23" t="s">
        <v>49</v>
      </c>
      <c r="W105" s="23"/>
      <c r="Y105" s="23"/>
      <c r="AA105" s="23" t="s">
        <v>49</v>
      </c>
      <c r="AB105" s="4" t="s">
        <v>49</v>
      </c>
      <c r="AC105" s="23" t="s">
        <v>49</v>
      </c>
      <c r="AD105" s="4" t="s">
        <v>49</v>
      </c>
      <c r="AE105" s="23" t="s">
        <v>49</v>
      </c>
      <c r="AG105" s="23"/>
      <c r="AH105" s="24" t="s">
        <v>49</v>
      </c>
      <c r="AI105" s="23"/>
      <c r="AJ105" s="24"/>
      <c r="AK105" s="23" t="s">
        <v>49</v>
      </c>
      <c r="AL105" s="24" t="s">
        <v>49</v>
      </c>
      <c r="AM105" s="23"/>
      <c r="AN105" s="24" t="s">
        <v>49</v>
      </c>
      <c r="AO105" s="23"/>
      <c r="AP105" s="24" t="s">
        <v>49</v>
      </c>
      <c r="AQ105" s="25" t="s">
        <v>49</v>
      </c>
      <c r="AR105" s="24" t="s">
        <v>49</v>
      </c>
      <c r="AS105" s="25" t="s">
        <v>49</v>
      </c>
      <c r="AT105" s="51" t="s">
        <v>49</v>
      </c>
      <c r="AU105" s="26"/>
      <c r="AV105" s="22" t="s">
        <v>237</v>
      </c>
      <c r="AX105" t="str">
        <f t="shared" si="5"/>
        <v>Mustapääkerttu</v>
      </c>
    </row>
    <row r="106" spans="1:50" x14ac:dyDescent="0.2">
      <c r="A106" s="4">
        <v>401</v>
      </c>
      <c r="B106" s="4">
        <v>1984</v>
      </c>
      <c r="C106" s="22" t="s">
        <v>239</v>
      </c>
      <c r="D106" t="s">
        <v>240</v>
      </c>
      <c r="E106" s="10">
        <f t="shared" si="3"/>
        <v>39</v>
      </c>
      <c r="F106" s="6" t="s">
        <v>48</v>
      </c>
      <c r="G106" s="23"/>
      <c r="H106" s="4" t="s">
        <v>49</v>
      </c>
      <c r="I106" s="23"/>
      <c r="J106" s="4" t="s">
        <v>49</v>
      </c>
      <c r="K106" s="23" t="s">
        <v>49</v>
      </c>
      <c r="L106" s="4" t="s">
        <v>49</v>
      </c>
      <c r="M106" s="23" t="s">
        <v>49</v>
      </c>
      <c r="N106" s="4" t="s">
        <v>49</v>
      </c>
      <c r="O106" s="23" t="s">
        <v>49</v>
      </c>
      <c r="P106" s="4" t="s">
        <v>49</v>
      </c>
      <c r="Q106" s="23" t="s">
        <v>49</v>
      </c>
      <c r="R106" s="4" t="s">
        <v>49</v>
      </c>
      <c r="S106" s="23" t="s">
        <v>49</v>
      </c>
      <c r="T106" s="4" t="s">
        <v>49</v>
      </c>
      <c r="U106" s="23" t="s">
        <v>49</v>
      </c>
      <c r="V106" s="4" t="s">
        <v>49</v>
      </c>
      <c r="W106" s="23" t="s">
        <v>49</v>
      </c>
      <c r="X106" s="4" t="s">
        <v>49</v>
      </c>
      <c r="Y106" s="23" t="s">
        <v>49</v>
      </c>
      <c r="Z106" s="4" t="s">
        <v>49</v>
      </c>
      <c r="AA106" s="23" t="s">
        <v>49</v>
      </c>
      <c r="AB106" s="4" t="s">
        <v>49</v>
      </c>
      <c r="AC106" s="23" t="s">
        <v>49</v>
      </c>
      <c r="AD106" s="4" t="s">
        <v>49</v>
      </c>
      <c r="AE106" s="23" t="s">
        <v>49</v>
      </c>
      <c r="AF106" s="4" t="s">
        <v>49</v>
      </c>
      <c r="AG106" s="23" t="s">
        <v>49</v>
      </c>
      <c r="AH106" s="24" t="s">
        <v>49</v>
      </c>
      <c r="AI106" s="23" t="s">
        <v>49</v>
      </c>
      <c r="AJ106" s="24" t="s">
        <v>49</v>
      </c>
      <c r="AK106" s="23" t="s">
        <v>49</v>
      </c>
      <c r="AL106" s="24" t="s">
        <v>49</v>
      </c>
      <c r="AM106" s="23" t="s">
        <v>49</v>
      </c>
      <c r="AN106" s="24" t="s">
        <v>49</v>
      </c>
      <c r="AO106" s="23" t="s">
        <v>49</v>
      </c>
      <c r="AP106" s="24" t="s">
        <v>49</v>
      </c>
      <c r="AQ106" s="25" t="s">
        <v>49</v>
      </c>
      <c r="AR106" s="24" t="s">
        <v>49</v>
      </c>
      <c r="AS106" s="25" t="s">
        <v>49</v>
      </c>
      <c r="AT106" s="51" t="s">
        <v>49</v>
      </c>
      <c r="AU106" s="26"/>
      <c r="AV106" s="22" t="s">
        <v>239</v>
      </c>
      <c r="AX106" t="str">
        <f t="shared" si="5"/>
        <v>Hippiäinen</v>
      </c>
    </row>
    <row r="107" spans="1:50" x14ac:dyDescent="0.2">
      <c r="A107" s="4">
        <v>408</v>
      </c>
      <c r="B107" s="4">
        <v>1992</v>
      </c>
      <c r="C107" s="28" t="s">
        <v>241</v>
      </c>
      <c r="D107" t="s">
        <v>242</v>
      </c>
      <c r="E107" s="10">
        <f t="shared" si="3"/>
        <v>19</v>
      </c>
      <c r="G107" s="23"/>
      <c r="I107" s="23"/>
      <c r="K107" s="23"/>
      <c r="M107" s="23"/>
      <c r="N107" s="6" t="s">
        <v>48</v>
      </c>
      <c r="O107" s="23"/>
      <c r="Q107" s="23" t="s">
        <v>49</v>
      </c>
      <c r="R107" s="4" t="s">
        <v>49</v>
      </c>
      <c r="S107" s="23"/>
      <c r="T107" s="4" t="s">
        <v>49</v>
      </c>
      <c r="U107" s="23" t="s">
        <v>49</v>
      </c>
      <c r="V107" s="4" t="s">
        <v>49</v>
      </c>
      <c r="W107" s="23" t="s">
        <v>49</v>
      </c>
      <c r="Y107" s="23"/>
      <c r="Z107" s="4" t="s">
        <v>49</v>
      </c>
      <c r="AA107" s="23"/>
      <c r="AB107" s="4" t="s">
        <v>49</v>
      </c>
      <c r="AC107" s="23" t="s">
        <v>49</v>
      </c>
      <c r="AD107" s="4" t="s">
        <v>49</v>
      </c>
      <c r="AE107" s="23" t="s">
        <v>49</v>
      </c>
      <c r="AF107" s="4" t="s">
        <v>49</v>
      </c>
      <c r="AG107" s="23" t="s">
        <v>49</v>
      </c>
      <c r="AH107" s="24" t="s">
        <v>49</v>
      </c>
      <c r="AI107" s="23"/>
      <c r="AJ107" s="24"/>
      <c r="AK107" s="23"/>
      <c r="AL107" s="24"/>
      <c r="AM107" s="23"/>
      <c r="AN107" s="24"/>
      <c r="AO107" s="23" t="s">
        <v>49</v>
      </c>
      <c r="AP107" s="24"/>
      <c r="AQ107" s="25" t="s">
        <v>49</v>
      </c>
      <c r="AR107" s="24"/>
      <c r="AS107" s="25" t="s">
        <v>49</v>
      </c>
      <c r="AT107" s="51" t="s">
        <v>49</v>
      </c>
      <c r="AU107" s="26"/>
      <c r="AV107" s="28" t="s">
        <v>241</v>
      </c>
      <c r="AX107" t="str">
        <f t="shared" si="5"/>
        <v>Viiksitimali</v>
      </c>
    </row>
    <row r="108" spans="1:50" x14ac:dyDescent="0.2">
      <c r="A108" s="4">
        <v>409</v>
      </c>
      <c r="B108" s="4">
        <v>1984</v>
      </c>
      <c r="C108" s="22" t="s">
        <v>243</v>
      </c>
      <c r="D108" t="s">
        <v>244</v>
      </c>
      <c r="E108" s="10">
        <f t="shared" si="3"/>
        <v>37</v>
      </c>
      <c r="F108" s="6" t="s">
        <v>48</v>
      </c>
      <c r="G108" s="23" t="s">
        <v>49</v>
      </c>
      <c r="I108" s="23" t="s">
        <v>49</v>
      </c>
      <c r="K108" s="23"/>
      <c r="L108" s="4" t="s">
        <v>49</v>
      </c>
      <c r="M108" s="23" t="s">
        <v>49</v>
      </c>
      <c r="N108" s="4" t="s">
        <v>49</v>
      </c>
      <c r="O108" s="23" t="s">
        <v>49</v>
      </c>
      <c r="P108" s="4" t="s">
        <v>49</v>
      </c>
      <c r="Q108" s="23" t="s">
        <v>49</v>
      </c>
      <c r="R108" s="4" t="s">
        <v>49</v>
      </c>
      <c r="S108" s="23"/>
      <c r="T108" s="4" t="s">
        <v>49</v>
      </c>
      <c r="U108" s="23" t="s">
        <v>49</v>
      </c>
      <c r="V108" s="4" t="s">
        <v>49</v>
      </c>
      <c r="W108" s="23" t="s">
        <v>49</v>
      </c>
      <c r="X108" s="4" t="s">
        <v>49</v>
      </c>
      <c r="Y108" s="23" t="s">
        <v>49</v>
      </c>
      <c r="Z108" s="4" t="s">
        <v>49</v>
      </c>
      <c r="AA108" s="23" t="s">
        <v>49</v>
      </c>
      <c r="AB108" s="4" t="s">
        <v>49</v>
      </c>
      <c r="AC108" s="23" t="s">
        <v>49</v>
      </c>
      <c r="AD108" s="4" t="s">
        <v>49</v>
      </c>
      <c r="AE108" s="23" t="s">
        <v>49</v>
      </c>
      <c r="AF108" s="4" t="s">
        <v>49</v>
      </c>
      <c r="AG108" s="23" t="s">
        <v>49</v>
      </c>
      <c r="AH108" s="24" t="s">
        <v>49</v>
      </c>
      <c r="AI108" s="23" t="s">
        <v>49</v>
      </c>
      <c r="AJ108" s="24" t="s">
        <v>49</v>
      </c>
      <c r="AK108" s="23" t="s">
        <v>49</v>
      </c>
      <c r="AL108" s="24" t="s">
        <v>49</v>
      </c>
      <c r="AM108" s="23" t="s">
        <v>49</v>
      </c>
      <c r="AN108" s="24" t="s">
        <v>49</v>
      </c>
      <c r="AO108" s="23" t="s">
        <v>49</v>
      </c>
      <c r="AP108" s="24" t="s">
        <v>49</v>
      </c>
      <c r="AQ108" s="25" t="s">
        <v>49</v>
      </c>
      <c r="AR108" s="24" t="s">
        <v>49</v>
      </c>
      <c r="AS108" s="25" t="s">
        <v>49</v>
      </c>
      <c r="AT108" s="51" t="s">
        <v>49</v>
      </c>
      <c r="AU108" s="26"/>
      <c r="AV108" s="22" t="s">
        <v>243</v>
      </c>
      <c r="AX108" t="str">
        <f t="shared" si="5"/>
        <v>Pyrstötiainen</v>
      </c>
    </row>
    <row r="109" spans="1:50" ht="12.75" customHeight="1" x14ac:dyDescent="0.2">
      <c r="A109" s="4">
        <v>410</v>
      </c>
      <c r="B109" s="4">
        <v>2007</v>
      </c>
      <c r="C109" s="30" t="s">
        <v>245</v>
      </c>
      <c r="D109" t="s">
        <v>246</v>
      </c>
      <c r="E109" s="10">
        <f t="shared" si="3"/>
        <v>2</v>
      </c>
      <c r="G109" s="23"/>
      <c r="I109" s="23"/>
      <c r="K109" s="23"/>
      <c r="M109" s="23"/>
      <c r="O109" s="23"/>
      <c r="Q109" s="23"/>
      <c r="S109" s="23"/>
      <c r="U109" s="23"/>
      <c r="W109" s="23"/>
      <c r="Y109" s="23"/>
      <c r="AA109" s="23"/>
      <c r="AC109" s="10" t="s">
        <v>48</v>
      </c>
      <c r="AE109" s="23"/>
      <c r="AF109" s="4" t="s">
        <v>49</v>
      </c>
      <c r="AG109" s="23"/>
      <c r="AI109" s="23"/>
      <c r="AK109" s="23"/>
      <c r="AM109" s="23"/>
      <c r="AO109" s="23"/>
      <c r="AQ109" s="23"/>
      <c r="AS109" s="23"/>
      <c r="AT109" s="55"/>
      <c r="AU109" s="26"/>
      <c r="AV109" s="30" t="s">
        <v>245</v>
      </c>
      <c r="AX109" t="str">
        <f t="shared" si="5"/>
        <v/>
      </c>
    </row>
    <row r="110" spans="1:50" x14ac:dyDescent="0.2">
      <c r="A110" s="4">
        <v>411</v>
      </c>
      <c r="B110" s="4">
        <v>1984</v>
      </c>
      <c r="C110" s="22" t="s">
        <v>247</v>
      </c>
      <c r="D110" t="s">
        <v>248</v>
      </c>
      <c r="E110" s="10">
        <f t="shared" si="3"/>
        <v>41</v>
      </c>
      <c r="F110" s="6" t="s">
        <v>48</v>
      </c>
      <c r="G110" s="23" t="s">
        <v>49</v>
      </c>
      <c r="H110" s="4" t="s">
        <v>49</v>
      </c>
      <c r="I110" s="23" t="s">
        <v>49</v>
      </c>
      <c r="J110" s="4" t="s">
        <v>49</v>
      </c>
      <c r="K110" s="23" t="s">
        <v>49</v>
      </c>
      <c r="L110" s="4" t="s">
        <v>49</v>
      </c>
      <c r="M110" s="23" t="s">
        <v>49</v>
      </c>
      <c r="N110" s="4" t="s">
        <v>49</v>
      </c>
      <c r="O110" s="23" t="s">
        <v>49</v>
      </c>
      <c r="P110" s="4" t="s">
        <v>49</v>
      </c>
      <c r="Q110" s="23" t="s">
        <v>49</v>
      </c>
      <c r="R110" s="4" t="s">
        <v>49</v>
      </c>
      <c r="S110" s="23" t="s">
        <v>49</v>
      </c>
      <c r="T110" s="4" t="s">
        <v>49</v>
      </c>
      <c r="U110" s="23" t="s">
        <v>49</v>
      </c>
      <c r="V110" s="4" t="s">
        <v>49</v>
      </c>
      <c r="W110" s="23" t="s">
        <v>49</v>
      </c>
      <c r="X110" s="4" t="s">
        <v>49</v>
      </c>
      <c r="Y110" s="23" t="s">
        <v>49</v>
      </c>
      <c r="Z110" s="4" t="s">
        <v>49</v>
      </c>
      <c r="AA110" s="23" t="s">
        <v>49</v>
      </c>
      <c r="AB110" s="4" t="s">
        <v>49</v>
      </c>
      <c r="AC110" s="23" t="s">
        <v>49</v>
      </c>
      <c r="AD110" s="4" t="s">
        <v>49</v>
      </c>
      <c r="AE110" s="23" t="s">
        <v>49</v>
      </c>
      <c r="AF110" s="4" t="s">
        <v>49</v>
      </c>
      <c r="AG110" s="23" t="s">
        <v>49</v>
      </c>
      <c r="AH110" s="24" t="s">
        <v>49</v>
      </c>
      <c r="AI110" s="23" t="s">
        <v>49</v>
      </c>
      <c r="AJ110" s="24" t="s">
        <v>49</v>
      </c>
      <c r="AK110" s="23" t="s">
        <v>49</v>
      </c>
      <c r="AL110" s="24" t="s">
        <v>49</v>
      </c>
      <c r="AM110" s="23" t="s">
        <v>49</v>
      </c>
      <c r="AN110" s="24" t="s">
        <v>49</v>
      </c>
      <c r="AO110" s="23" t="s">
        <v>49</v>
      </c>
      <c r="AP110" s="24" t="s">
        <v>49</v>
      </c>
      <c r="AQ110" s="25" t="s">
        <v>49</v>
      </c>
      <c r="AR110" s="24" t="s">
        <v>49</v>
      </c>
      <c r="AS110" s="25" t="s">
        <v>49</v>
      </c>
      <c r="AT110" s="51" t="s">
        <v>49</v>
      </c>
      <c r="AU110" s="26"/>
      <c r="AV110" s="22" t="s">
        <v>247</v>
      </c>
      <c r="AX110" t="str">
        <f t="shared" si="5"/>
        <v>Sinitiainen</v>
      </c>
    </row>
    <row r="111" spans="1:50" x14ac:dyDescent="0.2">
      <c r="A111" s="4">
        <v>412</v>
      </c>
      <c r="B111" s="4">
        <v>1984</v>
      </c>
      <c r="C111" s="22" t="s">
        <v>249</v>
      </c>
      <c r="D111" t="s">
        <v>250</v>
      </c>
      <c r="E111" s="10">
        <f t="shared" si="3"/>
        <v>41</v>
      </c>
      <c r="F111" s="6" t="s">
        <v>48</v>
      </c>
      <c r="G111" s="23" t="s">
        <v>49</v>
      </c>
      <c r="H111" s="4" t="s">
        <v>49</v>
      </c>
      <c r="I111" s="23" t="s">
        <v>49</v>
      </c>
      <c r="J111" s="4" t="s">
        <v>49</v>
      </c>
      <c r="K111" s="23" t="s">
        <v>49</v>
      </c>
      <c r="L111" s="4" t="s">
        <v>49</v>
      </c>
      <c r="M111" s="23" t="s">
        <v>49</v>
      </c>
      <c r="N111" s="4" t="s">
        <v>49</v>
      </c>
      <c r="O111" s="23" t="s">
        <v>49</v>
      </c>
      <c r="P111" s="4" t="s">
        <v>49</v>
      </c>
      <c r="Q111" s="23" t="s">
        <v>49</v>
      </c>
      <c r="R111" s="4" t="s">
        <v>49</v>
      </c>
      <c r="S111" s="23" t="s">
        <v>49</v>
      </c>
      <c r="T111" s="4" t="s">
        <v>49</v>
      </c>
      <c r="U111" s="23" t="s">
        <v>49</v>
      </c>
      <c r="V111" s="4" t="s">
        <v>49</v>
      </c>
      <c r="W111" s="23" t="s">
        <v>49</v>
      </c>
      <c r="X111" s="4" t="s">
        <v>49</v>
      </c>
      <c r="Y111" s="23" t="s">
        <v>49</v>
      </c>
      <c r="Z111" s="4" t="s">
        <v>49</v>
      </c>
      <c r="AA111" s="23" t="s">
        <v>49</v>
      </c>
      <c r="AB111" s="4" t="s">
        <v>49</v>
      </c>
      <c r="AC111" s="23" t="s">
        <v>49</v>
      </c>
      <c r="AD111" s="4" t="s">
        <v>49</v>
      </c>
      <c r="AE111" s="23" t="s">
        <v>49</v>
      </c>
      <c r="AF111" s="4" t="s">
        <v>49</v>
      </c>
      <c r="AG111" s="23" t="s">
        <v>49</v>
      </c>
      <c r="AH111" s="24" t="s">
        <v>49</v>
      </c>
      <c r="AI111" s="23" t="s">
        <v>49</v>
      </c>
      <c r="AJ111" s="24" t="s">
        <v>49</v>
      </c>
      <c r="AK111" s="23" t="s">
        <v>49</v>
      </c>
      <c r="AL111" s="24" t="s">
        <v>49</v>
      </c>
      <c r="AM111" s="23" t="s">
        <v>49</v>
      </c>
      <c r="AN111" s="24" t="s">
        <v>49</v>
      </c>
      <c r="AO111" s="23" t="s">
        <v>49</v>
      </c>
      <c r="AP111" s="24" t="s">
        <v>49</v>
      </c>
      <c r="AQ111" s="25" t="s">
        <v>49</v>
      </c>
      <c r="AR111" s="24" t="s">
        <v>49</v>
      </c>
      <c r="AS111" s="25" t="s">
        <v>49</v>
      </c>
      <c r="AT111" s="51" t="s">
        <v>49</v>
      </c>
      <c r="AU111" s="26"/>
      <c r="AV111" s="22" t="s">
        <v>249</v>
      </c>
      <c r="AX111" t="str">
        <f t="shared" si="5"/>
        <v>Talitiainen</v>
      </c>
    </row>
    <row r="112" spans="1:50" x14ac:dyDescent="0.2">
      <c r="A112" s="4">
        <v>413</v>
      </c>
      <c r="B112" s="4">
        <v>1984</v>
      </c>
      <c r="C112" s="22" t="s">
        <v>251</v>
      </c>
      <c r="D112" t="s">
        <v>252</v>
      </c>
      <c r="E112" s="10">
        <f t="shared" si="3"/>
        <v>41</v>
      </c>
      <c r="F112" s="6" t="s">
        <v>48</v>
      </c>
      <c r="G112" s="23" t="s">
        <v>49</v>
      </c>
      <c r="H112" s="4" t="s">
        <v>49</v>
      </c>
      <c r="I112" s="23" t="s">
        <v>49</v>
      </c>
      <c r="J112" s="4" t="s">
        <v>49</v>
      </c>
      <c r="K112" s="23" t="s">
        <v>49</v>
      </c>
      <c r="L112" s="4" t="s">
        <v>49</v>
      </c>
      <c r="M112" s="23" t="s">
        <v>49</v>
      </c>
      <c r="N112" s="4" t="s">
        <v>49</v>
      </c>
      <c r="O112" s="23" t="s">
        <v>49</v>
      </c>
      <c r="P112" s="4" t="s">
        <v>49</v>
      </c>
      <c r="Q112" s="23" t="s">
        <v>49</v>
      </c>
      <c r="R112" s="4" t="s">
        <v>49</v>
      </c>
      <c r="S112" s="23" t="s">
        <v>49</v>
      </c>
      <c r="T112" s="4" t="s">
        <v>49</v>
      </c>
      <c r="U112" s="23" t="s">
        <v>49</v>
      </c>
      <c r="V112" s="4" t="s">
        <v>49</v>
      </c>
      <c r="W112" s="23" t="s">
        <v>49</v>
      </c>
      <c r="X112" s="4" t="s">
        <v>49</v>
      </c>
      <c r="Y112" s="23" t="s">
        <v>49</v>
      </c>
      <c r="Z112" s="4" t="s">
        <v>49</v>
      </c>
      <c r="AA112" s="23" t="s">
        <v>49</v>
      </c>
      <c r="AB112" s="4" t="s">
        <v>49</v>
      </c>
      <c r="AC112" s="23" t="s">
        <v>49</v>
      </c>
      <c r="AD112" s="4" t="s">
        <v>49</v>
      </c>
      <c r="AE112" s="23" t="s">
        <v>49</v>
      </c>
      <c r="AF112" s="4" t="s">
        <v>49</v>
      </c>
      <c r="AG112" s="23" t="s">
        <v>49</v>
      </c>
      <c r="AH112" s="24" t="s">
        <v>49</v>
      </c>
      <c r="AI112" s="23" t="s">
        <v>49</v>
      </c>
      <c r="AJ112" s="24" t="s">
        <v>49</v>
      </c>
      <c r="AK112" s="23" t="s">
        <v>49</v>
      </c>
      <c r="AL112" s="24" t="s">
        <v>49</v>
      </c>
      <c r="AM112" s="23" t="s">
        <v>49</v>
      </c>
      <c r="AN112" s="24" t="s">
        <v>49</v>
      </c>
      <c r="AO112" s="23" t="s">
        <v>49</v>
      </c>
      <c r="AP112" s="24" t="s">
        <v>49</v>
      </c>
      <c r="AQ112" s="25" t="s">
        <v>49</v>
      </c>
      <c r="AR112" s="24" t="s">
        <v>49</v>
      </c>
      <c r="AS112" s="25" t="s">
        <v>49</v>
      </c>
      <c r="AT112" s="51" t="s">
        <v>49</v>
      </c>
      <c r="AU112" s="26"/>
      <c r="AV112" s="22" t="s">
        <v>251</v>
      </c>
      <c r="AX112" t="str">
        <f t="shared" si="5"/>
        <v>Kuusitiainen</v>
      </c>
    </row>
    <row r="113" spans="1:50" x14ac:dyDescent="0.2">
      <c r="A113" s="4">
        <v>414</v>
      </c>
      <c r="B113" s="4">
        <v>1984</v>
      </c>
      <c r="C113" s="22" t="s">
        <v>253</v>
      </c>
      <c r="D113" t="s">
        <v>254</v>
      </c>
      <c r="E113" s="10">
        <f t="shared" si="3"/>
        <v>40</v>
      </c>
      <c r="F113" s="6" t="s">
        <v>48</v>
      </c>
      <c r="G113" s="23" t="s">
        <v>49</v>
      </c>
      <c r="H113" s="4" t="s">
        <v>49</v>
      </c>
      <c r="I113" s="23" t="s">
        <v>49</v>
      </c>
      <c r="J113" s="4" t="s">
        <v>49</v>
      </c>
      <c r="K113" s="23" t="s">
        <v>49</v>
      </c>
      <c r="L113" s="4" t="s">
        <v>49</v>
      </c>
      <c r="M113" s="23" t="s">
        <v>49</v>
      </c>
      <c r="N113" s="4" t="s">
        <v>49</v>
      </c>
      <c r="O113" s="23" t="s">
        <v>49</v>
      </c>
      <c r="P113" s="4" t="s">
        <v>49</v>
      </c>
      <c r="Q113" s="23" t="s">
        <v>49</v>
      </c>
      <c r="R113" s="4" t="s">
        <v>49</v>
      </c>
      <c r="S113" s="23" t="s">
        <v>49</v>
      </c>
      <c r="T113" s="4" t="s">
        <v>49</v>
      </c>
      <c r="U113" s="23" t="s">
        <v>49</v>
      </c>
      <c r="V113" s="4" t="s">
        <v>49</v>
      </c>
      <c r="W113" s="23" t="s">
        <v>49</v>
      </c>
      <c r="X113" s="4" t="s">
        <v>49</v>
      </c>
      <c r="Y113" s="23" t="s">
        <v>49</v>
      </c>
      <c r="Z113" s="4" t="s">
        <v>49</v>
      </c>
      <c r="AA113" s="23" t="s">
        <v>49</v>
      </c>
      <c r="AB113" s="4" t="s">
        <v>49</v>
      </c>
      <c r="AC113" s="23" t="s">
        <v>49</v>
      </c>
      <c r="AD113" s="4" t="s">
        <v>49</v>
      </c>
      <c r="AE113" s="23" t="s">
        <v>49</v>
      </c>
      <c r="AF113" s="4" t="s">
        <v>49</v>
      </c>
      <c r="AG113" s="23" t="s">
        <v>49</v>
      </c>
      <c r="AH113" s="24" t="s">
        <v>49</v>
      </c>
      <c r="AI113" s="23" t="s">
        <v>49</v>
      </c>
      <c r="AJ113" s="24" t="s">
        <v>49</v>
      </c>
      <c r="AK113" s="23" t="s">
        <v>49</v>
      </c>
      <c r="AL113" s="24" t="s">
        <v>49</v>
      </c>
      <c r="AM113" s="23" t="s">
        <v>49</v>
      </c>
      <c r="AN113" s="24" t="s">
        <v>49</v>
      </c>
      <c r="AO113" s="23" t="s">
        <v>49</v>
      </c>
      <c r="AP113" s="24" t="s">
        <v>49</v>
      </c>
      <c r="AQ113" s="25" t="s">
        <v>49</v>
      </c>
      <c r="AR113" s="24"/>
      <c r="AS113" s="25" t="s">
        <v>49</v>
      </c>
      <c r="AT113" s="51" t="s">
        <v>49</v>
      </c>
      <c r="AU113" s="26"/>
      <c r="AV113" s="22" t="s">
        <v>253</v>
      </c>
      <c r="AX113" t="str">
        <f t="shared" si="5"/>
        <v>Töyhtötiainen</v>
      </c>
    </row>
    <row r="114" spans="1:50" x14ac:dyDescent="0.2">
      <c r="A114" s="4">
        <v>415</v>
      </c>
      <c r="B114" s="4">
        <v>2011</v>
      </c>
      <c r="C114" s="30" t="s">
        <v>255</v>
      </c>
      <c r="D114" t="s">
        <v>256</v>
      </c>
      <c r="E114" s="10">
        <f t="shared" si="3"/>
        <v>3</v>
      </c>
      <c r="F114" s="6"/>
      <c r="G114" s="23"/>
      <c r="I114" s="23"/>
      <c r="K114" s="23"/>
      <c r="M114" s="23"/>
      <c r="O114" s="23"/>
      <c r="Q114" s="23"/>
      <c r="S114" s="23"/>
      <c r="U114" s="23"/>
      <c r="W114" s="23"/>
      <c r="Y114" s="23"/>
      <c r="AA114" s="23"/>
      <c r="AC114" s="23"/>
      <c r="AE114" s="23"/>
      <c r="AG114" s="10" t="s">
        <v>48</v>
      </c>
      <c r="AH114" s="6"/>
      <c r="AI114" s="10"/>
      <c r="AJ114" s="6"/>
      <c r="AK114" s="10"/>
      <c r="AL114" s="6" t="s">
        <v>49</v>
      </c>
      <c r="AM114" s="25" t="s">
        <v>49</v>
      </c>
      <c r="AN114" s="24"/>
      <c r="AO114" s="25"/>
      <c r="AP114" s="24"/>
      <c r="AQ114" s="25"/>
      <c r="AR114" s="24"/>
      <c r="AS114" s="25"/>
      <c r="AT114" s="51"/>
      <c r="AU114" s="26"/>
      <c r="AV114" s="30" t="s">
        <v>255</v>
      </c>
      <c r="AX114" t="str">
        <f t="shared" si="5"/>
        <v/>
      </c>
    </row>
    <row r="115" spans="1:50" x14ac:dyDescent="0.2">
      <c r="A115" s="4">
        <v>416</v>
      </c>
      <c r="B115" s="4">
        <v>1984</v>
      </c>
      <c r="C115" s="22" t="s">
        <v>257</v>
      </c>
      <c r="D115" t="s">
        <v>256</v>
      </c>
      <c r="E115" s="10">
        <f t="shared" si="3"/>
        <v>41</v>
      </c>
      <c r="F115" s="6" t="s">
        <v>48</v>
      </c>
      <c r="G115" s="23" t="s">
        <v>49</v>
      </c>
      <c r="H115" s="4" t="s">
        <v>49</v>
      </c>
      <c r="I115" s="23" t="s">
        <v>49</v>
      </c>
      <c r="J115" s="4" t="s">
        <v>49</v>
      </c>
      <c r="K115" s="23" t="s">
        <v>49</v>
      </c>
      <c r="L115" s="4" t="s">
        <v>49</v>
      </c>
      <c r="M115" s="23" t="s">
        <v>49</v>
      </c>
      <c r="N115" s="4" t="s">
        <v>49</v>
      </c>
      <c r="O115" s="23" t="s">
        <v>49</v>
      </c>
      <c r="P115" s="4" t="s">
        <v>49</v>
      </c>
      <c r="Q115" s="23" t="s">
        <v>49</v>
      </c>
      <c r="R115" s="4" t="s">
        <v>49</v>
      </c>
      <c r="S115" s="23" t="s">
        <v>49</v>
      </c>
      <c r="T115" s="4" t="s">
        <v>49</v>
      </c>
      <c r="U115" s="23" t="s">
        <v>49</v>
      </c>
      <c r="V115" s="4" t="s">
        <v>49</v>
      </c>
      <c r="W115" s="23" t="s">
        <v>49</v>
      </c>
      <c r="X115" s="4" t="s">
        <v>49</v>
      </c>
      <c r="Y115" s="23" t="s">
        <v>49</v>
      </c>
      <c r="Z115" s="4" t="s">
        <v>49</v>
      </c>
      <c r="AA115" s="23" t="s">
        <v>49</v>
      </c>
      <c r="AB115" s="4" t="s">
        <v>49</v>
      </c>
      <c r="AC115" s="23" t="s">
        <v>49</v>
      </c>
      <c r="AD115" s="4" t="s">
        <v>49</v>
      </c>
      <c r="AE115" s="23" t="s">
        <v>49</v>
      </c>
      <c r="AF115" s="4" t="s">
        <v>49</v>
      </c>
      <c r="AG115" s="23" t="s">
        <v>49</v>
      </c>
      <c r="AH115" s="24" t="s">
        <v>49</v>
      </c>
      <c r="AI115" s="23" t="s">
        <v>49</v>
      </c>
      <c r="AJ115" s="24" t="s">
        <v>49</v>
      </c>
      <c r="AK115" s="23" t="s">
        <v>49</v>
      </c>
      <c r="AL115" s="24" t="s">
        <v>49</v>
      </c>
      <c r="AM115" s="23" t="s">
        <v>49</v>
      </c>
      <c r="AN115" s="24" t="s">
        <v>49</v>
      </c>
      <c r="AO115" s="23" t="s">
        <v>49</v>
      </c>
      <c r="AP115" s="24" t="s">
        <v>49</v>
      </c>
      <c r="AQ115" s="25" t="s">
        <v>49</v>
      </c>
      <c r="AR115" s="24" t="s">
        <v>49</v>
      </c>
      <c r="AS115" s="25" t="s">
        <v>49</v>
      </c>
      <c r="AT115" s="51" t="s">
        <v>49</v>
      </c>
      <c r="AU115" s="26"/>
      <c r="AV115" s="22" t="s">
        <v>257</v>
      </c>
      <c r="AX115" t="str">
        <f t="shared" si="5"/>
        <v>Hömötiainen</v>
      </c>
    </row>
    <row r="116" spans="1:50" x14ac:dyDescent="0.2">
      <c r="A116" s="4">
        <v>417</v>
      </c>
      <c r="B116" s="4">
        <v>1985</v>
      </c>
      <c r="C116" s="22" t="s">
        <v>258</v>
      </c>
      <c r="D116" t="s">
        <v>259</v>
      </c>
      <c r="E116" s="10">
        <f t="shared" si="3"/>
        <v>39</v>
      </c>
      <c r="G116" s="10" t="s">
        <v>48</v>
      </c>
      <c r="H116" s="4" t="s">
        <v>49</v>
      </c>
      <c r="I116" s="23"/>
      <c r="J116" s="4" t="s">
        <v>49</v>
      </c>
      <c r="K116" s="23" t="s">
        <v>49</v>
      </c>
      <c r="L116" s="4" t="s">
        <v>49</v>
      </c>
      <c r="M116" s="23" t="s">
        <v>49</v>
      </c>
      <c r="N116" s="4" t="s">
        <v>49</v>
      </c>
      <c r="O116" s="23" t="s">
        <v>49</v>
      </c>
      <c r="P116" s="4" t="s">
        <v>49</v>
      </c>
      <c r="Q116" s="23" t="s">
        <v>49</v>
      </c>
      <c r="R116" s="4" t="s">
        <v>49</v>
      </c>
      <c r="S116" s="23" t="s">
        <v>49</v>
      </c>
      <c r="T116" s="4" t="s">
        <v>49</v>
      </c>
      <c r="U116" s="23" t="s">
        <v>49</v>
      </c>
      <c r="V116" s="4" t="s">
        <v>49</v>
      </c>
      <c r="W116" s="23" t="s">
        <v>49</v>
      </c>
      <c r="X116" s="4" t="s">
        <v>49</v>
      </c>
      <c r="Y116" s="23" t="s">
        <v>49</v>
      </c>
      <c r="Z116" s="4" t="s">
        <v>49</v>
      </c>
      <c r="AA116" s="23" t="s">
        <v>49</v>
      </c>
      <c r="AB116" s="4" t="s">
        <v>49</v>
      </c>
      <c r="AC116" s="23" t="s">
        <v>49</v>
      </c>
      <c r="AD116" s="4" t="s">
        <v>49</v>
      </c>
      <c r="AE116" s="23" t="s">
        <v>49</v>
      </c>
      <c r="AF116" s="4" t="s">
        <v>49</v>
      </c>
      <c r="AG116" s="23" t="s">
        <v>49</v>
      </c>
      <c r="AH116" s="24" t="s">
        <v>49</v>
      </c>
      <c r="AI116" s="23" t="s">
        <v>49</v>
      </c>
      <c r="AJ116" s="24" t="s">
        <v>49</v>
      </c>
      <c r="AK116" s="23" t="s">
        <v>49</v>
      </c>
      <c r="AL116" s="24" t="s">
        <v>49</v>
      </c>
      <c r="AM116" s="23" t="s">
        <v>49</v>
      </c>
      <c r="AN116" s="24" t="s">
        <v>49</v>
      </c>
      <c r="AO116" s="23" t="s">
        <v>49</v>
      </c>
      <c r="AP116" s="24" t="s">
        <v>49</v>
      </c>
      <c r="AQ116" s="25" t="s">
        <v>49</v>
      </c>
      <c r="AR116" s="24" t="s">
        <v>49</v>
      </c>
      <c r="AS116" s="25" t="s">
        <v>49</v>
      </c>
      <c r="AT116" s="51" t="s">
        <v>49</v>
      </c>
      <c r="AU116" s="26"/>
      <c r="AV116" s="22" t="s">
        <v>258</v>
      </c>
      <c r="AX116" t="str">
        <f t="shared" si="5"/>
        <v>Lapintiainen</v>
      </c>
    </row>
    <row r="117" spans="1:50" x14ac:dyDescent="0.2">
      <c r="A117" s="4">
        <v>418</v>
      </c>
      <c r="B117" s="4">
        <v>1984</v>
      </c>
      <c r="C117" s="22" t="s">
        <v>260</v>
      </c>
      <c r="D117" t="s">
        <v>261</v>
      </c>
      <c r="E117" s="10">
        <f t="shared" si="3"/>
        <v>30</v>
      </c>
      <c r="F117" s="6" t="s">
        <v>48</v>
      </c>
      <c r="G117" s="23"/>
      <c r="I117" s="23"/>
      <c r="J117" s="4" t="s">
        <v>49</v>
      </c>
      <c r="K117" s="23"/>
      <c r="L117" s="4" t="s">
        <v>49</v>
      </c>
      <c r="M117" s="23" t="s">
        <v>49</v>
      </c>
      <c r="N117" s="4" t="s">
        <v>49</v>
      </c>
      <c r="O117" s="23"/>
      <c r="P117" s="4" t="s">
        <v>49</v>
      </c>
      <c r="Q117" s="23"/>
      <c r="R117" s="4" t="s">
        <v>49</v>
      </c>
      <c r="S117" s="23" t="s">
        <v>49</v>
      </c>
      <c r="T117" s="4" t="s">
        <v>49</v>
      </c>
      <c r="U117" s="23" t="s">
        <v>49</v>
      </c>
      <c r="W117" s="23"/>
      <c r="X117" s="4" t="s">
        <v>49</v>
      </c>
      <c r="Y117" s="23" t="s">
        <v>49</v>
      </c>
      <c r="Z117" s="4" t="s">
        <v>49</v>
      </c>
      <c r="AA117" s="23" t="s">
        <v>49</v>
      </c>
      <c r="AB117" s="4" t="s">
        <v>49</v>
      </c>
      <c r="AC117" s="23" t="s">
        <v>49</v>
      </c>
      <c r="AD117" s="4" t="s">
        <v>49</v>
      </c>
      <c r="AE117" s="23" t="s">
        <v>49</v>
      </c>
      <c r="AF117" s="4" t="s">
        <v>49</v>
      </c>
      <c r="AG117" s="23" t="s">
        <v>49</v>
      </c>
      <c r="AI117" s="23"/>
      <c r="AJ117" s="4" t="s">
        <v>49</v>
      </c>
      <c r="AK117" s="23" t="s">
        <v>49</v>
      </c>
      <c r="AL117" s="4" t="s">
        <v>49</v>
      </c>
      <c r="AM117" s="23" t="s">
        <v>49</v>
      </c>
      <c r="AN117" s="4" t="s">
        <v>49</v>
      </c>
      <c r="AO117" s="23" t="s">
        <v>49</v>
      </c>
      <c r="AP117" s="4" t="s">
        <v>49</v>
      </c>
      <c r="AQ117" s="23" t="s">
        <v>49</v>
      </c>
      <c r="AR117" s="24" t="s">
        <v>49</v>
      </c>
      <c r="AS117" s="23"/>
      <c r="AT117" s="54" t="s">
        <v>49</v>
      </c>
      <c r="AU117" s="26"/>
      <c r="AV117" s="22" t="s">
        <v>260</v>
      </c>
      <c r="AX117" t="str">
        <f t="shared" si="5"/>
        <v>Pähkinänakkeli</v>
      </c>
    </row>
    <row r="118" spans="1:50" x14ac:dyDescent="0.2">
      <c r="A118" s="4">
        <v>419</v>
      </c>
      <c r="B118" s="4">
        <v>1984</v>
      </c>
      <c r="C118" s="22" t="s">
        <v>262</v>
      </c>
      <c r="D118" t="s">
        <v>263</v>
      </c>
      <c r="E118" s="10">
        <f t="shared" si="3"/>
        <v>40</v>
      </c>
      <c r="F118" s="6" t="s">
        <v>48</v>
      </c>
      <c r="G118" s="23"/>
      <c r="H118" s="4" t="s">
        <v>49</v>
      </c>
      <c r="I118" s="23" t="s">
        <v>49</v>
      </c>
      <c r="J118" s="4" t="s">
        <v>49</v>
      </c>
      <c r="K118" s="23" t="s">
        <v>49</v>
      </c>
      <c r="L118" s="4" t="s">
        <v>49</v>
      </c>
      <c r="M118" s="23" t="s">
        <v>49</v>
      </c>
      <c r="N118" s="4" t="s">
        <v>49</v>
      </c>
      <c r="O118" s="23" t="s">
        <v>49</v>
      </c>
      <c r="P118" s="4" t="s">
        <v>49</v>
      </c>
      <c r="Q118" s="23" t="s">
        <v>49</v>
      </c>
      <c r="R118" s="4" t="s">
        <v>49</v>
      </c>
      <c r="S118" s="23" t="s">
        <v>49</v>
      </c>
      <c r="T118" s="4" t="s">
        <v>49</v>
      </c>
      <c r="U118" s="23" t="s">
        <v>49</v>
      </c>
      <c r="V118" s="4" t="s">
        <v>49</v>
      </c>
      <c r="W118" s="23" t="s">
        <v>49</v>
      </c>
      <c r="X118" s="4" t="s">
        <v>49</v>
      </c>
      <c r="Y118" s="23" t="s">
        <v>49</v>
      </c>
      <c r="Z118" s="4" t="s">
        <v>49</v>
      </c>
      <c r="AA118" s="23" t="s">
        <v>49</v>
      </c>
      <c r="AB118" s="4" t="s">
        <v>49</v>
      </c>
      <c r="AC118" s="23" t="s">
        <v>49</v>
      </c>
      <c r="AD118" s="4" t="s">
        <v>49</v>
      </c>
      <c r="AE118" s="23" t="s">
        <v>49</v>
      </c>
      <c r="AF118" s="4" t="s">
        <v>49</v>
      </c>
      <c r="AG118" s="23" t="s">
        <v>49</v>
      </c>
      <c r="AH118" s="24" t="s">
        <v>49</v>
      </c>
      <c r="AI118" s="23" t="s">
        <v>49</v>
      </c>
      <c r="AJ118" s="24" t="s">
        <v>49</v>
      </c>
      <c r="AK118" s="23" t="s">
        <v>49</v>
      </c>
      <c r="AL118" s="24" t="s">
        <v>49</v>
      </c>
      <c r="AM118" s="23" t="s">
        <v>49</v>
      </c>
      <c r="AN118" s="24" t="s">
        <v>49</v>
      </c>
      <c r="AO118" s="23" t="s">
        <v>49</v>
      </c>
      <c r="AP118" s="24" t="s">
        <v>49</v>
      </c>
      <c r="AQ118" s="25" t="s">
        <v>49</v>
      </c>
      <c r="AR118" s="24" t="s">
        <v>49</v>
      </c>
      <c r="AS118" s="25" t="s">
        <v>49</v>
      </c>
      <c r="AT118" s="51" t="s">
        <v>49</v>
      </c>
      <c r="AU118" s="26"/>
      <c r="AV118" s="22" t="s">
        <v>262</v>
      </c>
      <c r="AX118" t="str">
        <f t="shared" si="5"/>
        <v>Puukiipijä</v>
      </c>
    </row>
    <row r="119" spans="1:50" x14ac:dyDescent="0.2">
      <c r="A119" s="4">
        <v>425</v>
      </c>
      <c r="B119" s="4">
        <v>1988</v>
      </c>
      <c r="C119" s="22" t="s">
        <v>264</v>
      </c>
      <c r="D119" t="s">
        <v>265</v>
      </c>
      <c r="E119" s="10">
        <f t="shared" si="3"/>
        <v>36</v>
      </c>
      <c r="G119" s="23"/>
      <c r="I119" s="23"/>
      <c r="J119" s="6" t="s">
        <v>48</v>
      </c>
      <c r="K119" s="23" t="s">
        <v>49</v>
      </c>
      <c r="M119" s="23" t="s">
        <v>49</v>
      </c>
      <c r="N119" s="4" t="s">
        <v>49</v>
      </c>
      <c r="O119" s="23" t="s">
        <v>49</v>
      </c>
      <c r="P119" s="4" t="s">
        <v>49</v>
      </c>
      <c r="Q119" s="23" t="s">
        <v>49</v>
      </c>
      <c r="R119" s="4" t="s">
        <v>49</v>
      </c>
      <c r="S119" s="23" t="s">
        <v>49</v>
      </c>
      <c r="T119" s="4" t="s">
        <v>49</v>
      </c>
      <c r="U119" s="23" t="s">
        <v>49</v>
      </c>
      <c r="V119" s="4" t="s">
        <v>49</v>
      </c>
      <c r="W119" s="23" t="s">
        <v>49</v>
      </c>
      <c r="X119" s="4" t="s">
        <v>49</v>
      </c>
      <c r="Y119" s="23" t="s">
        <v>49</v>
      </c>
      <c r="Z119" s="4" t="s">
        <v>49</v>
      </c>
      <c r="AA119" s="23" t="s">
        <v>49</v>
      </c>
      <c r="AB119" s="4" t="s">
        <v>49</v>
      </c>
      <c r="AC119" s="23" t="s">
        <v>49</v>
      </c>
      <c r="AD119" s="4" t="s">
        <v>49</v>
      </c>
      <c r="AE119" s="23" t="s">
        <v>49</v>
      </c>
      <c r="AF119" s="4" t="s">
        <v>49</v>
      </c>
      <c r="AG119" s="23" t="s">
        <v>49</v>
      </c>
      <c r="AH119" s="24" t="s">
        <v>49</v>
      </c>
      <c r="AI119" s="23" t="s">
        <v>49</v>
      </c>
      <c r="AJ119" s="24" t="s">
        <v>49</v>
      </c>
      <c r="AK119" s="23" t="s">
        <v>49</v>
      </c>
      <c r="AL119" s="24" t="s">
        <v>49</v>
      </c>
      <c r="AM119" s="23" t="s">
        <v>49</v>
      </c>
      <c r="AN119" s="24" t="s">
        <v>49</v>
      </c>
      <c r="AO119" s="23" t="s">
        <v>49</v>
      </c>
      <c r="AP119" s="24" t="s">
        <v>49</v>
      </c>
      <c r="AQ119" s="25" t="s">
        <v>49</v>
      </c>
      <c r="AR119" s="24" t="s">
        <v>49</v>
      </c>
      <c r="AS119" s="25" t="s">
        <v>49</v>
      </c>
      <c r="AT119" s="51" t="s">
        <v>49</v>
      </c>
      <c r="AU119" s="26"/>
      <c r="AV119" s="22" t="s">
        <v>264</v>
      </c>
      <c r="AX119" t="str">
        <f t="shared" si="5"/>
        <v>Isolepinkäinen</v>
      </c>
    </row>
    <row r="120" spans="1:50" x14ac:dyDescent="0.2">
      <c r="A120" s="4">
        <v>429</v>
      </c>
      <c r="B120" s="4">
        <v>1984</v>
      </c>
      <c r="C120" s="22" t="s">
        <v>266</v>
      </c>
      <c r="D120" t="s">
        <v>267</v>
      </c>
      <c r="E120" s="10">
        <f t="shared" si="3"/>
        <v>41</v>
      </c>
      <c r="F120" s="6" t="s">
        <v>48</v>
      </c>
      <c r="G120" s="23" t="s">
        <v>49</v>
      </c>
      <c r="H120" s="4" t="s">
        <v>49</v>
      </c>
      <c r="I120" s="23" t="s">
        <v>49</v>
      </c>
      <c r="J120" s="4" t="s">
        <v>49</v>
      </c>
      <c r="K120" s="23" t="s">
        <v>49</v>
      </c>
      <c r="L120" s="4" t="s">
        <v>49</v>
      </c>
      <c r="M120" s="23" t="s">
        <v>49</v>
      </c>
      <c r="N120" s="4" t="s">
        <v>49</v>
      </c>
      <c r="O120" s="23" t="s">
        <v>49</v>
      </c>
      <c r="P120" s="4" t="s">
        <v>49</v>
      </c>
      <c r="Q120" s="23" t="s">
        <v>49</v>
      </c>
      <c r="R120" s="4" t="s">
        <v>49</v>
      </c>
      <c r="S120" s="23" t="s">
        <v>49</v>
      </c>
      <c r="T120" s="4" t="s">
        <v>49</v>
      </c>
      <c r="U120" s="23" t="s">
        <v>49</v>
      </c>
      <c r="V120" s="4" t="s">
        <v>49</v>
      </c>
      <c r="W120" s="23" t="s">
        <v>49</v>
      </c>
      <c r="X120" s="4" t="s">
        <v>49</v>
      </c>
      <c r="Y120" s="23" t="s">
        <v>49</v>
      </c>
      <c r="Z120" s="4" t="s">
        <v>49</v>
      </c>
      <c r="AA120" s="23" t="s">
        <v>49</v>
      </c>
      <c r="AB120" s="4" t="s">
        <v>49</v>
      </c>
      <c r="AC120" s="23" t="s">
        <v>49</v>
      </c>
      <c r="AD120" s="4" t="s">
        <v>49</v>
      </c>
      <c r="AE120" s="23" t="s">
        <v>49</v>
      </c>
      <c r="AF120" s="4" t="s">
        <v>49</v>
      </c>
      <c r="AG120" s="23" t="s">
        <v>49</v>
      </c>
      <c r="AH120" s="24" t="s">
        <v>49</v>
      </c>
      <c r="AI120" s="23" t="s">
        <v>49</v>
      </c>
      <c r="AJ120" s="24" t="s">
        <v>49</v>
      </c>
      <c r="AK120" s="23" t="s">
        <v>49</v>
      </c>
      <c r="AL120" s="24" t="s">
        <v>49</v>
      </c>
      <c r="AM120" s="23" t="s">
        <v>49</v>
      </c>
      <c r="AN120" s="24" t="s">
        <v>49</v>
      </c>
      <c r="AO120" s="23" t="s">
        <v>49</v>
      </c>
      <c r="AP120" s="24" t="s">
        <v>49</v>
      </c>
      <c r="AQ120" s="25" t="s">
        <v>49</v>
      </c>
      <c r="AR120" s="24" t="s">
        <v>49</v>
      </c>
      <c r="AS120" s="25" t="s">
        <v>49</v>
      </c>
      <c r="AT120" s="51" t="s">
        <v>49</v>
      </c>
      <c r="AU120" s="26"/>
      <c r="AV120" s="22" t="s">
        <v>266</v>
      </c>
      <c r="AX120" t="str">
        <f t="shared" si="5"/>
        <v>Närhi</v>
      </c>
    </row>
    <row r="121" spans="1:50" x14ac:dyDescent="0.2">
      <c r="A121" s="4">
        <v>430</v>
      </c>
      <c r="B121" s="4">
        <v>1987</v>
      </c>
      <c r="C121" s="22" t="s">
        <v>268</v>
      </c>
      <c r="D121" t="s">
        <v>269</v>
      </c>
      <c r="E121" s="10">
        <f t="shared" si="3"/>
        <v>38</v>
      </c>
      <c r="G121" s="23"/>
      <c r="I121" s="10" t="s">
        <v>48</v>
      </c>
      <c r="J121" s="4" t="s">
        <v>49</v>
      </c>
      <c r="K121" s="23" t="s">
        <v>49</v>
      </c>
      <c r="L121" s="4" t="s">
        <v>49</v>
      </c>
      <c r="M121" s="23" t="s">
        <v>49</v>
      </c>
      <c r="N121" s="4" t="s">
        <v>49</v>
      </c>
      <c r="O121" s="23" t="s">
        <v>49</v>
      </c>
      <c r="P121" s="4" t="s">
        <v>49</v>
      </c>
      <c r="Q121" s="23" t="s">
        <v>49</v>
      </c>
      <c r="R121" s="4" t="s">
        <v>49</v>
      </c>
      <c r="S121" s="23" t="s">
        <v>49</v>
      </c>
      <c r="T121" s="4" t="s">
        <v>49</v>
      </c>
      <c r="U121" s="23" t="s">
        <v>49</v>
      </c>
      <c r="V121" s="4" t="s">
        <v>49</v>
      </c>
      <c r="W121" s="23" t="s">
        <v>49</v>
      </c>
      <c r="X121" s="4" t="s">
        <v>49</v>
      </c>
      <c r="Y121" s="23" t="s">
        <v>49</v>
      </c>
      <c r="Z121" s="4" t="s">
        <v>49</v>
      </c>
      <c r="AA121" s="23" t="s">
        <v>49</v>
      </c>
      <c r="AB121" s="4" t="s">
        <v>49</v>
      </c>
      <c r="AC121" s="23" t="s">
        <v>49</v>
      </c>
      <c r="AD121" s="4" t="s">
        <v>49</v>
      </c>
      <c r="AE121" s="23" t="s">
        <v>49</v>
      </c>
      <c r="AF121" s="4" t="s">
        <v>49</v>
      </c>
      <c r="AG121" s="23" t="s">
        <v>49</v>
      </c>
      <c r="AH121" s="24" t="s">
        <v>49</v>
      </c>
      <c r="AI121" s="23" t="s">
        <v>49</v>
      </c>
      <c r="AJ121" s="24" t="s">
        <v>49</v>
      </c>
      <c r="AK121" s="23" t="s">
        <v>49</v>
      </c>
      <c r="AL121" s="24" t="s">
        <v>49</v>
      </c>
      <c r="AM121" s="23" t="s">
        <v>49</v>
      </c>
      <c r="AN121" s="24" t="s">
        <v>49</v>
      </c>
      <c r="AO121" s="23" t="s">
        <v>49</v>
      </c>
      <c r="AP121" s="24" t="s">
        <v>49</v>
      </c>
      <c r="AQ121" s="25" t="s">
        <v>49</v>
      </c>
      <c r="AR121" s="24" t="s">
        <v>49</v>
      </c>
      <c r="AS121" s="25" t="s">
        <v>49</v>
      </c>
      <c r="AT121" s="51" t="s">
        <v>49</v>
      </c>
      <c r="AU121" s="26"/>
      <c r="AV121" s="22" t="s">
        <v>268</v>
      </c>
      <c r="AX121" t="str">
        <f t="shared" si="5"/>
        <v>Kuukkeli</v>
      </c>
    </row>
    <row r="122" spans="1:50" x14ac:dyDescent="0.2">
      <c r="A122" s="4">
        <v>431</v>
      </c>
      <c r="B122" s="4">
        <v>1984</v>
      </c>
      <c r="C122" s="22" t="s">
        <v>270</v>
      </c>
      <c r="D122" t="s">
        <v>271</v>
      </c>
      <c r="E122" s="10">
        <f t="shared" si="3"/>
        <v>41</v>
      </c>
      <c r="F122" s="6" t="s">
        <v>48</v>
      </c>
      <c r="G122" s="23" t="s">
        <v>49</v>
      </c>
      <c r="H122" s="4" t="s">
        <v>49</v>
      </c>
      <c r="I122" s="23" t="s">
        <v>49</v>
      </c>
      <c r="J122" s="4" t="s">
        <v>49</v>
      </c>
      <c r="K122" s="23" t="s">
        <v>49</v>
      </c>
      <c r="L122" s="4" t="s">
        <v>49</v>
      </c>
      <c r="M122" s="23" t="s">
        <v>49</v>
      </c>
      <c r="N122" s="4" t="s">
        <v>49</v>
      </c>
      <c r="O122" s="23" t="s">
        <v>49</v>
      </c>
      <c r="P122" s="4" t="s">
        <v>49</v>
      </c>
      <c r="Q122" s="23" t="s">
        <v>49</v>
      </c>
      <c r="R122" s="4" t="s">
        <v>49</v>
      </c>
      <c r="S122" s="23" t="s">
        <v>49</v>
      </c>
      <c r="T122" s="4" t="s">
        <v>49</v>
      </c>
      <c r="U122" s="23" t="s">
        <v>49</v>
      </c>
      <c r="V122" s="4" t="s">
        <v>49</v>
      </c>
      <c r="W122" s="23" t="s">
        <v>49</v>
      </c>
      <c r="X122" s="4" t="s">
        <v>49</v>
      </c>
      <c r="Y122" s="23" t="s">
        <v>49</v>
      </c>
      <c r="Z122" s="4" t="s">
        <v>49</v>
      </c>
      <c r="AA122" s="23" t="s">
        <v>49</v>
      </c>
      <c r="AB122" s="4" t="s">
        <v>49</v>
      </c>
      <c r="AC122" s="23" t="s">
        <v>49</v>
      </c>
      <c r="AD122" s="4" t="s">
        <v>49</v>
      </c>
      <c r="AE122" s="23" t="s">
        <v>49</v>
      </c>
      <c r="AF122" s="4" t="s">
        <v>49</v>
      </c>
      <c r="AG122" s="23" t="s">
        <v>49</v>
      </c>
      <c r="AH122" s="24" t="s">
        <v>49</v>
      </c>
      <c r="AI122" s="23" t="s">
        <v>49</v>
      </c>
      <c r="AJ122" s="24" t="s">
        <v>49</v>
      </c>
      <c r="AK122" s="23" t="s">
        <v>49</v>
      </c>
      <c r="AL122" s="24" t="s">
        <v>49</v>
      </c>
      <c r="AM122" s="23" t="s">
        <v>49</v>
      </c>
      <c r="AN122" s="24" t="s">
        <v>49</v>
      </c>
      <c r="AO122" s="23" t="s">
        <v>49</v>
      </c>
      <c r="AP122" s="24" t="s">
        <v>49</v>
      </c>
      <c r="AQ122" s="25" t="s">
        <v>49</v>
      </c>
      <c r="AR122" s="24" t="s">
        <v>49</v>
      </c>
      <c r="AS122" s="25" t="s">
        <v>49</v>
      </c>
      <c r="AT122" s="51" t="s">
        <v>49</v>
      </c>
      <c r="AU122" s="26"/>
      <c r="AV122" s="22" t="s">
        <v>270</v>
      </c>
      <c r="AX122" t="str">
        <f t="shared" si="5"/>
        <v>Harakka</v>
      </c>
    </row>
    <row r="123" spans="1:50" x14ac:dyDescent="0.2">
      <c r="A123" s="4">
        <v>432</v>
      </c>
      <c r="B123" s="4">
        <v>1989</v>
      </c>
      <c r="C123" s="22" t="s">
        <v>272</v>
      </c>
      <c r="D123" t="s">
        <v>273</v>
      </c>
      <c r="E123" s="10">
        <f t="shared" si="3"/>
        <v>31</v>
      </c>
      <c r="G123" s="23"/>
      <c r="I123" s="23"/>
      <c r="K123" s="10" t="s">
        <v>48</v>
      </c>
      <c r="M123" s="23"/>
      <c r="N123" s="4" t="s">
        <v>49</v>
      </c>
      <c r="O123" s="23" t="s">
        <v>49</v>
      </c>
      <c r="Q123" s="23"/>
      <c r="R123" s="4" t="s">
        <v>49</v>
      </c>
      <c r="S123" s="23" t="s">
        <v>49</v>
      </c>
      <c r="T123" s="4" t="s">
        <v>49</v>
      </c>
      <c r="U123" s="23" t="s">
        <v>49</v>
      </c>
      <c r="V123" s="4" t="s">
        <v>49</v>
      </c>
      <c r="W123" s="23"/>
      <c r="X123" s="4" t="s">
        <v>49</v>
      </c>
      <c r="Y123" s="23" t="s">
        <v>49</v>
      </c>
      <c r="Z123" s="4" t="s">
        <v>49</v>
      </c>
      <c r="AA123" s="23" t="s">
        <v>49</v>
      </c>
      <c r="AB123" s="4" t="s">
        <v>49</v>
      </c>
      <c r="AC123" s="23" t="s">
        <v>49</v>
      </c>
      <c r="AD123" s="4" t="s">
        <v>49</v>
      </c>
      <c r="AE123" s="23" t="s">
        <v>49</v>
      </c>
      <c r="AF123" s="4" t="s">
        <v>49</v>
      </c>
      <c r="AG123" s="23" t="s">
        <v>49</v>
      </c>
      <c r="AH123" s="24" t="s">
        <v>49</v>
      </c>
      <c r="AI123" s="23" t="s">
        <v>49</v>
      </c>
      <c r="AJ123" s="24" t="s">
        <v>49</v>
      </c>
      <c r="AK123" s="23" t="s">
        <v>49</v>
      </c>
      <c r="AL123" s="24" t="s">
        <v>49</v>
      </c>
      <c r="AM123" s="23" t="s">
        <v>49</v>
      </c>
      <c r="AN123" s="24" t="s">
        <v>49</v>
      </c>
      <c r="AO123" s="23" t="s">
        <v>49</v>
      </c>
      <c r="AP123" s="24" t="s">
        <v>49</v>
      </c>
      <c r="AQ123" s="25" t="s">
        <v>49</v>
      </c>
      <c r="AR123" s="24" t="s">
        <v>49</v>
      </c>
      <c r="AS123" s="25" t="s">
        <v>49</v>
      </c>
      <c r="AT123" s="51" t="s">
        <v>49</v>
      </c>
      <c r="AU123" s="26"/>
      <c r="AV123" s="22" t="s">
        <v>272</v>
      </c>
      <c r="AX123" t="str">
        <f t="shared" si="5"/>
        <v>Pähkinähakki</v>
      </c>
    </row>
    <row r="124" spans="1:50" x14ac:dyDescent="0.2">
      <c r="A124" s="4">
        <v>433</v>
      </c>
      <c r="B124" s="4">
        <v>1984</v>
      </c>
      <c r="C124" s="22" t="s">
        <v>274</v>
      </c>
      <c r="D124" t="s">
        <v>275</v>
      </c>
      <c r="E124" s="10">
        <f t="shared" si="3"/>
        <v>41</v>
      </c>
      <c r="F124" s="6" t="s">
        <v>48</v>
      </c>
      <c r="G124" s="23" t="s">
        <v>49</v>
      </c>
      <c r="H124" s="4" t="s">
        <v>49</v>
      </c>
      <c r="I124" s="23" t="s">
        <v>49</v>
      </c>
      <c r="J124" s="4" t="s">
        <v>49</v>
      </c>
      <c r="K124" s="23" t="s">
        <v>49</v>
      </c>
      <c r="L124" s="4" t="s">
        <v>49</v>
      </c>
      <c r="M124" s="23" t="s">
        <v>49</v>
      </c>
      <c r="N124" s="4" t="s">
        <v>49</v>
      </c>
      <c r="O124" s="23" t="s">
        <v>49</v>
      </c>
      <c r="P124" s="4" t="s">
        <v>49</v>
      </c>
      <c r="Q124" s="23" t="s">
        <v>49</v>
      </c>
      <c r="R124" s="4" t="s">
        <v>49</v>
      </c>
      <c r="S124" s="23" t="s">
        <v>49</v>
      </c>
      <c r="T124" s="4" t="s">
        <v>49</v>
      </c>
      <c r="U124" s="23" t="s">
        <v>49</v>
      </c>
      <c r="V124" s="4" t="s">
        <v>49</v>
      </c>
      <c r="W124" s="23" t="s">
        <v>49</v>
      </c>
      <c r="X124" s="4" t="s">
        <v>49</v>
      </c>
      <c r="Y124" s="23" t="s">
        <v>49</v>
      </c>
      <c r="Z124" s="4" t="s">
        <v>49</v>
      </c>
      <c r="AA124" s="23" t="s">
        <v>49</v>
      </c>
      <c r="AB124" s="4" t="s">
        <v>49</v>
      </c>
      <c r="AC124" s="23" t="s">
        <v>49</v>
      </c>
      <c r="AD124" s="4" t="s">
        <v>49</v>
      </c>
      <c r="AE124" s="23" t="s">
        <v>49</v>
      </c>
      <c r="AF124" s="4" t="s">
        <v>49</v>
      </c>
      <c r="AG124" s="23" t="s">
        <v>49</v>
      </c>
      <c r="AH124" s="24" t="s">
        <v>49</v>
      </c>
      <c r="AI124" s="23" t="s">
        <v>49</v>
      </c>
      <c r="AJ124" s="24" t="s">
        <v>49</v>
      </c>
      <c r="AK124" s="23" t="s">
        <v>49</v>
      </c>
      <c r="AL124" s="24" t="s">
        <v>49</v>
      </c>
      <c r="AM124" s="23" t="s">
        <v>49</v>
      </c>
      <c r="AN124" s="24" t="s">
        <v>49</v>
      </c>
      <c r="AO124" s="23" t="s">
        <v>49</v>
      </c>
      <c r="AP124" s="24" t="s">
        <v>49</v>
      </c>
      <c r="AQ124" s="25" t="s">
        <v>49</v>
      </c>
      <c r="AR124" s="24" t="s">
        <v>49</v>
      </c>
      <c r="AS124" s="25" t="s">
        <v>49</v>
      </c>
      <c r="AT124" s="51" t="s">
        <v>49</v>
      </c>
      <c r="AU124" s="26"/>
      <c r="AV124" s="22" t="s">
        <v>274</v>
      </c>
      <c r="AX124" t="str">
        <f t="shared" si="5"/>
        <v>Naakka</v>
      </c>
    </row>
    <row r="125" spans="1:50" x14ac:dyDescent="0.2">
      <c r="A125" s="4">
        <v>435</v>
      </c>
      <c r="B125" s="4">
        <v>1984</v>
      </c>
      <c r="C125" s="22" t="s">
        <v>276</v>
      </c>
      <c r="D125" t="s">
        <v>277</v>
      </c>
      <c r="E125" s="10">
        <f t="shared" si="3"/>
        <v>40</v>
      </c>
      <c r="F125" s="6" t="s">
        <v>48</v>
      </c>
      <c r="G125" s="23" t="s">
        <v>49</v>
      </c>
      <c r="H125" s="4" t="s">
        <v>49</v>
      </c>
      <c r="I125" s="23" t="s">
        <v>49</v>
      </c>
      <c r="J125" s="4" t="s">
        <v>49</v>
      </c>
      <c r="K125" s="23" t="s">
        <v>49</v>
      </c>
      <c r="L125" s="4" t="s">
        <v>49</v>
      </c>
      <c r="M125" s="23" t="s">
        <v>49</v>
      </c>
      <c r="N125" s="4" t="s">
        <v>49</v>
      </c>
      <c r="O125" s="23" t="s">
        <v>49</v>
      </c>
      <c r="P125" s="4" t="s">
        <v>49</v>
      </c>
      <c r="Q125" s="23" t="s">
        <v>49</v>
      </c>
      <c r="R125" s="4" t="s">
        <v>49</v>
      </c>
      <c r="S125" s="23" t="s">
        <v>49</v>
      </c>
      <c r="T125" s="4" t="s">
        <v>49</v>
      </c>
      <c r="U125" s="23" t="s">
        <v>49</v>
      </c>
      <c r="V125" s="4" t="s">
        <v>49</v>
      </c>
      <c r="W125" s="23" t="s">
        <v>49</v>
      </c>
      <c r="X125" s="4" t="s">
        <v>49</v>
      </c>
      <c r="Y125" s="23" t="s">
        <v>49</v>
      </c>
      <c r="Z125" s="4" t="s">
        <v>49</v>
      </c>
      <c r="AA125" s="23" t="s">
        <v>49</v>
      </c>
      <c r="AB125" s="4" t="s">
        <v>49</v>
      </c>
      <c r="AC125" s="23" t="s">
        <v>49</v>
      </c>
      <c r="AD125" s="4" t="s">
        <v>49</v>
      </c>
      <c r="AE125" s="23" t="s">
        <v>49</v>
      </c>
      <c r="AF125" s="4" t="s">
        <v>49</v>
      </c>
      <c r="AG125" s="23" t="s">
        <v>49</v>
      </c>
      <c r="AH125" s="24" t="s">
        <v>49</v>
      </c>
      <c r="AI125" s="23" t="s">
        <v>49</v>
      </c>
      <c r="AJ125" s="24" t="s">
        <v>49</v>
      </c>
      <c r="AK125" s="23" t="s">
        <v>49</v>
      </c>
      <c r="AL125" s="24" t="s">
        <v>49</v>
      </c>
      <c r="AM125" s="23" t="s">
        <v>49</v>
      </c>
      <c r="AN125" s="24" t="s">
        <v>49</v>
      </c>
      <c r="AO125" s="23" t="s">
        <v>49</v>
      </c>
      <c r="AP125" s="24" t="s">
        <v>49</v>
      </c>
      <c r="AQ125" s="25" t="s">
        <v>49</v>
      </c>
      <c r="AR125" s="24" t="s">
        <v>49</v>
      </c>
      <c r="AS125" s="25" t="s">
        <v>49</v>
      </c>
      <c r="AT125" s="51"/>
      <c r="AU125" s="26"/>
      <c r="AV125" s="22" t="s">
        <v>276</v>
      </c>
      <c r="AX125" t="str">
        <f t="shared" si="5"/>
        <v/>
      </c>
    </row>
    <row r="126" spans="1:50" x14ac:dyDescent="0.2">
      <c r="A126" s="4">
        <v>436</v>
      </c>
      <c r="B126" s="4">
        <v>1984</v>
      </c>
      <c r="C126" s="22" t="s">
        <v>278</v>
      </c>
      <c r="D126" t="s">
        <v>279</v>
      </c>
      <c r="E126" s="10">
        <f t="shared" si="3"/>
        <v>41</v>
      </c>
      <c r="F126" s="6" t="s">
        <v>48</v>
      </c>
      <c r="G126" s="23" t="s">
        <v>49</v>
      </c>
      <c r="H126" s="4" t="s">
        <v>49</v>
      </c>
      <c r="I126" s="23" t="s">
        <v>49</v>
      </c>
      <c r="J126" s="4" t="s">
        <v>49</v>
      </c>
      <c r="K126" s="23" t="s">
        <v>49</v>
      </c>
      <c r="L126" s="4" t="s">
        <v>49</v>
      </c>
      <c r="M126" s="23" t="s">
        <v>49</v>
      </c>
      <c r="N126" s="4" t="s">
        <v>49</v>
      </c>
      <c r="O126" s="23" t="s">
        <v>49</v>
      </c>
      <c r="P126" s="4" t="s">
        <v>49</v>
      </c>
      <c r="Q126" s="23" t="s">
        <v>49</v>
      </c>
      <c r="R126" s="4" t="s">
        <v>49</v>
      </c>
      <c r="S126" s="23" t="s">
        <v>49</v>
      </c>
      <c r="T126" s="4" t="s">
        <v>49</v>
      </c>
      <c r="U126" s="23" t="s">
        <v>49</v>
      </c>
      <c r="V126" s="4" t="s">
        <v>49</v>
      </c>
      <c r="W126" s="23" t="s">
        <v>49</v>
      </c>
      <c r="X126" s="4" t="s">
        <v>49</v>
      </c>
      <c r="Y126" s="23" t="s">
        <v>49</v>
      </c>
      <c r="Z126" s="4" t="s">
        <v>49</v>
      </c>
      <c r="AA126" s="23" t="s">
        <v>49</v>
      </c>
      <c r="AB126" s="4" t="s">
        <v>49</v>
      </c>
      <c r="AC126" s="23" t="s">
        <v>49</v>
      </c>
      <c r="AD126" s="4" t="s">
        <v>49</v>
      </c>
      <c r="AE126" s="23" t="s">
        <v>49</v>
      </c>
      <c r="AF126" s="4" t="s">
        <v>49</v>
      </c>
      <c r="AG126" s="23" t="s">
        <v>49</v>
      </c>
      <c r="AH126" s="24" t="s">
        <v>49</v>
      </c>
      <c r="AI126" s="23" t="s">
        <v>49</v>
      </c>
      <c r="AJ126" s="24" t="s">
        <v>49</v>
      </c>
      <c r="AK126" s="23" t="s">
        <v>49</v>
      </c>
      <c r="AL126" s="24" t="s">
        <v>49</v>
      </c>
      <c r="AM126" s="23" t="s">
        <v>49</v>
      </c>
      <c r="AN126" s="24" t="s">
        <v>49</v>
      </c>
      <c r="AO126" s="23" t="s">
        <v>49</v>
      </c>
      <c r="AP126" s="24" t="s">
        <v>49</v>
      </c>
      <c r="AQ126" s="25" t="s">
        <v>49</v>
      </c>
      <c r="AR126" s="24" t="s">
        <v>49</v>
      </c>
      <c r="AS126" s="25" t="s">
        <v>49</v>
      </c>
      <c r="AT126" s="51" t="s">
        <v>49</v>
      </c>
      <c r="AU126" s="26"/>
      <c r="AV126" s="22" t="s">
        <v>278</v>
      </c>
      <c r="AX126" t="str">
        <f t="shared" si="5"/>
        <v>Varis</v>
      </c>
    </row>
    <row r="127" spans="1:50" x14ac:dyDescent="0.2">
      <c r="A127" s="4">
        <v>437</v>
      </c>
      <c r="B127" s="4">
        <v>1984</v>
      </c>
      <c r="C127" s="22" t="s">
        <v>280</v>
      </c>
      <c r="D127" t="s">
        <v>281</v>
      </c>
      <c r="E127" s="10">
        <f t="shared" si="3"/>
        <v>41</v>
      </c>
      <c r="F127" s="6" t="s">
        <v>48</v>
      </c>
      <c r="G127" s="23" t="s">
        <v>49</v>
      </c>
      <c r="H127" s="4" t="s">
        <v>49</v>
      </c>
      <c r="I127" s="23" t="s">
        <v>49</v>
      </c>
      <c r="J127" s="4" t="s">
        <v>49</v>
      </c>
      <c r="K127" s="23" t="s">
        <v>49</v>
      </c>
      <c r="L127" s="4" t="s">
        <v>49</v>
      </c>
      <c r="M127" s="23" t="s">
        <v>49</v>
      </c>
      <c r="N127" s="4" t="s">
        <v>49</v>
      </c>
      <c r="O127" s="23" t="s">
        <v>49</v>
      </c>
      <c r="P127" s="4" t="s">
        <v>49</v>
      </c>
      <c r="Q127" s="23" t="s">
        <v>49</v>
      </c>
      <c r="R127" s="4" t="s">
        <v>49</v>
      </c>
      <c r="S127" s="23" t="s">
        <v>49</v>
      </c>
      <c r="T127" s="4" t="s">
        <v>49</v>
      </c>
      <c r="U127" s="23" t="s">
        <v>49</v>
      </c>
      <c r="V127" s="4" t="s">
        <v>49</v>
      </c>
      <c r="W127" s="23" t="s">
        <v>49</v>
      </c>
      <c r="X127" s="4" t="s">
        <v>49</v>
      </c>
      <c r="Y127" s="23" t="s">
        <v>49</v>
      </c>
      <c r="Z127" s="4" t="s">
        <v>49</v>
      </c>
      <c r="AA127" s="23" t="s">
        <v>49</v>
      </c>
      <c r="AB127" s="4" t="s">
        <v>49</v>
      </c>
      <c r="AC127" s="23" t="s">
        <v>49</v>
      </c>
      <c r="AD127" s="4" t="s">
        <v>49</v>
      </c>
      <c r="AE127" s="23" t="s">
        <v>49</v>
      </c>
      <c r="AF127" s="4" t="s">
        <v>49</v>
      </c>
      <c r="AG127" s="23" t="s">
        <v>49</v>
      </c>
      <c r="AH127" s="24" t="s">
        <v>49</v>
      </c>
      <c r="AI127" s="23" t="s">
        <v>49</v>
      </c>
      <c r="AJ127" s="24" t="s">
        <v>49</v>
      </c>
      <c r="AK127" s="23" t="s">
        <v>49</v>
      </c>
      <c r="AL127" s="24" t="s">
        <v>49</v>
      </c>
      <c r="AM127" s="23" t="s">
        <v>49</v>
      </c>
      <c r="AN127" s="24" t="s">
        <v>49</v>
      </c>
      <c r="AO127" s="23" t="s">
        <v>49</v>
      </c>
      <c r="AP127" s="24" t="s">
        <v>49</v>
      </c>
      <c r="AQ127" s="25" t="s">
        <v>49</v>
      </c>
      <c r="AR127" s="24" t="s">
        <v>49</v>
      </c>
      <c r="AS127" s="25" t="s">
        <v>49</v>
      </c>
      <c r="AT127" s="51" t="s">
        <v>49</v>
      </c>
      <c r="AU127" s="26"/>
      <c r="AV127" s="22" t="s">
        <v>280</v>
      </c>
      <c r="AX127" t="str">
        <f t="shared" si="5"/>
        <v>Korppi</v>
      </c>
    </row>
    <row r="128" spans="1:50" x14ac:dyDescent="0.2">
      <c r="A128" s="4">
        <v>438</v>
      </c>
      <c r="B128" s="4">
        <v>1984</v>
      </c>
      <c r="C128" s="22" t="s">
        <v>282</v>
      </c>
      <c r="D128" t="s">
        <v>283</v>
      </c>
      <c r="E128" s="10">
        <f t="shared" si="3"/>
        <v>35</v>
      </c>
      <c r="F128" s="6" t="s">
        <v>48</v>
      </c>
      <c r="G128" s="23"/>
      <c r="H128" s="4" t="s">
        <v>49</v>
      </c>
      <c r="I128" s="23" t="s">
        <v>49</v>
      </c>
      <c r="J128" s="4" t="s">
        <v>49</v>
      </c>
      <c r="K128" s="23" t="s">
        <v>49</v>
      </c>
      <c r="L128" s="4" t="s">
        <v>49</v>
      </c>
      <c r="M128" s="23" t="s">
        <v>49</v>
      </c>
      <c r="N128" s="4" t="s">
        <v>49</v>
      </c>
      <c r="O128" s="23" t="s">
        <v>49</v>
      </c>
      <c r="P128" s="4" t="s">
        <v>49</v>
      </c>
      <c r="Q128" s="23" t="s">
        <v>49</v>
      </c>
      <c r="S128" s="23" t="s">
        <v>49</v>
      </c>
      <c r="T128" s="4" t="s">
        <v>49</v>
      </c>
      <c r="U128" s="23" t="s">
        <v>49</v>
      </c>
      <c r="V128" s="4" t="s">
        <v>49</v>
      </c>
      <c r="W128" s="23" t="s">
        <v>49</v>
      </c>
      <c r="X128" s="4" t="s">
        <v>49</v>
      </c>
      <c r="Y128" s="23"/>
      <c r="Z128" s="4" t="s">
        <v>49</v>
      </c>
      <c r="AA128" s="23" t="s">
        <v>49</v>
      </c>
      <c r="AB128" s="4" t="s">
        <v>49</v>
      </c>
      <c r="AC128" s="23" t="s">
        <v>49</v>
      </c>
      <c r="AD128" s="4" t="s">
        <v>49</v>
      </c>
      <c r="AE128" s="23" t="s">
        <v>49</v>
      </c>
      <c r="AF128" s="4" t="s">
        <v>49</v>
      </c>
      <c r="AG128" s="23" t="s">
        <v>49</v>
      </c>
      <c r="AH128" s="24" t="s">
        <v>49</v>
      </c>
      <c r="AI128" s="23"/>
      <c r="AJ128" s="24" t="s">
        <v>49</v>
      </c>
      <c r="AK128" s="23" t="s">
        <v>49</v>
      </c>
      <c r="AL128" s="24" t="s">
        <v>49</v>
      </c>
      <c r="AM128" s="23"/>
      <c r="AN128" s="24" t="s">
        <v>49</v>
      </c>
      <c r="AO128" s="23" t="s">
        <v>49</v>
      </c>
      <c r="AP128" s="24" t="s">
        <v>49</v>
      </c>
      <c r="AQ128" s="25" t="s">
        <v>49</v>
      </c>
      <c r="AR128" s="24" t="s">
        <v>49</v>
      </c>
      <c r="AS128" s="25" t="s">
        <v>49</v>
      </c>
      <c r="AT128" s="51"/>
      <c r="AU128" s="26"/>
      <c r="AV128" s="22" t="s">
        <v>282</v>
      </c>
      <c r="AX128" t="str">
        <f t="shared" si="5"/>
        <v/>
      </c>
    </row>
    <row r="129" spans="1:50" x14ac:dyDescent="0.2">
      <c r="A129" s="4">
        <v>440</v>
      </c>
      <c r="B129" s="4">
        <v>1984</v>
      </c>
      <c r="C129" s="22" t="s">
        <v>284</v>
      </c>
      <c r="D129" t="s">
        <v>285</v>
      </c>
      <c r="E129" s="10">
        <f t="shared" si="3"/>
        <v>41</v>
      </c>
      <c r="F129" s="6" t="s">
        <v>48</v>
      </c>
      <c r="G129" s="23" t="s">
        <v>49</v>
      </c>
      <c r="H129" s="4" t="s">
        <v>49</v>
      </c>
      <c r="I129" s="23" t="s">
        <v>49</v>
      </c>
      <c r="J129" s="4" t="s">
        <v>49</v>
      </c>
      <c r="K129" s="23" t="s">
        <v>49</v>
      </c>
      <c r="L129" s="4" t="s">
        <v>49</v>
      </c>
      <c r="M129" s="23" t="s">
        <v>49</v>
      </c>
      <c r="N129" s="4" t="s">
        <v>49</v>
      </c>
      <c r="O129" s="23" t="s">
        <v>49</v>
      </c>
      <c r="P129" s="4" t="s">
        <v>49</v>
      </c>
      <c r="Q129" s="23" t="s">
        <v>49</v>
      </c>
      <c r="R129" s="4" t="s">
        <v>49</v>
      </c>
      <c r="S129" s="23" t="s">
        <v>49</v>
      </c>
      <c r="T129" s="4" t="s">
        <v>49</v>
      </c>
      <c r="U129" s="23" t="s">
        <v>49</v>
      </c>
      <c r="V129" s="4" t="s">
        <v>49</v>
      </c>
      <c r="W129" s="23" t="s">
        <v>49</v>
      </c>
      <c r="X129" s="4" t="s">
        <v>49</v>
      </c>
      <c r="Y129" s="23" t="s">
        <v>49</v>
      </c>
      <c r="Z129" s="4" t="s">
        <v>49</v>
      </c>
      <c r="AA129" s="23" t="s">
        <v>49</v>
      </c>
      <c r="AB129" s="4" t="s">
        <v>49</v>
      </c>
      <c r="AC129" s="23" t="s">
        <v>49</v>
      </c>
      <c r="AD129" s="4" t="s">
        <v>49</v>
      </c>
      <c r="AE129" s="23" t="s">
        <v>49</v>
      </c>
      <c r="AF129" s="4" t="s">
        <v>49</v>
      </c>
      <c r="AG129" s="23" t="s">
        <v>49</v>
      </c>
      <c r="AH129" s="24" t="s">
        <v>49</v>
      </c>
      <c r="AI129" s="23" t="s">
        <v>49</v>
      </c>
      <c r="AJ129" s="24" t="s">
        <v>49</v>
      </c>
      <c r="AK129" s="23" t="s">
        <v>49</v>
      </c>
      <c r="AL129" s="24" t="s">
        <v>49</v>
      </c>
      <c r="AM129" s="23" t="s">
        <v>49</v>
      </c>
      <c r="AN129" s="24" t="s">
        <v>49</v>
      </c>
      <c r="AO129" s="23" t="s">
        <v>49</v>
      </c>
      <c r="AP129" s="24" t="s">
        <v>49</v>
      </c>
      <c r="AQ129" s="25" t="s">
        <v>49</v>
      </c>
      <c r="AR129" s="24" t="s">
        <v>49</v>
      </c>
      <c r="AS129" s="25" t="s">
        <v>49</v>
      </c>
      <c r="AT129" s="51" t="s">
        <v>49</v>
      </c>
      <c r="AU129" s="26"/>
      <c r="AV129" s="22" t="s">
        <v>284</v>
      </c>
      <c r="AX129" t="str">
        <f t="shared" si="5"/>
        <v>Varpunen</v>
      </c>
    </row>
    <row r="130" spans="1:50" x14ac:dyDescent="0.2">
      <c r="A130" s="4">
        <v>442</v>
      </c>
      <c r="B130" s="4">
        <v>1985</v>
      </c>
      <c r="C130" s="22" t="s">
        <v>286</v>
      </c>
      <c r="D130" t="s">
        <v>287</v>
      </c>
      <c r="E130" s="10">
        <f t="shared" si="3"/>
        <v>36</v>
      </c>
      <c r="G130" s="10" t="s">
        <v>48</v>
      </c>
      <c r="I130" s="23" t="s">
        <v>49</v>
      </c>
      <c r="K130" s="23" t="s">
        <v>49</v>
      </c>
      <c r="L130" s="4" t="s">
        <v>49</v>
      </c>
      <c r="M130" s="23"/>
      <c r="O130" s="23" t="s">
        <v>49</v>
      </c>
      <c r="P130" s="4" t="s">
        <v>49</v>
      </c>
      <c r="Q130" s="23" t="s">
        <v>49</v>
      </c>
      <c r="R130" s="4" t="s">
        <v>49</v>
      </c>
      <c r="S130" s="23" t="s">
        <v>49</v>
      </c>
      <c r="T130" s="4" t="s">
        <v>49</v>
      </c>
      <c r="U130" s="23" t="s">
        <v>49</v>
      </c>
      <c r="V130" s="4" t="s">
        <v>49</v>
      </c>
      <c r="W130" s="23" t="s">
        <v>49</v>
      </c>
      <c r="X130" s="4" t="s">
        <v>49</v>
      </c>
      <c r="Y130" s="23" t="s">
        <v>49</v>
      </c>
      <c r="Z130" s="4" t="s">
        <v>49</v>
      </c>
      <c r="AA130" s="23" t="s">
        <v>49</v>
      </c>
      <c r="AB130" s="4" t="s">
        <v>49</v>
      </c>
      <c r="AC130" s="23" t="s">
        <v>49</v>
      </c>
      <c r="AD130" s="4" t="s">
        <v>49</v>
      </c>
      <c r="AE130" s="23" t="s">
        <v>49</v>
      </c>
      <c r="AF130" s="4" t="s">
        <v>49</v>
      </c>
      <c r="AG130" s="23" t="s">
        <v>49</v>
      </c>
      <c r="AH130" s="24" t="s">
        <v>49</v>
      </c>
      <c r="AI130" s="23" t="s">
        <v>49</v>
      </c>
      <c r="AJ130" s="24" t="s">
        <v>49</v>
      </c>
      <c r="AK130" s="23" t="s">
        <v>49</v>
      </c>
      <c r="AL130" s="24" t="s">
        <v>49</v>
      </c>
      <c r="AM130" s="23" t="s">
        <v>49</v>
      </c>
      <c r="AN130" s="24" t="s">
        <v>49</v>
      </c>
      <c r="AO130" s="23" t="s">
        <v>49</v>
      </c>
      <c r="AP130" s="24" t="s">
        <v>49</v>
      </c>
      <c r="AQ130" s="25" t="s">
        <v>49</v>
      </c>
      <c r="AR130" s="24" t="s">
        <v>49</v>
      </c>
      <c r="AS130" s="25" t="s">
        <v>49</v>
      </c>
      <c r="AT130" s="51" t="s">
        <v>49</v>
      </c>
      <c r="AU130" s="26"/>
      <c r="AV130" s="22" t="s">
        <v>286</v>
      </c>
      <c r="AX130" t="str">
        <f t="shared" si="5"/>
        <v>Pikkuvarpunen</v>
      </c>
    </row>
    <row r="131" spans="1:50" x14ac:dyDescent="0.2">
      <c r="A131" s="4">
        <v>443</v>
      </c>
      <c r="B131" s="4">
        <v>1984</v>
      </c>
      <c r="C131" s="22" t="s">
        <v>288</v>
      </c>
      <c r="D131" t="s">
        <v>289</v>
      </c>
      <c r="E131" s="10">
        <f t="shared" si="3"/>
        <v>39</v>
      </c>
      <c r="F131" s="6" t="s">
        <v>48</v>
      </c>
      <c r="G131" s="23" t="s">
        <v>49</v>
      </c>
      <c r="I131" s="23"/>
      <c r="J131" s="4" t="s">
        <v>49</v>
      </c>
      <c r="K131" s="23" t="s">
        <v>49</v>
      </c>
      <c r="L131" s="4" t="s">
        <v>49</v>
      </c>
      <c r="M131" s="23" t="s">
        <v>49</v>
      </c>
      <c r="N131" s="4" t="s">
        <v>49</v>
      </c>
      <c r="O131" s="23" t="s">
        <v>49</v>
      </c>
      <c r="P131" s="4" t="s">
        <v>49</v>
      </c>
      <c r="Q131" s="23" t="s">
        <v>49</v>
      </c>
      <c r="R131" s="4" t="s">
        <v>49</v>
      </c>
      <c r="S131" s="23" t="s">
        <v>49</v>
      </c>
      <c r="T131" s="4" t="s">
        <v>49</v>
      </c>
      <c r="U131" s="23" t="s">
        <v>49</v>
      </c>
      <c r="V131" s="4" t="s">
        <v>49</v>
      </c>
      <c r="W131" s="23" t="s">
        <v>49</v>
      </c>
      <c r="X131" s="4" t="s">
        <v>49</v>
      </c>
      <c r="Y131" s="23" t="s">
        <v>49</v>
      </c>
      <c r="Z131" s="4" t="s">
        <v>49</v>
      </c>
      <c r="AA131" s="23" t="s">
        <v>49</v>
      </c>
      <c r="AB131" s="4" t="s">
        <v>49</v>
      </c>
      <c r="AC131" s="23" t="s">
        <v>49</v>
      </c>
      <c r="AD131" s="4" t="s">
        <v>49</v>
      </c>
      <c r="AE131" s="23" t="s">
        <v>49</v>
      </c>
      <c r="AF131" s="4" t="s">
        <v>49</v>
      </c>
      <c r="AG131" s="23" t="s">
        <v>49</v>
      </c>
      <c r="AH131" s="24" t="s">
        <v>49</v>
      </c>
      <c r="AI131" s="23" t="s">
        <v>49</v>
      </c>
      <c r="AJ131" s="24" t="s">
        <v>49</v>
      </c>
      <c r="AK131" s="23" t="s">
        <v>49</v>
      </c>
      <c r="AL131" s="24" t="s">
        <v>49</v>
      </c>
      <c r="AM131" s="23" t="s">
        <v>49</v>
      </c>
      <c r="AN131" s="24" t="s">
        <v>49</v>
      </c>
      <c r="AO131" s="23" t="s">
        <v>49</v>
      </c>
      <c r="AP131" s="24" t="s">
        <v>49</v>
      </c>
      <c r="AQ131" s="25" t="s">
        <v>49</v>
      </c>
      <c r="AR131" s="24" t="s">
        <v>49</v>
      </c>
      <c r="AS131" s="25" t="s">
        <v>49</v>
      </c>
      <c r="AT131" s="51" t="s">
        <v>49</v>
      </c>
      <c r="AU131" s="26"/>
      <c r="AV131" s="22" t="s">
        <v>288</v>
      </c>
      <c r="AX131" t="str">
        <f t="shared" si="5"/>
        <v>Peippo</v>
      </c>
    </row>
    <row r="132" spans="1:50" x14ac:dyDescent="0.2">
      <c r="A132" s="4">
        <v>444</v>
      </c>
      <c r="B132" s="4">
        <v>1988</v>
      </c>
      <c r="C132" s="22" t="s">
        <v>290</v>
      </c>
      <c r="D132" t="s">
        <v>291</v>
      </c>
      <c r="E132" s="10">
        <f t="shared" si="3"/>
        <v>33</v>
      </c>
      <c r="G132" s="23"/>
      <c r="I132" s="23"/>
      <c r="J132" s="6" t="s">
        <v>48</v>
      </c>
      <c r="K132" s="23" t="s">
        <v>49</v>
      </c>
      <c r="L132" s="4" t="s">
        <v>49</v>
      </c>
      <c r="M132" s="23" t="s">
        <v>49</v>
      </c>
      <c r="N132" s="4" t="s">
        <v>49</v>
      </c>
      <c r="O132" s="23" t="s">
        <v>49</v>
      </c>
      <c r="P132" s="4" t="s">
        <v>49</v>
      </c>
      <c r="Q132" s="23" t="s">
        <v>49</v>
      </c>
      <c r="R132" s="4" t="s">
        <v>49</v>
      </c>
      <c r="S132" s="23" t="s">
        <v>49</v>
      </c>
      <c r="U132" s="23" t="s">
        <v>49</v>
      </c>
      <c r="V132" s="4" t="s">
        <v>49</v>
      </c>
      <c r="W132" s="23" t="s">
        <v>49</v>
      </c>
      <c r="X132" s="4" t="s">
        <v>49</v>
      </c>
      <c r="Y132" s="23" t="s">
        <v>49</v>
      </c>
      <c r="AA132" s="23" t="s">
        <v>49</v>
      </c>
      <c r="AB132" s="4" t="s">
        <v>49</v>
      </c>
      <c r="AC132" s="23" t="s">
        <v>49</v>
      </c>
      <c r="AD132" s="4" t="s">
        <v>49</v>
      </c>
      <c r="AE132" s="23" t="s">
        <v>49</v>
      </c>
      <c r="AF132" s="4" t="s">
        <v>49</v>
      </c>
      <c r="AG132" s="23" t="s">
        <v>49</v>
      </c>
      <c r="AH132" s="24" t="s">
        <v>49</v>
      </c>
      <c r="AI132" s="23" t="s">
        <v>49</v>
      </c>
      <c r="AJ132" s="24" t="s">
        <v>49</v>
      </c>
      <c r="AK132" s="23" t="s">
        <v>49</v>
      </c>
      <c r="AL132" s="24"/>
      <c r="AM132" s="23" t="s">
        <v>49</v>
      </c>
      <c r="AN132" s="24"/>
      <c r="AO132" s="23" t="s">
        <v>49</v>
      </c>
      <c r="AP132" s="24" t="s">
        <v>49</v>
      </c>
      <c r="AQ132" s="25" t="s">
        <v>49</v>
      </c>
      <c r="AR132" s="24" t="s">
        <v>49</v>
      </c>
      <c r="AS132" s="25" t="s">
        <v>49</v>
      </c>
      <c r="AT132" s="51" t="s">
        <v>49</v>
      </c>
      <c r="AU132" s="26"/>
      <c r="AV132" s="22" t="s">
        <v>290</v>
      </c>
      <c r="AX132" t="str">
        <f t="shared" ref="AX132:AX148" si="7">IF(AT132="x",AV132,"")</f>
        <v>Järripeippo</v>
      </c>
    </row>
    <row r="133" spans="1:50" x14ac:dyDescent="0.2">
      <c r="A133" s="4">
        <v>445</v>
      </c>
      <c r="B133" s="4">
        <v>2022</v>
      </c>
      <c r="C133" s="31" t="s">
        <v>292</v>
      </c>
      <c r="D133" t="s">
        <v>293</v>
      </c>
      <c r="E133" s="10">
        <f t="shared" si="3"/>
        <v>1</v>
      </c>
      <c r="F133" s="6"/>
      <c r="G133" s="23"/>
      <c r="I133" s="23"/>
      <c r="K133" s="23"/>
      <c r="M133" s="23"/>
      <c r="O133" s="23"/>
      <c r="Q133" s="23"/>
      <c r="S133" s="23"/>
      <c r="U133" s="23"/>
      <c r="W133" s="23"/>
      <c r="Y133" s="23"/>
      <c r="AA133" s="23"/>
      <c r="AC133" s="23"/>
      <c r="AE133" s="23"/>
      <c r="AG133" s="23"/>
      <c r="AH133" s="24"/>
      <c r="AI133" s="23"/>
      <c r="AJ133" s="24"/>
      <c r="AK133" s="23"/>
      <c r="AL133" s="24"/>
      <c r="AM133" s="23"/>
      <c r="AN133" s="24"/>
      <c r="AO133" s="23"/>
      <c r="AP133" s="24"/>
      <c r="AQ133" s="25"/>
      <c r="AR133" s="6" t="s">
        <v>48</v>
      </c>
      <c r="AS133" s="25"/>
      <c r="AT133" s="51"/>
      <c r="AU133" s="26"/>
      <c r="AV133" s="31" t="s">
        <v>292</v>
      </c>
      <c r="AX133" t="str">
        <f t="shared" si="7"/>
        <v/>
      </c>
    </row>
    <row r="134" spans="1:50" x14ac:dyDescent="0.2">
      <c r="A134" s="4">
        <v>446</v>
      </c>
      <c r="B134" s="4">
        <v>1984</v>
      </c>
      <c r="C134" s="22" t="s">
        <v>294</v>
      </c>
      <c r="D134" t="s">
        <v>293</v>
      </c>
      <c r="E134" s="10">
        <f t="shared" si="3"/>
        <v>41</v>
      </c>
      <c r="F134" s="6" t="s">
        <v>48</v>
      </c>
      <c r="G134" s="23" t="s">
        <v>49</v>
      </c>
      <c r="H134" s="4" t="s">
        <v>49</v>
      </c>
      <c r="I134" s="23" t="s">
        <v>49</v>
      </c>
      <c r="J134" s="4" t="s">
        <v>49</v>
      </c>
      <c r="K134" s="23" t="s">
        <v>49</v>
      </c>
      <c r="L134" s="4" t="s">
        <v>49</v>
      </c>
      <c r="M134" s="23" t="s">
        <v>49</v>
      </c>
      <c r="N134" s="4" t="s">
        <v>49</v>
      </c>
      <c r="O134" s="23" t="s">
        <v>49</v>
      </c>
      <c r="P134" s="4" t="s">
        <v>49</v>
      </c>
      <c r="Q134" s="23" t="s">
        <v>49</v>
      </c>
      <c r="R134" s="4" t="s">
        <v>49</v>
      </c>
      <c r="S134" s="23" t="s">
        <v>49</v>
      </c>
      <c r="T134" s="4" t="s">
        <v>49</v>
      </c>
      <c r="U134" s="23" t="s">
        <v>49</v>
      </c>
      <c r="V134" s="4" t="s">
        <v>49</v>
      </c>
      <c r="W134" s="23" t="s">
        <v>49</v>
      </c>
      <c r="X134" s="4" t="s">
        <v>49</v>
      </c>
      <c r="Y134" s="23" t="s">
        <v>49</v>
      </c>
      <c r="Z134" s="4" t="s">
        <v>49</v>
      </c>
      <c r="AA134" s="23" t="s">
        <v>49</v>
      </c>
      <c r="AB134" s="4" t="s">
        <v>49</v>
      </c>
      <c r="AC134" s="23" t="s">
        <v>49</v>
      </c>
      <c r="AD134" s="4" t="s">
        <v>49</v>
      </c>
      <c r="AE134" s="23" t="s">
        <v>49</v>
      </c>
      <c r="AF134" s="4" t="s">
        <v>49</v>
      </c>
      <c r="AG134" s="23" t="s">
        <v>49</v>
      </c>
      <c r="AH134" s="24" t="s">
        <v>49</v>
      </c>
      <c r="AI134" s="23" t="s">
        <v>49</v>
      </c>
      <c r="AJ134" s="24" t="s">
        <v>49</v>
      </c>
      <c r="AK134" s="23" t="s">
        <v>49</v>
      </c>
      <c r="AL134" s="24" t="s">
        <v>49</v>
      </c>
      <c r="AM134" s="23" t="s">
        <v>49</v>
      </c>
      <c r="AN134" s="24" t="s">
        <v>49</v>
      </c>
      <c r="AO134" s="23" t="s">
        <v>49</v>
      </c>
      <c r="AP134" s="24" t="s">
        <v>49</v>
      </c>
      <c r="AQ134" s="25" t="s">
        <v>49</v>
      </c>
      <c r="AR134" s="24" t="s">
        <v>49</v>
      </c>
      <c r="AS134" s="25" t="s">
        <v>49</v>
      </c>
      <c r="AT134" s="51" t="s">
        <v>49</v>
      </c>
      <c r="AU134" s="26"/>
      <c r="AV134" s="22" t="s">
        <v>294</v>
      </c>
      <c r="AX134" t="str">
        <f t="shared" si="7"/>
        <v>Viherpeippo</v>
      </c>
    </row>
    <row r="135" spans="1:50" x14ac:dyDescent="0.2">
      <c r="A135" s="4">
        <v>447</v>
      </c>
      <c r="B135" s="4">
        <v>1989</v>
      </c>
      <c r="C135" s="22" t="s">
        <v>295</v>
      </c>
      <c r="D135" t="s">
        <v>296</v>
      </c>
      <c r="E135" s="10">
        <f t="shared" si="3"/>
        <v>35</v>
      </c>
      <c r="G135" s="23"/>
      <c r="I135" s="23"/>
      <c r="K135" s="10" t="s">
        <v>48</v>
      </c>
      <c r="M135" s="23" t="s">
        <v>49</v>
      </c>
      <c r="N135" s="4" t="s">
        <v>49</v>
      </c>
      <c r="O135" s="23" t="s">
        <v>49</v>
      </c>
      <c r="P135" s="4" t="s">
        <v>49</v>
      </c>
      <c r="Q135" s="23" t="s">
        <v>49</v>
      </c>
      <c r="R135" s="4" t="s">
        <v>49</v>
      </c>
      <c r="S135" s="23" t="s">
        <v>49</v>
      </c>
      <c r="T135" s="4" t="s">
        <v>49</v>
      </c>
      <c r="U135" s="23" t="s">
        <v>49</v>
      </c>
      <c r="V135" s="4" t="s">
        <v>49</v>
      </c>
      <c r="W135" s="23" t="s">
        <v>49</v>
      </c>
      <c r="X135" s="4" t="s">
        <v>49</v>
      </c>
      <c r="Y135" s="23" t="s">
        <v>49</v>
      </c>
      <c r="Z135" s="4" t="s">
        <v>49</v>
      </c>
      <c r="AA135" s="23" t="s">
        <v>49</v>
      </c>
      <c r="AB135" s="4" t="s">
        <v>49</v>
      </c>
      <c r="AC135" s="23" t="s">
        <v>49</v>
      </c>
      <c r="AD135" s="4" t="s">
        <v>49</v>
      </c>
      <c r="AE135" s="23" t="s">
        <v>49</v>
      </c>
      <c r="AF135" s="4" t="s">
        <v>49</v>
      </c>
      <c r="AG135" s="23" t="s">
        <v>49</v>
      </c>
      <c r="AH135" s="24" t="s">
        <v>49</v>
      </c>
      <c r="AI135" s="23" t="s">
        <v>49</v>
      </c>
      <c r="AJ135" s="24" t="s">
        <v>49</v>
      </c>
      <c r="AK135" s="23" t="s">
        <v>49</v>
      </c>
      <c r="AL135" s="24" t="s">
        <v>49</v>
      </c>
      <c r="AM135" s="23" t="s">
        <v>49</v>
      </c>
      <c r="AN135" s="24" t="s">
        <v>49</v>
      </c>
      <c r="AO135" s="23" t="s">
        <v>49</v>
      </c>
      <c r="AP135" s="24" t="s">
        <v>49</v>
      </c>
      <c r="AQ135" s="25" t="s">
        <v>49</v>
      </c>
      <c r="AR135" s="24" t="s">
        <v>49</v>
      </c>
      <c r="AS135" s="25" t="s">
        <v>49</v>
      </c>
      <c r="AT135" s="51" t="s">
        <v>49</v>
      </c>
      <c r="AU135" s="26"/>
      <c r="AV135" s="22" t="s">
        <v>295</v>
      </c>
      <c r="AX135" t="str">
        <f t="shared" si="7"/>
        <v>Tikli</v>
      </c>
    </row>
    <row r="136" spans="1:50" x14ac:dyDescent="0.2">
      <c r="A136" s="4">
        <v>448</v>
      </c>
      <c r="B136" s="4">
        <v>1984</v>
      </c>
      <c r="C136" s="22" t="s">
        <v>297</v>
      </c>
      <c r="D136" t="s">
        <v>298</v>
      </c>
      <c r="E136" s="10">
        <f t="shared" si="3"/>
        <v>35</v>
      </c>
      <c r="F136" s="6" t="s">
        <v>48</v>
      </c>
      <c r="G136" s="23"/>
      <c r="I136" s="23"/>
      <c r="J136" s="4" t="s">
        <v>49</v>
      </c>
      <c r="K136" s="23" t="s">
        <v>49</v>
      </c>
      <c r="L136" s="4" t="s">
        <v>49</v>
      </c>
      <c r="M136" s="23" t="s">
        <v>49</v>
      </c>
      <c r="N136" s="4" t="s">
        <v>49</v>
      </c>
      <c r="O136" s="23" t="s">
        <v>49</v>
      </c>
      <c r="P136" s="4" t="s">
        <v>49</v>
      </c>
      <c r="Q136" s="23"/>
      <c r="S136" s="23"/>
      <c r="T136" s="4" t="s">
        <v>49</v>
      </c>
      <c r="U136" s="23" t="s">
        <v>49</v>
      </c>
      <c r="V136" s="4" t="s">
        <v>49</v>
      </c>
      <c r="W136" s="23" t="s">
        <v>49</v>
      </c>
      <c r="X136" s="4" t="s">
        <v>49</v>
      </c>
      <c r="Y136" s="23" t="s">
        <v>49</v>
      </c>
      <c r="Z136" s="4" t="s">
        <v>49</v>
      </c>
      <c r="AA136" s="23" t="s">
        <v>49</v>
      </c>
      <c r="AB136" s="4" t="s">
        <v>49</v>
      </c>
      <c r="AC136" s="23" t="s">
        <v>49</v>
      </c>
      <c r="AD136" s="4" t="s">
        <v>49</v>
      </c>
      <c r="AE136" s="23" t="s">
        <v>49</v>
      </c>
      <c r="AF136" s="4" t="s">
        <v>49</v>
      </c>
      <c r="AG136" s="23" t="s">
        <v>49</v>
      </c>
      <c r="AH136" s="24" t="s">
        <v>49</v>
      </c>
      <c r="AI136" s="23" t="s">
        <v>49</v>
      </c>
      <c r="AJ136" s="24" t="s">
        <v>49</v>
      </c>
      <c r="AK136" s="23" t="s">
        <v>49</v>
      </c>
      <c r="AL136" s="24" t="s">
        <v>49</v>
      </c>
      <c r="AM136" s="23" t="s">
        <v>49</v>
      </c>
      <c r="AN136" s="24" t="s">
        <v>49</v>
      </c>
      <c r="AO136" s="23" t="s">
        <v>49</v>
      </c>
      <c r="AP136" s="24" t="s">
        <v>49</v>
      </c>
      <c r="AQ136" s="25" t="s">
        <v>49</v>
      </c>
      <c r="AR136" s="24" t="s">
        <v>49</v>
      </c>
      <c r="AS136" s="25" t="s">
        <v>49</v>
      </c>
      <c r="AT136" s="51" t="s">
        <v>49</v>
      </c>
      <c r="AU136" s="26"/>
      <c r="AV136" s="22" t="s">
        <v>297</v>
      </c>
      <c r="AX136" t="str">
        <f t="shared" si="7"/>
        <v>Vihervarpunen</v>
      </c>
    </row>
    <row r="137" spans="1:50" x14ac:dyDescent="0.2">
      <c r="A137" s="4">
        <v>449</v>
      </c>
      <c r="B137" s="4">
        <v>1984</v>
      </c>
      <c r="C137" s="22" t="s">
        <v>299</v>
      </c>
      <c r="D137" t="s">
        <v>300</v>
      </c>
      <c r="E137" s="10">
        <f t="shared" si="3"/>
        <v>21</v>
      </c>
      <c r="F137" s="6" t="s">
        <v>48</v>
      </c>
      <c r="G137" s="23"/>
      <c r="I137" s="23"/>
      <c r="J137" s="4" t="s">
        <v>49</v>
      </c>
      <c r="K137" s="23"/>
      <c r="L137" s="4" t="s">
        <v>49</v>
      </c>
      <c r="M137" s="23" t="s">
        <v>49</v>
      </c>
      <c r="N137" s="4" t="s">
        <v>49</v>
      </c>
      <c r="O137" s="23"/>
      <c r="Q137" s="23"/>
      <c r="S137" s="23"/>
      <c r="U137" s="23" t="s">
        <v>49</v>
      </c>
      <c r="W137" s="23" t="s">
        <v>49</v>
      </c>
      <c r="X137" s="4" t="s">
        <v>49</v>
      </c>
      <c r="Y137" s="23" t="s">
        <v>49</v>
      </c>
      <c r="AA137" s="23" t="s">
        <v>49</v>
      </c>
      <c r="AB137" s="4" t="s">
        <v>49</v>
      </c>
      <c r="AC137" s="23" t="s">
        <v>49</v>
      </c>
      <c r="AE137" s="23" t="s">
        <v>49</v>
      </c>
      <c r="AG137" s="23"/>
      <c r="AI137" s="23"/>
      <c r="AJ137" s="4" t="s">
        <v>49</v>
      </c>
      <c r="AK137" s="23"/>
      <c r="AL137" s="24" t="s">
        <v>49</v>
      </c>
      <c r="AM137" s="23"/>
      <c r="AN137" s="24" t="s">
        <v>49</v>
      </c>
      <c r="AO137" s="23" t="s">
        <v>49</v>
      </c>
      <c r="AP137" s="24" t="s">
        <v>49</v>
      </c>
      <c r="AQ137" s="25" t="s">
        <v>49</v>
      </c>
      <c r="AR137" s="24" t="s">
        <v>49</v>
      </c>
      <c r="AS137" s="25" t="s">
        <v>49</v>
      </c>
      <c r="AT137" s="51"/>
      <c r="AU137" s="26"/>
      <c r="AV137" s="22" t="s">
        <v>299</v>
      </c>
      <c r="AX137" t="str">
        <f t="shared" si="7"/>
        <v/>
      </c>
    </row>
    <row r="138" spans="1:50" x14ac:dyDescent="0.2">
      <c r="A138" s="4">
        <v>450</v>
      </c>
      <c r="B138" s="4">
        <v>1984</v>
      </c>
      <c r="C138" s="22" t="s">
        <v>301</v>
      </c>
      <c r="D138" t="s">
        <v>302</v>
      </c>
      <c r="E138" s="10">
        <f t="shared" si="3"/>
        <v>31</v>
      </c>
      <c r="F138" s="6" t="s">
        <v>48</v>
      </c>
      <c r="G138" s="23" t="s">
        <v>49</v>
      </c>
      <c r="I138" s="23" t="s">
        <v>49</v>
      </c>
      <c r="K138" s="23"/>
      <c r="L138" s="4" t="s">
        <v>49</v>
      </c>
      <c r="M138" s="23"/>
      <c r="N138" s="4" t="s">
        <v>49</v>
      </c>
      <c r="O138" s="23"/>
      <c r="P138" s="4" t="s">
        <v>49</v>
      </c>
      <c r="Q138" s="23" t="s">
        <v>49</v>
      </c>
      <c r="R138" s="4" t="s">
        <v>49</v>
      </c>
      <c r="S138" s="23" t="s">
        <v>49</v>
      </c>
      <c r="T138" s="4" t="s">
        <v>49</v>
      </c>
      <c r="U138" s="23" t="s">
        <v>49</v>
      </c>
      <c r="V138" s="4" t="s">
        <v>49</v>
      </c>
      <c r="W138" s="23" t="s">
        <v>49</v>
      </c>
      <c r="X138" s="4" t="s">
        <v>49</v>
      </c>
      <c r="Y138" s="23" t="s">
        <v>49</v>
      </c>
      <c r="Z138" s="4" t="s">
        <v>49</v>
      </c>
      <c r="AA138" s="23"/>
      <c r="AB138" s="4" t="s">
        <v>49</v>
      </c>
      <c r="AC138" s="23" t="s">
        <v>49</v>
      </c>
      <c r="AD138" s="4" t="s">
        <v>49</v>
      </c>
      <c r="AE138" s="23" t="s">
        <v>49</v>
      </c>
      <c r="AF138" s="4" t="s">
        <v>49</v>
      </c>
      <c r="AG138" s="23"/>
      <c r="AH138" s="24" t="s">
        <v>49</v>
      </c>
      <c r="AI138" s="23" t="s">
        <v>49</v>
      </c>
      <c r="AJ138" s="24" t="s">
        <v>49</v>
      </c>
      <c r="AK138" s="23" t="s">
        <v>49</v>
      </c>
      <c r="AL138" s="24" t="s">
        <v>49</v>
      </c>
      <c r="AM138" s="23" t="s">
        <v>49</v>
      </c>
      <c r="AN138" s="24" t="s">
        <v>49</v>
      </c>
      <c r="AO138" s="23" t="s">
        <v>49</v>
      </c>
      <c r="AP138" s="24"/>
      <c r="AQ138" s="25" t="s">
        <v>49</v>
      </c>
      <c r="AR138" s="24"/>
      <c r="AS138" s="25" t="s">
        <v>49</v>
      </c>
      <c r="AT138" s="51"/>
      <c r="AU138" s="26"/>
      <c r="AV138" s="22" t="s">
        <v>301</v>
      </c>
      <c r="AX138" t="str">
        <f t="shared" si="7"/>
        <v/>
      </c>
    </row>
    <row r="139" spans="1:50" x14ac:dyDescent="0.2">
      <c r="A139" s="4">
        <v>451</v>
      </c>
      <c r="B139" s="4">
        <v>1984</v>
      </c>
      <c r="C139" s="22" t="s">
        <v>303</v>
      </c>
      <c r="D139" t="s">
        <v>304</v>
      </c>
      <c r="E139" s="10">
        <f t="shared" si="3"/>
        <v>41</v>
      </c>
      <c r="F139" s="6" t="s">
        <v>48</v>
      </c>
      <c r="G139" s="23" t="s">
        <v>49</v>
      </c>
      <c r="H139" s="4" t="s">
        <v>49</v>
      </c>
      <c r="I139" s="23" t="s">
        <v>49</v>
      </c>
      <c r="J139" s="4" t="s">
        <v>49</v>
      </c>
      <c r="K139" s="23" t="s">
        <v>49</v>
      </c>
      <c r="L139" s="4" t="s">
        <v>49</v>
      </c>
      <c r="M139" s="23" t="s">
        <v>49</v>
      </c>
      <c r="N139" s="4" t="s">
        <v>49</v>
      </c>
      <c r="O139" s="23" t="s">
        <v>49</v>
      </c>
      <c r="P139" s="4" t="s">
        <v>49</v>
      </c>
      <c r="Q139" s="23" t="s">
        <v>49</v>
      </c>
      <c r="R139" s="4" t="s">
        <v>49</v>
      </c>
      <c r="S139" s="23" t="s">
        <v>49</v>
      </c>
      <c r="T139" s="4" t="s">
        <v>49</v>
      </c>
      <c r="U139" s="23" t="s">
        <v>49</v>
      </c>
      <c r="V139" s="4" t="s">
        <v>49</v>
      </c>
      <c r="W139" s="23" t="s">
        <v>49</v>
      </c>
      <c r="X139" s="4" t="s">
        <v>49</v>
      </c>
      <c r="Y139" s="23" t="s">
        <v>49</v>
      </c>
      <c r="Z139" s="4" t="s">
        <v>49</v>
      </c>
      <c r="AA139" s="23" t="s">
        <v>49</v>
      </c>
      <c r="AB139" s="4" t="s">
        <v>49</v>
      </c>
      <c r="AC139" s="23" t="s">
        <v>49</v>
      </c>
      <c r="AD139" s="4" t="s">
        <v>49</v>
      </c>
      <c r="AE139" s="23" t="s">
        <v>49</v>
      </c>
      <c r="AF139" s="4" t="s">
        <v>49</v>
      </c>
      <c r="AG139" s="23" t="s">
        <v>49</v>
      </c>
      <c r="AH139" s="24" t="s">
        <v>49</v>
      </c>
      <c r="AI139" s="23" t="s">
        <v>49</v>
      </c>
      <c r="AJ139" s="24" t="s">
        <v>49</v>
      </c>
      <c r="AK139" s="23" t="s">
        <v>49</v>
      </c>
      <c r="AL139" s="24" t="s">
        <v>49</v>
      </c>
      <c r="AM139" s="23" t="s">
        <v>49</v>
      </c>
      <c r="AN139" s="24" t="s">
        <v>49</v>
      </c>
      <c r="AO139" s="23" t="s">
        <v>49</v>
      </c>
      <c r="AP139" s="24" t="s">
        <v>49</v>
      </c>
      <c r="AQ139" s="25" t="s">
        <v>49</v>
      </c>
      <c r="AR139" s="24" t="s">
        <v>49</v>
      </c>
      <c r="AS139" s="25" t="s">
        <v>49</v>
      </c>
      <c r="AT139" s="51" t="s">
        <v>49</v>
      </c>
      <c r="AU139" s="26"/>
      <c r="AV139" s="22" t="s">
        <v>303</v>
      </c>
      <c r="AX139" t="str">
        <f t="shared" si="7"/>
        <v>Urpiainen</v>
      </c>
    </row>
    <row r="140" spans="1:50" x14ac:dyDescent="0.2">
      <c r="A140" s="4">
        <v>452</v>
      </c>
      <c r="B140" s="4">
        <v>1984</v>
      </c>
      <c r="C140" s="22" t="s">
        <v>305</v>
      </c>
      <c r="D140" t="s">
        <v>306</v>
      </c>
      <c r="E140" s="10">
        <f t="shared" si="3"/>
        <v>41</v>
      </c>
      <c r="F140" s="6" t="s">
        <v>48</v>
      </c>
      <c r="G140" s="23" t="s">
        <v>49</v>
      </c>
      <c r="H140" s="4" t="s">
        <v>49</v>
      </c>
      <c r="I140" s="23" t="s">
        <v>49</v>
      </c>
      <c r="J140" s="4" t="s">
        <v>49</v>
      </c>
      <c r="K140" s="23" t="s">
        <v>49</v>
      </c>
      <c r="L140" s="4" t="s">
        <v>49</v>
      </c>
      <c r="M140" s="23" t="s">
        <v>49</v>
      </c>
      <c r="N140" s="4" t="s">
        <v>49</v>
      </c>
      <c r="O140" s="23" t="s">
        <v>49</v>
      </c>
      <c r="P140" s="4" t="s">
        <v>49</v>
      </c>
      <c r="Q140" s="23" t="s">
        <v>49</v>
      </c>
      <c r="R140" s="4" t="s">
        <v>49</v>
      </c>
      <c r="S140" s="23" t="s">
        <v>49</v>
      </c>
      <c r="T140" s="4" t="s">
        <v>49</v>
      </c>
      <c r="U140" s="23" t="s">
        <v>49</v>
      </c>
      <c r="V140" s="4" t="s">
        <v>49</v>
      </c>
      <c r="W140" s="23" t="s">
        <v>49</v>
      </c>
      <c r="X140" s="4" t="s">
        <v>49</v>
      </c>
      <c r="Y140" s="23" t="s">
        <v>49</v>
      </c>
      <c r="Z140" s="4" t="s">
        <v>49</v>
      </c>
      <c r="AA140" s="23" t="s">
        <v>49</v>
      </c>
      <c r="AB140" s="4" t="s">
        <v>49</v>
      </c>
      <c r="AC140" s="23" t="s">
        <v>49</v>
      </c>
      <c r="AD140" s="4" t="s">
        <v>49</v>
      </c>
      <c r="AE140" s="23" t="s">
        <v>49</v>
      </c>
      <c r="AF140" s="4" t="s">
        <v>49</v>
      </c>
      <c r="AG140" s="23" t="s">
        <v>49</v>
      </c>
      <c r="AH140" s="24" t="s">
        <v>49</v>
      </c>
      <c r="AI140" s="23" t="s">
        <v>49</v>
      </c>
      <c r="AJ140" s="24" t="s">
        <v>49</v>
      </c>
      <c r="AK140" s="23" t="s">
        <v>49</v>
      </c>
      <c r="AL140" s="24" t="s">
        <v>49</v>
      </c>
      <c r="AM140" s="23" t="s">
        <v>49</v>
      </c>
      <c r="AN140" s="24" t="s">
        <v>49</v>
      </c>
      <c r="AO140" s="23" t="s">
        <v>49</v>
      </c>
      <c r="AP140" s="24" t="s">
        <v>49</v>
      </c>
      <c r="AQ140" s="25" t="s">
        <v>49</v>
      </c>
      <c r="AR140" s="24" t="s">
        <v>49</v>
      </c>
      <c r="AS140" s="25" t="s">
        <v>49</v>
      </c>
      <c r="AT140" s="51" t="s">
        <v>49</v>
      </c>
      <c r="AU140" s="26"/>
      <c r="AV140" s="22" t="s">
        <v>305</v>
      </c>
      <c r="AX140" t="str">
        <f t="shared" si="7"/>
        <v>Tundraurpiainen</v>
      </c>
    </row>
    <row r="141" spans="1:50" x14ac:dyDescent="0.2">
      <c r="A141" s="4">
        <v>453</v>
      </c>
      <c r="B141" s="4">
        <v>1987</v>
      </c>
      <c r="C141" s="22" t="s">
        <v>307</v>
      </c>
      <c r="D141" t="s">
        <v>308</v>
      </c>
      <c r="E141" s="10">
        <f t="shared" si="3"/>
        <v>25</v>
      </c>
      <c r="G141" s="23"/>
      <c r="I141" s="10" t="s">
        <v>48</v>
      </c>
      <c r="K141" s="23"/>
      <c r="L141" s="4" t="s">
        <v>49</v>
      </c>
      <c r="M141" s="23" t="s">
        <v>49</v>
      </c>
      <c r="N141" s="4" t="s">
        <v>49</v>
      </c>
      <c r="O141" s="23"/>
      <c r="Q141" s="23"/>
      <c r="R141" s="4" t="s">
        <v>49</v>
      </c>
      <c r="S141" s="23"/>
      <c r="T141" s="4" t="s">
        <v>49</v>
      </c>
      <c r="U141" s="23" t="s">
        <v>49</v>
      </c>
      <c r="W141" s="23" t="s">
        <v>49</v>
      </c>
      <c r="Y141" s="23" t="s">
        <v>49</v>
      </c>
      <c r="Z141" s="4" t="s">
        <v>49</v>
      </c>
      <c r="AA141" s="23" t="s">
        <v>49</v>
      </c>
      <c r="AB141" s="4" t="s">
        <v>49</v>
      </c>
      <c r="AC141" s="23" t="s">
        <v>49</v>
      </c>
      <c r="AE141" s="23" t="s">
        <v>49</v>
      </c>
      <c r="AG141" s="23" t="s">
        <v>49</v>
      </c>
      <c r="AH141" s="24" t="s">
        <v>49</v>
      </c>
      <c r="AI141" s="23" t="s">
        <v>49</v>
      </c>
      <c r="AJ141" s="24"/>
      <c r="AK141" s="23" t="s">
        <v>49</v>
      </c>
      <c r="AL141" s="24" t="s">
        <v>49</v>
      </c>
      <c r="AM141" s="23"/>
      <c r="AN141" s="24" t="s">
        <v>49</v>
      </c>
      <c r="AO141" s="23" t="s">
        <v>49</v>
      </c>
      <c r="AP141" s="24" t="s">
        <v>49</v>
      </c>
      <c r="AQ141" s="25" t="s">
        <v>49</v>
      </c>
      <c r="AR141" s="24" t="s">
        <v>49</v>
      </c>
      <c r="AS141" s="25"/>
      <c r="AT141" s="51" t="s">
        <v>49</v>
      </c>
      <c r="AU141" s="26"/>
      <c r="AV141" s="22" t="s">
        <v>307</v>
      </c>
      <c r="AX141" t="str">
        <f t="shared" si="7"/>
        <v>Kirjosiipikäpylintu</v>
      </c>
    </row>
    <row r="142" spans="1:50" x14ac:dyDescent="0.2">
      <c r="A142" s="4">
        <v>454</v>
      </c>
      <c r="B142" s="4">
        <v>1984</v>
      </c>
      <c r="C142" s="22" t="s">
        <v>309</v>
      </c>
      <c r="D142" t="s">
        <v>310</v>
      </c>
      <c r="E142" s="10">
        <f t="shared" si="3"/>
        <v>38</v>
      </c>
      <c r="F142" s="6" t="s">
        <v>48</v>
      </c>
      <c r="G142" s="23"/>
      <c r="H142" s="4" t="s">
        <v>49</v>
      </c>
      <c r="I142" s="23" t="s">
        <v>49</v>
      </c>
      <c r="J142" s="4" t="s">
        <v>49</v>
      </c>
      <c r="K142" s="23" t="s">
        <v>49</v>
      </c>
      <c r="L142" s="4" t="s">
        <v>49</v>
      </c>
      <c r="M142" s="23" t="s">
        <v>49</v>
      </c>
      <c r="N142" s="4" t="s">
        <v>49</v>
      </c>
      <c r="O142" s="23" t="s">
        <v>49</v>
      </c>
      <c r="P142" s="4" t="s">
        <v>49</v>
      </c>
      <c r="Q142" s="23"/>
      <c r="R142" s="4" t="s">
        <v>49</v>
      </c>
      <c r="S142" s="23" t="s">
        <v>49</v>
      </c>
      <c r="T142" s="4" t="s">
        <v>49</v>
      </c>
      <c r="U142" s="23" t="s">
        <v>49</v>
      </c>
      <c r="V142" s="4" t="s">
        <v>49</v>
      </c>
      <c r="W142" s="23" t="s">
        <v>49</v>
      </c>
      <c r="Y142" s="23" t="s">
        <v>49</v>
      </c>
      <c r="Z142" s="4" t="s">
        <v>49</v>
      </c>
      <c r="AA142" s="23" t="s">
        <v>49</v>
      </c>
      <c r="AB142" s="4" t="s">
        <v>49</v>
      </c>
      <c r="AC142" s="23" t="s">
        <v>49</v>
      </c>
      <c r="AD142" s="4" t="s">
        <v>49</v>
      </c>
      <c r="AE142" s="23" t="s">
        <v>49</v>
      </c>
      <c r="AF142" s="4" t="s">
        <v>49</v>
      </c>
      <c r="AG142" s="23" t="s">
        <v>49</v>
      </c>
      <c r="AH142" s="24" t="s">
        <v>49</v>
      </c>
      <c r="AI142" s="23" t="s">
        <v>49</v>
      </c>
      <c r="AJ142" s="24" t="s">
        <v>49</v>
      </c>
      <c r="AK142" s="23" t="s">
        <v>49</v>
      </c>
      <c r="AL142" s="24" t="s">
        <v>49</v>
      </c>
      <c r="AM142" s="23" t="s">
        <v>49</v>
      </c>
      <c r="AN142" s="24" t="s">
        <v>49</v>
      </c>
      <c r="AO142" s="23" t="s">
        <v>49</v>
      </c>
      <c r="AP142" s="24" t="s">
        <v>49</v>
      </c>
      <c r="AQ142" s="25" t="s">
        <v>49</v>
      </c>
      <c r="AR142" s="24" t="s">
        <v>49</v>
      </c>
      <c r="AS142" s="25" t="s">
        <v>49</v>
      </c>
      <c r="AT142" s="51" t="s">
        <v>49</v>
      </c>
      <c r="AU142" s="26"/>
      <c r="AV142" s="22" t="s">
        <v>309</v>
      </c>
      <c r="AX142" t="str">
        <f t="shared" si="7"/>
        <v>Pikkukäpylintu</v>
      </c>
    </row>
    <row r="143" spans="1:50" x14ac:dyDescent="0.2">
      <c r="A143" s="4">
        <v>455</v>
      </c>
      <c r="B143" s="4">
        <v>1986</v>
      </c>
      <c r="C143" s="22" t="s">
        <v>311</v>
      </c>
      <c r="D143" t="s">
        <v>312</v>
      </c>
      <c r="E143" s="10">
        <f t="shared" si="3"/>
        <v>32</v>
      </c>
      <c r="G143" s="23"/>
      <c r="H143" s="6" t="s">
        <v>48</v>
      </c>
      <c r="I143" s="23" t="s">
        <v>49</v>
      </c>
      <c r="K143" s="23" t="s">
        <v>49</v>
      </c>
      <c r="L143" s="4" t="s">
        <v>49</v>
      </c>
      <c r="M143" s="23"/>
      <c r="N143" s="4" t="s">
        <v>49</v>
      </c>
      <c r="O143" s="23" t="s">
        <v>49</v>
      </c>
      <c r="P143" s="4" t="s">
        <v>49</v>
      </c>
      <c r="Q143" s="23" t="s">
        <v>49</v>
      </c>
      <c r="R143" s="4" t="s">
        <v>49</v>
      </c>
      <c r="S143" s="23" t="s">
        <v>49</v>
      </c>
      <c r="T143" s="4" t="s">
        <v>49</v>
      </c>
      <c r="U143" s="23" t="s">
        <v>49</v>
      </c>
      <c r="V143" s="4" t="s">
        <v>49</v>
      </c>
      <c r="W143" s="23" t="s">
        <v>49</v>
      </c>
      <c r="X143" s="4" t="s">
        <v>49</v>
      </c>
      <c r="Y143" s="23" t="s">
        <v>49</v>
      </c>
      <c r="Z143" s="4" t="s">
        <v>49</v>
      </c>
      <c r="AA143" s="23" t="s">
        <v>49</v>
      </c>
      <c r="AB143" s="4" t="s">
        <v>49</v>
      </c>
      <c r="AC143" s="23" t="s">
        <v>49</v>
      </c>
      <c r="AD143" s="4" t="s">
        <v>49</v>
      </c>
      <c r="AE143" s="23" t="s">
        <v>49</v>
      </c>
      <c r="AF143" s="4" t="s">
        <v>49</v>
      </c>
      <c r="AG143" s="23" t="s">
        <v>49</v>
      </c>
      <c r="AI143" s="23" t="s">
        <v>49</v>
      </c>
      <c r="AJ143" s="4" t="s">
        <v>49</v>
      </c>
      <c r="AK143" s="23"/>
      <c r="AM143" s="25" t="s">
        <v>49</v>
      </c>
      <c r="AO143" s="25" t="s">
        <v>49</v>
      </c>
      <c r="AQ143" s="25" t="s">
        <v>49</v>
      </c>
      <c r="AR143" s="24" t="s">
        <v>49</v>
      </c>
      <c r="AS143" s="25" t="s">
        <v>49</v>
      </c>
      <c r="AT143" s="51" t="s">
        <v>49</v>
      </c>
      <c r="AU143" s="26"/>
      <c r="AV143" s="22" t="s">
        <v>311</v>
      </c>
      <c r="AX143" t="str">
        <f t="shared" si="7"/>
        <v>Isokäpylintu</v>
      </c>
    </row>
    <row r="144" spans="1:50" x14ac:dyDescent="0.2">
      <c r="A144" s="4">
        <v>458</v>
      </c>
      <c r="B144" s="4">
        <v>1984</v>
      </c>
      <c r="C144" s="22" t="s">
        <v>313</v>
      </c>
      <c r="D144" t="s">
        <v>314</v>
      </c>
      <c r="E144" s="10">
        <f t="shared" si="3"/>
        <v>36</v>
      </c>
      <c r="F144" s="6" t="s">
        <v>48</v>
      </c>
      <c r="G144" s="23"/>
      <c r="H144" s="4" t="s">
        <v>49</v>
      </c>
      <c r="I144" s="23"/>
      <c r="J144" s="4" t="s">
        <v>49</v>
      </c>
      <c r="K144" s="23" t="s">
        <v>49</v>
      </c>
      <c r="L144" s="4" t="s">
        <v>49</v>
      </c>
      <c r="M144" s="23" t="s">
        <v>49</v>
      </c>
      <c r="N144" s="4" t="s">
        <v>49</v>
      </c>
      <c r="O144" s="23" t="s">
        <v>49</v>
      </c>
      <c r="Q144" s="23"/>
      <c r="R144" s="4" t="s">
        <v>49</v>
      </c>
      <c r="S144" s="23" t="s">
        <v>49</v>
      </c>
      <c r="T144" s="4" t="s">
        <v>49</v>
      </c>
      <c r="U144" s="23" t="s">
        <v>49</v>
      </c>
      <c r="V144" s="4" t="s">
        <v>49</v>
      </c>
      <c r="W144" s="23" t="s">
        <v>49</v>
      </c>
      <c r="X144" s="4" t="s">
        <v>49</v>
      </c>
      <c r="Y144" s="23" t="s">
        <v>49</v>
      </c>
      <c r="Z144" s="4" t="s">
        <v>49</v>
      </c>
      <c r="AA144" s="23" t="s">
        <v>49</v>
      </c>
      <c r="AB144" s="4" t="s">
        <v>49</v>
      </c>
      <c r="AC144" s="23" t="s">
        <v>49</v>
      </c>
      <c r="AD144" s="4" t="s">
        <v>49</v>
      </c>
      <c r="AE144" s="23" t="s">
        <v>49</v>
      </c>
      <c r="AF144" s="4" t="s">
        <v>49</v>
      </c>
      <c r="AG144" s="23" t="s">
        <v>49</v>
      </c>
      <c r="AH144" s="24" t="s">
        <v>49</v>
      </c>
      <c r="AI144" s="23" t="s">
        <v>49</v>
      </c>
      <c r="AJ144" s="24"/>
      <c r="AK144" s="23" t="s">
        <v>49</v>
      </c>
      <c r="AL144" s="24" t="s">
        <v>49</v>
      </c>
      <c r="AM144" s="23" t="s">
        <v>49</v>
      </c>
      <c r="AN144" s="24" t="s">
        <v>49</v>
      </c>
      <c r="AO144" s="23" t="s">
        <v>49</v>
      </c>
      <c r="AP144" s="24" t="s">
        <v>49</v>
      </c>
      <c r="AQ144" s="25" t="s">
        <v>49</v>
      </c>
      <c r="AR144" s="24" t="s">
        <v>49</v>
      </c>
      <c r="AS144" s="25" t="s">
        <v>49</v>
      </c>
      <c r="AT144" s="51" t="s">
        <v>49</v>
      </c>
      <c r="AU144" s="26"/>
      <c r="AV144" s="22" t="s">
        <v>313</v>
      </c>
      <c r="AX144" t="str">
        <f t="shared" si="7"/>
        <v>Taviokuurna</v>
      </c>
    </row>
    <row r="145" spans="1:50" x14ac:dyDescent="0.2">
      <c r="A145" s="4">
        <v>459</v>
      </c>
      <c r="B145" s="4">
        <v>1984</v>
      </c>
      <c r="C145" s="22" t="s">
        <v>315</v>
      </c>
      <c r="D145" t="s">
        <v>316</v>
      </c>
      <c r="E145" s="10">
        <f t="shared" si="3"/>
        <v>41</v>
      </c>
      <c r="F145" s="6" t="s">
        <v>48</v>
      </c>
      <c r="G145" s="23" t="s">
        <v>49</v>
      </c>
      <c r="H145" s="4" t="s">
        <v>49</v>
      </c>
      <c r="I145" s="23" t="s">
        <v>49</v>
      </c>
      <c r="J145" s="4" t="s">
        <v>49</v>
      </c>
      <c r="K145" s="23" t="s">
        <v>49</v>
      </c>
      <c r="L145" s="4" t="s">
        <v>49</v>
      </c>
      <c r="M145" s="23" t="s">
        <v>49</v>
      </c>
      <c r="N145" s="4" t="s">
        <v>49</v>
      </c>
      <c r="O145" s="23" t="s">
        <v>49</v>
      </c>
      <c r="P145" s="4" t="s">
        <v>49</v>
      </c>
      <c r="Q145" s="23" t="s">
        <v>49</v>
      </c>
      <c r="R145" s="4" t="s">
        <v>49</v>
      </c>
      <c r="S145" s="23" t="s">
        <v>49</v>
      </c>
      <c r="T145" s="4" t="s">
        <v>49</v>
      </c>
      <c r="U145" s="23" t="s">
        <v>49</v>
      </c>
      <c r="V145" s="4" t="s">
        <v>49</v>
      </c>
      <c r="W145" s="23" t="s">
        <v>49</v>
      </c>
      <c r="X145" s="4" t="s">
        <v>49</v>
      </c>
      <c r="Y145" s="23" t="s">
        <v>49</v>
      </c>
      <c r="Z145" s="4" t="s">
        <v>49</v>
      </c>
      <c r="AA145" s="23" t="s">
        <v>49</v>
      </c>
      <c r="AB145" s="4" t="s">
        <v>49</v>
      </c>
      <c r="AC145" s="23" t="s">
        <v>49</v>
      </c>
      <c r="AD145" s="4" t="s">
        <v>49</v>
      </c>
      <c r="AE145" s="23" t="s">
        <v>49</v>
      </c>
      <c r="AF145" s="4" t="s">
        <v>49</v>
      </c>
      <c r="AG145" s="23" t="s">
        <v>49</v>
      </c>
      <c r="AH145" s="24" t="s">
        <v>49</v>
      </c>
      <c r="AI145" s="23" t="s">
        <v>49</v>
      </c>
      <c r="AJ145" s="24" t="s">
        <v>49</v>
      </c>
      <c r="AK145" s="23" t="s">
        <v>49</v>
      </c>
      <c r="AL145" s="24" t="s">
        <v>49</v>
      </c>
      <c r="AM145" s="23" t="s">
        <v>49</v>
      </c>
      <c r="AN145" s="24" t="s">
        <v>49</v>
      </c>
      <c r="AO145" s="23" t="s">
        <v>49</v>
      </c>
      <c r="AP145" s="24" t="s">
        <v>49</v>
      </c>
      <c r="AQ145" s="25" t="s">
        <v>49</v>
      </c>
      <c r="AR145" s="24" t="s">
        <v>49</v>
      </c>
      <c r="AS145" s="25" t="s">
        <v>49</v>
      </c>
      <c r="AT145" s="51" t="s">
        <v>49</v>
      </c>
      <c r="AU145" s="26"/>
      <c r="AV145" s="22" t="s">
        <v>315</v>
      </c>
      <c r="AX145" t="str">
        <f t="shared" si="7"/>
        <v>Punatulkku</v>
      </c>
    </row>
    <row r="146" spans="1:50" x14ac:dyDescent="0.2">
      <c r="A146" s="4">
        <v>460</v>
      </c>
      <c r="B146" s="4">
        <v>1984</v>
      </c>
      <c r="C146" s="22" t="s">
        <v>317</v>
      </c>
      <c r="D146" t="s">
        <v>318</v>
      </c>
      <c r="E146" s="10">
        <f t="shared" si="3"/>
        <v>29</v>
      </c>
      <c r="F146" s="6" t="s">
        <v>48</v>
      </c>
      <c r="G146" s="23"/>
      <c r="H146" s="4" t="s">
        <v>49</v>
      </c>
      <c r="I146" s="23"/>
      <c r="J146" s="4" t="s">
        <v>49</v>
      </c>
      <c r="K146" s="23" t="s">
        <v>49</v>
      </c>
      <c r="M146" s="23" t="s">
        <v>49</v>
      </c>
      <c r="O146" s="23" t="s">
        <v>49</v>
      </c>
      <c r="P146" s="4" t="s">
        <v>49</v>
      </c>
      <c r="Q146" s="23"/>
      <c r="R146" s="4" t="s">
        <v>49</v>
      </c>
      <c r="S146" s="23" t="s">
        <v>49</v>
      </c>
      <c r="T146" s="4" t="s">
        <v>49</v>
      </c>
      <c r="U146" s="23" t="s">
        <v>49</v>
      </c>
      <c r="V146" s="4" t="s">
        <v>49</v>
      </c>
      <c r="W146" s="23" t="s">
        <v>49</v>
      </c>
      <c r="X146" s="4" t="s">
        <v>49</v>
      </c>
      <c r="Y146" s="23"/>
      <c r="Z146" s="4" t="s">
        <v>49</v>
      </c>
      <c r="AA146" s="23" t="s">
        <v>49</v>
      </c>
      <c r="AB146" s="4" t="s">
        <v>49</v>
      </c>
      <c r="AC146" s="23" t="s">
        <v>49</v>
      </c>
      <c r="AE146" s="23" t="s">
        <v>49</v>
      </c>
      <c r="AF146" s="4" t="s">
        <v>49</v>
      </c>
      <c r="AG146" s="23" t="s">
        <v>49</v>
      </c>
      <c r="AH146" s="24" t="s">
        <v>49</v>
      </c>
      <c r="AI146" s="23" t="s">
        <v>49</v>
      </c>
      <c r="AJ146" s="24" t="s">
        <v>49</v>
      </c>
      <c r="AK146" s="23" t="s">
        <v>49</v>
      </c>
      <c r="AL146" s="24" t="s">
        <v>49</v>
      </c>
      <c r="AM146" s="23"/>
      <c r="AN146" s="24" t="s">
        <v>49</v>
      </c>
      <c r="AO146" s="23"/>
      <c r="AP146" s="24"/>
      <c r="AQ146" s="25" t="s">
        <v>49</v>
      </c>
      <c r="AR146" s="24"/>
      <c r="AS146" s="25" t="s">
        <v>49</v>
      </c>
      <c r="AT146" s="51"/>
      <c r="AU146" s="26"/>
      <c r="AV146" s="22" t="s">
        <v>317</v>
      </c>
      <c r="AX146" t="str">
        <f t="shared" si="7"/>
        <v/>
      </c>
    </row>
    <row r="147" spans="1:50" x14ac:dyDescent="0.2">
      <c r="A147" s="4">
        <v>465</v>
      </c>
      <c r="B147" s="4">
        <v>1984</v>
      </c>
      <c r="C147" s="22" t="s">
        <v>319</v>
      </c>
      <c r="D147" t="s">
        <v>320</v>
      </c>
      <c r="E147" s="10">
        <f t="shared" si="3"/>
        <v>38</v>
      </c>
      <c r="F147" s="6" t="s">
        <v>48</v>
      </c>
      <c r="G147" s="23"/>
      <c r="I147" s="23"/>
      <c r="J147" s="4" t="s">
        <v>49</v>
      </c>
      <c r="K147" s="23" t="s">
        <v>49</v>
      </c>
      <c r="L147" s="4" t="s">
        <v>49</v>
      </c>
      <c r="M147" s="23" t="s">
        <v>49</v>
      </c>
      <c r="N147" s="4" t="s">
        <v>49</v>
      </c>
      <c r="O147" s="23" t="s">
        <v>49</v>
      </c>
      <c r="P147" s="4" t="s">
        <v>49</v>
      </c>
      <c r="Q147" s="23" t="s">
        <v>49</v>
      </c>
      <c r="R147" s="4" t="s">
        <v>49</v>
      </c>
      <c r="S147" s="23" t="s">
        <v>49</v>
      </c>
      <c r="T147" s="4" t="s">
        <v>49</v>
      </c>
      <c r="U147" s="23" t="s">
        <v>49</v>
      </c>
      <c r="V147" s="4" t="s">
        <v>49</v>
      </c>
      <c r="W147" s="23" t="s">
        <v>49</v>
      </c>
      <c r="X147" s="4" t="s">
        <v>49</v>
      </c>
      <c r="Y147" s="23" t="s">
        <v>49</v>
      </c>
      <c r="Z147" s="4" t="s">
        <v>49</v>
      </c>
      <c r="AA147" s="23" t="s">
        <v>49</v>
      </c>
      <c r="AB147" s="4" t="s">
        <v>49</v>
      </c>
      <c r="AC147" s="23" t="s">
        <v>49</v>
      </c>
      <c r="AD147" s="4" t="s">
        <v>49</v>
      </c>
      <c r="AE147" s="23" t="s">
        <v>49</v>
      </c>
      <c r="AF147" s="4" t="s">
        <v>49</v>
      </c>
      <c r="AG147" s="23" t="s">
        <v>49</v>
      </c>
      <c r="AH147" s="24" t="s">
        <v>49</v>
      </c>
      <c r="AI147" s="23" t="s">
        <v>49</v>
      </c>
      <c r="AJ147" s="24" t="s">
        <v>49</v>
      </c>
      <c r="AK147" s="23" t="s">
        <v>49</v>
      </c>
      <c r="AL147" s="24" t="s">
        <v>49</v>
      </c>
      <c r="AM147" s="23" t="s">
        <v>49</v>
      </c>
      <c r="AN147" s="24" t="s">
        <v>49</v>
      </c>
      <c r="AO147" s="23" t="s">
        <v>49</v>
      </c>
      <c r="AP147" s="24" t="s">
        <v>49</v>
      </c>
      <c r="AQ147" s="25" t="s">
        <v>49</v>
      </c>
      <c r="AR147" s="24" t="s">
        <v>49</v>
      </c>
      <c r="AS147" s="25" t="s">
        <v>49</v>
      </c>
      <c r="AT147" s="51" t="s">
        <v>49</v>
      </c>
      <c r="AU147" s="26"/>
      <c r="AV147" s="22" t="s">
        <v>319</v>
      </c>
      <c r="AX147" t="str">
        <f t="shared" si="7"/>
        <v>Pulmunen</v>
      </c>
    </row>
    <row r="148" spans="1:50" x14ac:dyDescent="0.2">
      <c r="A148" s="4">
        <v>468</v>
      </c>
      <c r="B148" s="4">
        <v>1984</v>
      </c>
      <c r="C148" s="22" t="s">
        <v>321</v>
      </c>
      <c r="D148" t="s">
        <v>322</v>
      </c>
      <c r="E148" s="10">
        <f t="shared" si="3"/>
        <v>41</v>
      </c>
      <c r="F148" s="6" t="s">
        <v>48</v>
      </c>
      <c r="G148" s="23" t="s">
        <v>49</v>
      </c>
      <c r="H148" s="4" t="s">
        <v>49</v>
      </c>
      <c r="I148" s="23" t="s">
        <v>49</v>
      </c>
      <c r="J148" s="4" t="s">
        <v>49</v>
      </c>
      <c r="K148" s="23" t="s">
        <v>49</v>
      </c>
      <c r="L148" s="4" t="s">
        <v>49</v>
      </c>
      <c r="M148" s="23" t="s">
        <v>49</v>
      </c>
      <c r="N148" s="4" t="s">
        <v>49</v>
      </c>
      <c r="O148" s="23" t="s">
        <v>49</v>
      </c>
      <c r="P148" s="4" t="s">
        <v>49</v>
      </c>
      <c r="Q148" s="23" t="s">
        <v>49</v>
      </c>
      <c r="R148" s="4" t="s">
        <v>49</v>
      </c>
      <c r="S148" s="23" t="s">
        <v>49</v>
      </c>
      <c r="T148" s="4" t="s">
        <v>49</v>
      </c>
      <c r="U148" s="23" t="s">
        <v>49</v>
      </c>
      <c r="V148" s="4" t="s">
        <v>49</v>
      </c>
      <c r="W148" s="23" t="s">
        <v>49</v>
      </c>
      <c r="X148" s="4" t="s">
        <v>49</v>
      </c>
      <c r="Y148" s="23" t="s">
        <v>49</v>
      </c>
      <c r="Z148" s="4" t="s">
        <v>49</v>
      </c>
      <c r="AA148" s="23" t="s">
        <v>49</v>
      </c>
      <c r="AB148" s="4" t="s">
        <v>49</v>
      </c>
      <c r="AC148" s="23" t="s">
        <v>49</v>
      </c>
      <c r="AD148" s="4" t="s">
        <v>49</v>
      </c>
      <c r="AE148" s="23" t="s">
        <v>49</v>
      </c>
      <c r="AF148" s="4" t="s">
        <v>49</v>
      </c>
      <c r="AG148" s="23" t="s">
        <v>49</v>
      </c>
      <c r="AH148" s="24" t="s">
        <v>49</v>
      </c>
      <c r="AI148" s="23" t="s">
        <v>49</v>
      </c>
      <c r="AJ148" s="24" t="s">
        <v>49</v>
      </c>
      <c r="AK148" s="23" t="s">
        <v>49</v>
      </c>
      <c r="AL148" s="24" t="s">
        <v>49</v>
      </c>
      <c r="AM148" s="23" t="s">
        <v>49</v>
      </c>
      <c r="AN148" s="24" t="s">
        <v>49</v>
      </c>
      <c r="AO148" s="23" t="s">
        <v>49</v>
      </c>
      <c r="AP148" s="24" t="s">
        <v>49</v>
      </c>
      <c r="AQ148" s="25" t="s">
        <v>49</v>
      </c>
      <c r="AR148" s="24" t="s">
        <v>49</v>
      </c>
      <c r="AS148" s="25" t="s">
        <v>49</v>
      </c>
      <c r="AT148" s="51" t="s">
        <v>49</v>
      </c>
      <c r="AU148" s="26"/>
      <c r="AV148" s="22" t="s">
        <v>321</v>
      </c>
      <c r="AX148" t="str">
        <f>IF(AT148="x",AV148,"")</f>
        <v>Keltasirkku</v>
      </c>
    </row>
    <row r="149" spans="1:50" ht="12.75" customHeight="1" x14ac:dyDescent="0.2">
      <c r="A149" s="4">
        <v>473</v>
      </c>
      <c r="B149" s="4">
        <v>2006</v>
      </c>
      <c r="C149" s="28" t="s">
        <v>323</v>
      </c>
      <c r="D149" t="s">
        <v>324</v>
      </c>
      <c r="E149" s="10">
        <f t="shared" si="3"/>
        <v>1</v>
      </c>
      <c r="G149" s="23"/>
      <c r="I149" s="23"/>
      <c r="K149" s="23"/>
      <c r="M149" s="23"/>
      <c r="O149" s="23"/>
      <c r="Q149" s="23"/>
      <c r="S149" s="23"/>
      <c r="U149" s="23"/>
      <c r="W149" s="23"/>
      <c r="Y149" s="23"/>
      <c r="AA149" s="23"/>
      <c r="AB149" s="6" t="s">
        <v>48</v>
      </c>
      <c r="AC149" s="23"/>
      <c r="AE149" s="23"/>
      <c r="AG149" s="23"/>
      <c r="AI149" s="23"/>
      <c r="AK149" s="23"/>
      <c r="AM149" s="23"/>
      <c r="AO149" s="23"/>
      <c r="AQ149" s="23"/>
      <c r="AS149" s="23"/>
      <c r="AT149" s="55"/>
      <c r="AU149" s="26"/>
      <c r="AV149" s="28" t="s">
        <v>323</v>
      </c>
    </row>
    <row r="150" spans="1:50" ht="13.5" customHeight="1" thickBot="1" x14ac:dyDescent="0.25">
      <c r="A150" s="4">
        <v>476</v>
      </c>
      <c r="B150" s="4">
        <v>1999</v>
      </c>
      <c r="C150" s="22" t="s">
        <v>325</v>
      </c>
      <c r="D150" t="s">
        <v>326</v>
      </c>
      <c r="E150" s="10">
        <f t="shared" si="3"/>
        <v>11</v>
      </c>
      <c r="G150" s="23"/>
      <c r="I150" s="23"/>
      <c r="K150" s="23"/>
      <c r="M150" s="23"/>
      <c r="O150" s="23"/>
      <c r="Q150" s="23"/>
      <c r="S150" s="23"/>
      <c r="U150" s="10" t="s">
        <v>48</v>
      </c>
      <c r="W150" s="23" t="s">
        <v>49</v>
      </c>
      <c r="Y150" s="23"/>
      <c r="AA150" s="23"/>
      <c r="AB150" s="4" t="s">
        <v>49</v>
      </c>
      <c r="AC150" s="23" t="s">
        <v>49</v>
      </c>
      <c r="AD150" s="4" t="s">
        <v>49</v>
      </c>
      <c r="AE150" s="23"/>
      <c r="AG150" s="23"/>
      <c r="AH150" s="24" t="s">
        <v>49</v>
      </c>
      <c r="AI150" s="23" t="s">
        <v>49</v>
      </c>
      <c r="AJ150" s="24"/>
      <c r="AK150" s="23"/>
      <c r="AL150" s="24"/>
      <c r="AM150" s="23"/>
      <c r="AN150" s="24"/>
      <c r="AO150" s="23" t="s">
        <v>49</v>
      </c>
      <c r="AP150" s="24" t="s">
        <v>49</v>
      </c>
      <c r="AQ150" s="25" t="s">
        <v>49</v>
      </c>
      <c r="AR150" s="24"/>
      <c r="AS150" s="25" t="s">
        <v>49</v>
      </c>
      <c r="AT150" s="51"/>
      <c r="AU150" s="26"/>
      <c r="AV150" s="22" t="s">
        <v>325</v>
      </c>
    </row>
    <row r="151" spans="1:50" x14ac:dyDescent="0.2">
      <c r="A151" s="32"/>
      <c r="B151" s="32"/>
      <c r="C151" s="33" t="s">
        <v>327</v>
      </c>
      <c r="D151" s="33"/>
      <c r="E151" s="32"/>
      <c r="F151" s="32">
        <v>43</v>
      </c>
      <c r="G151" s="32">
        <v>9</v>
      </c>
      <c r="H151" s="32">
        <v>3</v>
      </c>
      <c r="I151" s="32">
        <v>5</v>
      </c>
      <c r="J151" s="32">
        <v>18</v>
      </c>
      <c r="K151" s="32">
        <v>7</v>
      </c>
      <c r="L151" s="32">
        <v>2</v>
      </c>
      <c r="M151" s="32">
        <v>6</v>
      </c>
      <c r="N151" s="32">
        <v>10</v>
      </c>
      <c r="O151" s="32">
        <v>3</v>
      </c>
      <c r="P151" s="32">
        <v>1</v>
      </c>
      <c r="Q151" s="32">
        <v>1</v>
      </c>
      <c r="R151" s="32">
        <v>2</v>
      </c>
      <c r="S151" s="32">
        <v>1</v>
      </c>
      <c r="T151" s="32">
        <v>2</v>
      </c>
      <c r="U151" s="32">
        <v>2</v>
      </c>
      <c r="V151" s="32">
        <v>2</v>
      </c>
      <c r="W151" s="32">
        <v>1</v>
      </c>
      <c r="X151" s="32">
        <v>1</v>
      </c>
      <c r="Y151" s="32"/>
      <c r="Z151" s="32">
        <v>2</v>
      </c>
      <c r="AA151" s="32">
        <v>1</v>
      </c>
      <c r="AB151" s="32">
        <v>2</v>
      </c>
      <c r="AC151" s="32">
        <v>4</v>
      </c>
      <c r="AD151" s="32">
        <v>2</v>
      </c>
      <c r="AE151" s="32">
        <v>2</v>
      </c>
      <c r="AF151" s="32">
        <v>1</v>
      </c>
      <c r="AG151" s="32">
        <v>1</v>
      </c>
      <c r="AH151" s="32">
        <v>1</v>
      </c>
      <c r="AI151" s="32"/>
      <c r="AJ151" s="32">
        <v>4</v>
      </c>
      <c r="AK151" s="32">
        <v>3</v>
      </c>
      <c r="AL151" s="32"/>
      <c r="AM151" s="32"/>
      <c r="AN151" s="32"/>
      <c r="AO151" s="32"/>
      <c r="AP151" s="32"/>
      <c r="AQ151" s="32">
        <v>3</v>
      </c>
      <c r="AR151" s="32">
        <v>1</v>
      </c>
      <c r="AS151" s="32">
        <v>1</v>
      </c>
      <c r="AT151" s="32"/>
      <c r="AU151" s="32"/>
      <c r="AV151" s="33" t="s">
        <v>327</v>
      </c>
    </row>
    <row r="152" spans="1:50" s="8" customFormat="1" ht="11.25" x14ac:dyDescent="0.2">
      <c r="A152" s="34"/>
      <c r="B152" s="34"/>
      <c r="C152" s="8" t="s">
        <v>328</v>
      </c>
      <c r="E152" s="34"/>
      <c r="F152" s="34">
        <f>F151</f>
        <v>43</v>
      </c>
      <c r="G152" s="34">
        <f t="shared" ref="G152:AJ152" si="8">F152+G151</f>
        <v>52</v>
      </c>
      <c r="H152" s="34">
        <f t="shared" si="8"/>
        <v>55</v>
      </c>
      <c r="I152" s="34">
        <f t="shared" si="8"/>
        <v>60</v>
      </c>
      <c r="J152" s="34">
        <f t="shared" si="8"/>
        <v>78</v>
      </c>
      <c r="K152" s="34">
        <f t="shared" si="8"/>
        <v>85</v>
      </c>
      <c r="L152" s="34">
        <f t="shared" si="8"/>
        <v>87</v>
      </c>
      <c r="M152" s="34">
        <f t="shared" si="8"/>
        <v>93</v>
      </c>
      <c r="N152" s="34">
        <f t="shared" si="8"/>
        <v>103</v>
      </c>
      <c r="O152" s="34">
        <f t="shared" si="8"/>
        <v>106</v>
      </c>
      <c r="P152" s="34">
        <f t="shared" si="8"/>
        <v>107</v>
      </c>
      <c r="Q152" s="34">
        <f t="shared" si="8"/>
        <v>108</v>
      </c>
      <c r="R152" s="34">
        <f t="shared" si="8"/>
        <v>110</v>
      </c>
      <c r="S152" s="34">
        <f t="shared" si="8"/>
        <v>111</v>
      </c>
      <c r="T152" s="34">
        <f t="shared" si="8"/>
        <v>113</v>
      </c>
      <c r="U152" s="34">
        <f t="shared" si="8"/>
        <v>115</v>
      </c>
      <c r="V152" s="34">
        <f t="shared" si="8"/>
        <v>117</v>
      </c>
      <c r="W152" s="34">
        <f t="shared" si="8"/>
        <v>118</v>
      </c>
      <c r="X152" s="34">
        <f t="shared" si="8"/>
        <v>119</v>
      </c>
      <c r="Y152" s="34">
        <f t="shared" si="8"/>
        <v>119</v>
      </c>
      <c r="Z152" s="34">
        <f t="shared" si="8"/>
        <v>121</v>
      </c>
      <c r="AA152" s="34">
        <f t="shared" si="8"/>
        <v>122</v>
      </c>
      <c r="AB152" s="34">
        <f t="shared" si="8"/>
        <v>124</v>
      </c>
      <c r="AC152" s="34">
        <f t="shared" si="8"/>
        <v>128</v>
      </c>
      <c r="AD152" s="34">
        <f t="shared" si="8"/>
        <v>130</v>
      </c>
      <c r="AE152" s="34">
        <f t="shared" si="8"/>
        <v>132</v>
      </c>
      <c r="AF152" s="34">
        <f t="shared" si="8"/>
        <v>133</v>
      </c>
      <c r="AG152" s="34">
        <f t="shared" si="8"/>
        <v>134</v>
      </c>
      <c r="AH152" s="34">
        <f t="shared" si="8"/>
        <v>135</v>
      </c>
      <c r="AI152" s="34">
        <f t="shared" si="8"/>
        <v>135</v>
      </c>
      <c r="AJ152" s="34">
        <f t="shared" si="8"/>
        <v>139</v>
      </c>
      <c r="AK152" s="34">
        <f>AJ152+AK151</f>
        <v>142</v>
      </c>
      <c r="AL152" s="34">
        <f t="shared" ref="AL152:AQ152" si="9">AK152+AL151</f>
        <v>142</v>
      </c>
      <c r="AM152" s="34">
        <f t="shared" si="9"/>
        <v>142</v>
      </c>
      <c r="AN152" s="34">
        <f t="shared" si="9"/>
        <v>142</v>
      </c>
      <c r="AO152" s="34">
        <f t="shared" si="9"/>
        <v>142</v>
      </c>
      <c r="AP152" s="34">
        <f t="shared" si="9"/>
        <v>142</v>
      </c>
      <c r="AQ152" s="34">
        <f t="shared" si="9"/>
        <v>145</v>
      </c>
      <c r="AR152" s="34">
        <f t="shared" ref="AR152" si="10">AQ152+AR151</f>
        <v>146</v>
      </c>
      <c r="AS152" s="34">
        <f t="shared" ref="AS152:AT152" si="11">AQ152+AS151</f>
        <v>146</v>
      </c>
      <c r="AT152" s="34">
        <f t="shared" si="11"/>
        <v>146</v>
      </c>
      <c r="AU152" s="34"/>
      <c r="AV152" s="8" t="s">
        <v>328</v>
      </c>
    </row>
    <row r="154" spans="1:50" x14ac:dyDescent="0.2">
      <c r="A154" s="4">
        <v>67.5</v>
      </c>
      <c r="C154" t="s">
        <v>329</v>
      </c>
      <c r="D154" t="s">
        <v>104</v>
      </c>
      <c r="E154" s="10">
        <f t="shared" ref="E154:E155" si="12">IF(COUNTA(F154:AU154)&gt;0,COUNTA(F154:AU154),"")</f>
        <v>1</v>
      </c>
      <c r="G154" s="23"/>
      <c r="I154" s="23"/>
      <c r="K154" s="23"/>
      <c r="M154" s="23"/>
      <c r="O154" s="23"/>
      <c r="Q154" s="23"/>
      <c r="S154" s="23"/>
      <c r="U154" s="23"/>
      <c r="W154" s="23"/>
      <c r="Y154" s="23"/>
      <c r="AA154" s="23"/>
      <c r="AC154" s="23" t="s">
        <v>49</v>
      </c>
      <c r="AE154" s="23"/>
      <c r="AG154" s="23"/>
      <c r="AI154" s="23"/>
      <c r="AK154" s="23"/>
      <c r="AM154" s="23"/>
      <c r="AO154" s="23"/>
      <c r="AQ154" s="23"/>
      <c r="AS154" s="23"/>
      <c r="AT154" s="23"/>
      <c r="AU154" s="26"/>
      <c r="AV154" t="s">
        <v>329</v>
      </c>
    </row>
    <row r="155" spans="1:50" x14ac:dyDescent="0.2">
      <c r="A155" s="4">
        <v>110.5</v>
      </c>
      <c r="C155" t="s">
        <v>330</v>
      </c>
      <c r="D155" t="s">
        <v>331</v>
      </c>
      <c r="E155" s="10">
        <f t="shared" si="12"/>
        <v>4</v>
      </c>
      <c r="G155" s="10"/>
      <c r="I155" s="23"/>
      <c r="K155" s="23"/>
      <c r="M155" s="23"/>
      <c r="O155" s="23"/>
      <c r="Q155" s="23"/>
      <c r="S155" s="23"/>
      <c r="U155" s="23"/>
      <c r="W155" s="23"/>
      <c r="Y155" s="23"/>
      <c r="AA155" s="23"/>
      <c r="AC155" s="23"/>
      <c r="AE155" s="10" t="s">
        <v>48</v>
      </c>
      <c r="AF155" s="6"/>
      <c r="AG155" s="10"/>
      <c r="AH155" s="6"/>
      <c r="AI155" s="10"/>
      <c r="AJ155" s="6"/>
      <c r="AK155" s="10"/>
      <c r="AL155" s="6" t="s">
        <v>49</v>
      </c>
      <c r="AM155" s="10"/>
      <c r="AN155" s="6" t="s">
        <v>49</v>
      </c>
      <c r="AO155" s="10"/>
      <c r="AP155" s="6"/>
      <c r="AQ155" s="10"/>
      <c r="AR155" s="6"/>
      <c r="AS155" s="10"/>
      <c r="AT155" s="10" t="s">
        <v>49</v>
      </c>
      <c r="AU155" s="27"/>
      <c r="AV155" t="s">
        <v>330</v>
      </c>
    </row>
    <row r="156" spans="1:50" x14ac:dyDescent="0.2">
      <c r="C156" t="s">
        <v>332</v>
      </c>
      <c r="E156" s="10">
        <f t="shared" ref="E156" si="13">IF(COUNTA(F156:AU156)&gt;0,COUNTA(F156:AU156),"")</f>
        <v>1</v>
      </c>
      <c r="G156" s="23"/>
      <c r="I156" s="23"/>
      <c r="K156" s="23"/>
      <c r="M156" s="23"/>
      <c r="O156" s="23"/>
      <c r="Q156" s="23"/>
      <c r="S156" s="23"/>
      <c r="U156" s="23"/>
      <c r="W156" s="23"/>
      <c r="Y156" s="23"/>
      <c r="AA156" s="23"/>
      <c r="AC156" s="23"/>
      <c r="AE156" s="23"/>
      <c r="AG156" s="23"/>
      <c r="AI156" s="23"/>
      <c r="AK156" s="23"/>
      <c r="AM156" s="23"/>
      <c r="AO156" s="23"/>
      <c r="AQ156" s="47" t="s">
        <v>49</v>
      </c>
      <c r="AR156" s="50"/>
      <c r="AS156" s="23"/>
      <c r="AT156" s="23"/>
      <c r="AV156" t="s">
        <v>332</v>
      </c>
    </row>
    <row r="157" spans="1:50" x14ac:dyDescent="0.2">
      <c r="C157" s="43" t="s">
        <v>339</v>
      </c>
      <c r="D157" s="44"/>
      <c r="E157" s="45"/>
      <c r="F157" s="46" t="str">
        <f t="shared" ref="F157:AT157" si="14">F2</f>
        <v>84</v>
      </c>
      <c r="G157" s="46" t="str">
        <f t="shared" si="14"/>
        <v>85</v>
      </c>
      <c r="H157" s="46" t="str">
        <f t="shared" si="14"/>
        <v>86</v>
      </c>
      <c r="I157" s="46" t="str">
        <f t="shared" si="14"/>
        <v>87</v>
      </c>
      <c r="J157" s="46" t="str">
        <f t="shared" si="14"/>
        <v>88</v>
      </c>
      <c r="K157" s="46" t="str">
        <f t="shared" si="14"/>
        <v>89</v>
      </c>
      <c r="L157" s="46" t="str">
        <f t="shared" si="14"/>
        <v>90</v>
      </c>
      <c r="M157" s="46" t="str">
        <f t="shared" si="14"/>
        <v>91</v>
      </c>
      <c r="N157" s="46" t="str">
        <f t="shared" si="14"/>
        <v>92</v>
      </c>
      <c r="O157" s="46" t="str">
        <f t="shared" si="14"/>
        <v>93</v>
      </c>
      <c r="P157" s="46" t="str">
        <f t="shared" si="14"/>
        <v>94</v>
      </c>
      <c r="Q157" s="46" t="str">
        <f t="shared" si="14"/>
        <v>95</v>
      </c>
      <c r="R157" s="46" t="str">
        <f t="shared" si="14"/>
        <v>96</v>
      </c>
      <c r="S157" s="46" t="str">
        <f t="shared" si="14"/>
        <v>97</v>
      </c>
      <c r="T157" s="46" t="str">
        <f t="shared" si="14"/>
        <v>98</v>
      </c>
      <c r="U157" s="46" t="str">
        <f t="shared" si="14"/>
        <v>99</v>
      </c>
      <c r="V157" s="46" t="str">
        <f t="shared" si="14"/>
        <v>00</v>
      </c>
      <c r="W157" s="46" t="str">
        <f t="shared" si="14"/>
        <v>01</v>
      </c>
      <c r="X157" s="46" t="str">
        <f t="shared" si="14"/>
        <v>02</v>
      </c>
      <c r="Y157" s="46" t="str">
        <f t="shared" si="14"/>
        <v>03</v>
      </c>
      <c r="Z157" s="46" t="str">
        <f t="shared" si="14"/>
        <v>04</v>
      </c>
      <c r="AA157" s="46" t="str">
        <f t="shared" si="14"/>
        <v>05</v>
      </c>
      <c r="AB157" s="46" t="str">
        <f t="shared" si="14"/>
        <v>06</v>
      </c>
      <c r="AC157" s="46" t="str">
        <f t="shared" si="14"/>
        <v>07</v>
      </c>
      <c r="AD157" s="46" t="str">
        <f t="shared" si="14"/>
        <v>08</v>
      </c>
      <c r="AE157" s="46" t="str">
        <f t="shared" si="14"/>
        <v>09</v>
      </c>
      <c r="AF157" s="46" t="str">
        <f t="shared" si="14"/>
        <v>10</v>
      </c>
      <c r="AG157" s="46" t="str">
        <f t="shared" si="14"/>
        <v>11</v>
      </c>
      <c r="AH157" s="46" t="str">
        <f t="shared" si="14"/>
        <v>12</v>
      </c>
      <c r="AI157" s="46" t="str">
        <f t="shared" si="14"/>
        <v>13</v>
      </c>
      <c r="AJ157" s="46" t="str">
        <f t="shared" si="14"/>
        <v>14</v>
      </c>
      <c r="AK157" s="46" t="str">
        <f t="shared" si="14"/>
        <v>15</v>
      </c>
      <c r="AL157" s="46" t="str">
        <f t="shared" si="14"/>
        <v>16</v>
      </c>
      <c r="AM157" s="46" t="str">
        <f t="shared" si="14"/>
        <v>17</v>
      </c>
      <c r="AN157" s="46" t="str">
        <f t="shared" si="14"/>
        <v>18</v>
      </c>
      <c r="AO157" s="46" t="str">
        <f t="shared" si="14"/>
        <v>19</v>
      </c>
      <c r="AP157" s="46" t="str">
        <f t="shared" si="14"/>
        <v>20</v>
      </c>
      <c r="AQ157" s="46" t="str">
        <f t="shared" si="14"/>
        <v>21</v>
      </c>
      <c r="AR157" s="46" t="str">
        <f t="shared" si="14"/>
        <v>22</v>
      </c>
      <c r="AS157" s="46" t="str">
        <f t="shared" ref="AS157" si="15">AS2</f>
        <v>23</v>
      </c>
      <c r="AT157" s="46" t="str">
        <f t="shared" si="14"/>
        <v>24</v>
      </c>
      <c r="AV157" s="43" t="s">
        <v>339</v>
      </c>
    </row>
    <row r="158" spans="1:50" x14ac:dyDescent="0.2">
      <c r="C158" s="44"/>
      <c r="D158" s="44"/>
      <c r="E158" s="45"/>
      <c r="F158" s="45">
        <f t="shared" ref="F158:AT158" si="16">F3</f>
        <v>43</v>
      </c>
      <c r="G158" s="45">
        <f t="shared" si="16"/>
        <v>39</v>
      </c>
      <c r="H158" s="45">
        <f t="shared" si="16"/>
        <v>39</v>
      </c>
      <c r="I158" s="45">
        <f t="shared" si="16"/>
        <v>43</v>
      </c>
      <c r="J158" s="45">
        <f t="shared" si="16"/>
        <v>71</v>
      </c>
      <c r="K158" s="45">
        <f t="shared" si="16"/>
        <v>65</v>
      </c>
      <c r="L158" s="45">
        <f t="shared" si="16"/>
        <v>68</v>
      </c>
      <c r="M158" s="45">
        <f t="shared" si="16"/>
        <v>75</v>
      </c>
      <c r="N158" s="45">
        <f t="shared" si="16"/>
        <v>88</v>
      </c>
      <c r="O158" s="45">
        <f t="shared" si="16"/>
        <v>74</v>
      </c>
      <c r="P158" s="45">
        <f t="shared" si="16"/>
        <v>76</v>
      </c>
      <c r="Q158" s="45">
        <f t="shared" si="16"/>
        <v>74</v>
      </c>
      <c r="R158" s="45">
        <f t="shared" si="16"/>
        <v>79</v>
      </c>
      <c r="S158" s="45">
        <f t="shared" si="16"/>
        <v>76</v>
      </c>
      <c r="T158" s="45">
        <f t="shared" si="16"/>
        <v>76</v>
      </c>
      <c r="U158" s="45">
        <f t="shared" si="16"/>
        <v>83</v>
      </c>
      <c r="V158" s="45">
        <f t="shared" si="16"/>
        <v>76</v>
      </c>
      <c r="W158" s="45">
        <f t="shared" si="16"/>
        <v>92</v>
      </c>
      <c r="X158" s="45">
        <f t="shared" si="16"/>
        <v>72</v>
      </c>
      <c r="Y158" s="45">
        <f t="shared" si="16"/>
        <v>76</v>
      </c>
      <c r="Z158" s="45">
        <f t="shared" si="16"/>
        <v>80</v>
      </c>
      <c r="AA158" s="45">
        <f t="shared" si="16"/>
        <v>87</v>
      </c>
      <c r="AB158" s="45">
        <f t="shared" si="16"/>
        <v>96</v>
      </c>
      <c r="AC158" s="45">
        <f t="shared" si="16"/>
        <v>103</v>
      </c>
      <c r="AD158" s="45">
        <f t="shared" si="16"/>
        <v>89</v>
      </c>
      <c r="AE158" s="45">
        <f t="shared" si="16"/>
        <v>93</v>
      </c>
      <c r="AF158" s="45">
        <f t="shared" si="16"/>
        <v>81</v>
      </c>
      <c r="AG158" s="45">
        <f t="shared" si="16"/>
        <v>84</v>
      </c>
      <c r="AH158" s="45">
        <f t="shared" si="16"/>
        <v>96</v>
      </c>
      <c r="AI158" s="45">
        <f t="shared" si="16"/>
        <v>80</v>
      </c>
      <c r="AJ158" s="45">
        <f t="shared" si="16"/>
        <v>91</v>
      </c>
      <c r="AK158" s="45">
        <f t="shared" si="16"/>
        <v>92</v>
      </c>
      <c r="AL158" s="45">
        <f t="shared" si="16"/>
        <v>89</v>
      </c>
      <c r="AM158" s="45">
        <f t="shared" si="16"/>
        <v>83</v>
      </c>
      <c r="AN158" s="45">
        <f t="shared" si="16"/>
        <v>94</v>
      </c>
      <c r="AO158" s="45">
        <f t="shared" si="16"/>
        <v>88</v>
      </c>
      <c r="AP158" s="45">
        <f t="shared" si="16"/>
        <v>91</v>
      </c>
      <c r="AQ158" s="45">
        <f t="shared" si="16"/>
        <v>103</v>
      </c>
      <c r="AR158" s="45">
        <f t="shared" si="16"/>
        <v>81</v>
      </c>
      <c r="AS158" s="45">
        <f t="shared" ref="AS158" si="17">AS3</f>
        <v>89</v>
      </c>
      <c r="AT158" s="45">
        <f t="shared" si="16"/>
        <v>81</v>
      </c>
      <c r="AV158" s="44"/>
    </row>
    <row r="159" spans="1:50" x14ac:dyDescent="0.2">
      <c r="C159" s="44"/>
      <c r="D159" s="44"/>
      <c r="E159" s="45"/>
      <c r="F159" s="45">
        <f t="shared" ref="F159:AP159" si="18">F151</f>
        <v>43</v>
      </c>
      <c r="G159" s="45">
        <f t="shared" si="18"/>
        <v>9</v>
      </c>
      <c r="H159" s="45">
        <f t="shared" si="18"/>
        <v>3</v>
      </c>
      <c r="I159" s="45">
        <f t="shared" si="18"/>
        <v>5</v>
      </c>
      <c r="J159" s="45">
        <f t="shared" si="18"/>
        <v>18</v>
      </c>
      <c r="K159" s="45">
        <f t="shared" si="18"/>
        <v>7</v>
      </c>
      <c r="L159" s="45">
        <f t="shared" si="18"/>
        <v>2</v>
      </c>
      <c r="M159" s="45">
        <f t="shared" si="18"/>
        <v>6</v>
      </c>
      <c r="N159" s="45">
        <f t="shared" si="18"/>
        <v>10</v>
      </c>
      <c r="O159" s="45">
        <f t="shared" si="18"/>
        <v>3</v>
      </c>
      <c r="P159" s="45">
        <f t="shared" si="18"/>
        <v>1</v>
      </c>
      <c r="Q159" s="45">
        <f t="shared" si="18"/>
        <v>1</v>
      </c>
      <c r="R159" s="45">
        <f t="shared" si="18"/>
        <v>2</v>
      </c>
      <c r="S159" s="45">
        <f t="shared" si="18"/>
        <v>1</v>
      </c>
      <c r="T159" s="45">
        <f t="shared" si="18"/>
        <v>2</v>
      </c>
      <c r="U159" s="45">
        <f t="shared" si="18"/>
        <v>2</v>
      </c>
      <c r="V159" s="45">
        <f t="shared" si="18"/>
        <v>2</v>
      </c>
      <c r="W159" s="45">
        <f t="shared" si="18"/>
        <v>1</v>
      </c>
      <c r="X159" s="45">
        <f t="shared" si="18"/>
        <v>1</v>
      </c>
      <c r="Y159" s="45">
        <f t="shared" si="18"/>
        <v>0</v>
      </c>
      <c r="Z159" s="45">
        <f t="shared" si="18"/>
        <v>2</v>
      </c>
      <c r="AA159" s="45">
        <f t="shared" si="18"/>
        <v>1</v>
      </c>
      <c r="AB159" s="45">
        <f t="shared" si="18"/>
        <v>2</v>
      </c>
      <c r="AC159" s="45">
        <f t="shared" si="18"/>
        <v>4</v>
      </c>
      <c r="AD159" s="45">
        <f t="shared" si="18"/>
        <v>2</v>
      </c>
      <c r="AE159" s="45">
        <f t="shared" si="18"/>
        <v>2</v>
      </c>
      <c r="AF159" s="45">
        <f t="shared" si="18"/>
        <v>1</v>
      </c>
      <c r="AG159" s="45">
        <f t="shared" si="18"/>
        <v>1</v>
      </c>
      <c r="AH159" s="45">
        <f t="shared" si="18"/>
        <v>1</v>
      </c>
      <c r="AI159" s="45">
        <f t="shared" si="18"/>
        <v>0</v>
      </c>
      <c r="AJ159" s="45">
        <f t="shared" si="18"/>
        <v>4</v>
      </c>
      <c r="AK159" s="45">
        <f t="shared" si="18"/>
        <v>3</v>
      </c>
      <c r="AL159" s="45">
        <f t="shared" si="18"/>
        <v>0</v>
      </c>
      <c r="AM159" s="45">
        <f t="shared" si="18"/>
        <v>0</v>
      </c>
      <c r="AN159" s="45">
        <f t="shared" si="18"/>
        <v>0</v>
      </c>
      <c r="AO159" s="45">
        <f t="shared" si="18"/>
        <v>0</v>
      </c>
      <c r="AP159" s="45">
        <f t="shared" si="18"/>
        <v>0</v>
      </c>
      <c r="AQ159" s="45">
        <v>3</v>
      </c>
      <c r="AR159" s="45">
        <v>1</v>
      </c>
      <c r="AS159" s="45">
        <v>1</v>
      </c>
      <c r="AT159" s="45"/>
      <c r="AV159" s="44"/>
    </row>
    <row r="161" spans="6:46" x14ac:dyDescent="0.2">
      <c r="F161" s="35">
        <f t="shared" ref="F161:U161" si="19">F2+1900</f>
        <v>1984</v>
      </c>
      <c r="G161" s="35">
        <f t="shared" si="19"/>
        <v>1985</v>
      </c>
      <c r="H161" s="35">
        <f t="shared" si="19"/>
        <v>1986</v>
      </c>
      <c r="I161" s="35">
        <f t="shared" si="19"/>
        <v>1987</v>
      </c>
      <c r="J161" s="35">
        <f t="shared" si="19"/>
        <v>1988</v>
      </c>
      <c r="K161" s="35">
        <f t="shared" si="19"/>
        <v>1989</v>
      </c>
      <c r="L161" s="35">
        <f t="shared" si="19"/>
        <v>1990</v>
      </c>
      <c r="M161" s="35">
        <f t="shared" si="19"/>
        <v>1991</v>
      </c>
      <c r="N161" s="35">
        <f t="shared" si="19"/>
        <v>1992</v>
      </c>
      <c r="O161" s="35">
        <f t="shared" si="19"/>
        <v>1993</v>
      </c>
      <c r="P161" s="35">
        <f t="shared" si="19"/>
        <v>1994</v>
      </c>
      <c r="Q161" s="35">
        <f t="shared" si="19"/>
        <v>1995</v>
      </c>
      <c r="R161" s="35">
        <f t="shared" si="19"/>
        <v>1996</v>
      </c>
      <c r="S161" s="35">
        <f t="shared" si="19"/>
        <v>1997</v>
      </c>
      <c r="T161" s="35">
        <f t="shared" si="19"/>
        <v>1998</v>
      </c>
      <c r="U161" s="35">
        <f t="shared" si="19"/>
        <v>1999</v>
      </c>
      <c r="V161" s="35">
        <f t="shared" ref="V161:AQ161" si="20">V2+2000</f>
        <v>2000</v>
      </c>
      <c r="W161" s="35">
        <f t="shared" si="20"/>
        <v>2001</v>
      </c>
      <c r="X161" s="35">
        <f t="shared" si="20"/>
        <v>2002</v>
      </c>
      <c r="Y161" s="35">
        <f t="shared" si="20"/>
        <v>2003</v>
      </c>
      <c r="Z161" s="35">
        <f t="shared" si="20"/>
        <v>2004</v>
      </c>
      <c r="AA161" s="35">
        <f t="shared" si="20"/>
        <v>2005</v>
      </c>
      <c r="AB161" s="35">
        <f t="shared" si="20"/>
        <v>2006</v>
      </c>
      <c r="AC161" s="35">
        <f t="shared" si="20"/>
        <v>2007</v>
      </c>
      <c r="AD161" s="35">
        <f t="shared" si="20"/>
        <v>2008</v>
      </c>
      <c r="AE161" s="35">
        <f t="shared" si="20"/>
        <v>2009</v>
      </c>
      <c r="AF161" s="35">
        <f t="shared" si="20"/>
        <v>2010</v>
      </c>
      <c r="AG161" s="35">
        <f t="shared" si="20"/>
        <v>2011</v>
      </c>
      <c r="AH161" s="35">
        <f t="shared" si="20"/>
        <v>2012</v>
      </c>
      <c r="AI161" s="35">
        <f t="shared" si="20"/>
        <v>2013</v>
      </c>
      <c r="AJ161" s="35">
        <f t="shared" si="20"/>
        <v>2014</v>
      </c>
      <c r="AK161" s="35">
        <f t="shared" si="20"/>
        <v>2015</v>
      </c>
      <c r="AL161" s="35">
        <f t="shared" si="20"/>
        <v>2016</v>
      </c>
      <c r="AM161" s="35">
        <f t="shared" si="20"/>
        <v>2017</v>
      </c>
      <c r="AN161" s="35">
        <f t="shared" si="20"/>
        <v>2018</v>
      </c>
      <c r="AO161" s="35">
        <f t="shared" si="20"/>
        <v>2019</v>
      </c>
      <c r="AP161" s="35">
        <f t="shared" si="20"/>
        <v>2020</v>
      </c>
      <c r="AQ161" s="35">
        <f t="shared" si="20"/>
        <v>2021</v>
      </c>
      <c r="AR161" s="35">
        <f t="shared" ref="AR161:AT161" si="21">AR2+2000</f>
        <v>2022</v>
      </c>
      <c r="AS161" s="35">
        <f t="shared" ref="AS161" si="22">AS2+2000</f>
        <v>2023</v>
      </c>
      <c r="AT161" s="35">
        <f t="shared" si="21"/>
        <v>2024</v>
      </c>
    </row>
    <row r="162" spans="6:46" x14ac:dyDescent="0.2">
      <c r="F162" s="4">
        <f t="shared" ref="F162:AQ162" si="23">F3</f>
        <v>43</v>
      </c>
      <c r="G162" s="4">
        <f t="shared" si="23"/>
        <v>39</v>
      </c>
      <c r="H162" s="4">
        <f t="shared" si="23"/>
        <v>39</v>
      </c>
      <c r="I162" s="4">
        <f t="shared" si="23"/>
        <v>43</v>
      </c>
      <c r="J162" s="4">
        <f t="shared" si="23"/>
        <v>71</v>
      </c>
      <c r="K162" s="4">
        <f t="shared" si="23"/>
        <v>65</v>
      </c>
      <c r="L162" s="4">
        <f t="shared" si="23"/>
        <v>68</v>
      </c>
      <c r="M162" s="4">
        <f t="shared" si="23"/>
        <v>75</v>
      </c>
      <c r="N162" s="4">
        <f t="shared" si="23"/>
        <v>88</v>
      </c>
      <c r="O162" s="4">
        <f t="shared" si="23"/>
        <v>74</v>
      </c>
      <c r="P162" s="4">
        <f t="shared" si="23"/>
        <v>76</v>
      </c>
      <c r="Q162" s="4">
        <f t="shared" si="23"/>
        <v>74</v>
      </c>
      <c r="R162" s="4">
        <f t="shared" si="23"/>
        <v>79</v>
      </c>
      <c r="S162" s="4">
        <f t="shared" si="23"/>
        <v>76</v>
      </c>
      <c r="T162" s="4">
        <f t="shared" si="23"/>
        <v>76</v>
      </c>
      <c r="U162" s="4">
        <f t="shared" si="23"/>
        <v>83</v>
      </c>
      <c r="V162" s="4">
        <f t="shared" si="23"/>
        <v>76</v>
      </c>
      <c r="W162" s="4">
        <f t="shared" si="23"/>
        <v>92</v>
      </c>
      <c r="X162" s="4">
        <f t="shared" si="23"/>
        <v>72</v>
      </c>
      <c r="Y162" s="4">
        <f t="shared" si="23"/>
        <v>76</v>
      </c>
      <c r="Z162" s="4">
        <f t="shared" si="23"/>
        <v>80</v>
      </c>
      <c r="AA162" s="4">
        <f t="shared" si="23"/>
        <v>87</v>
      </c>
      <c r="AB162" s="4">
        <f t="shared" si="23"/>
        <v>96</v>
      </c>
      <c r="AC162" s="4">
        <f t="shared" si="23"/>
        <v>103</v>
      </c>
      <c r="AD162" s="4">
        <f t="shared" si="23"/>
        <v>89</v>
      </c>
      <c r="AE162" s="4">
        <f t="shared" si="23"/>
        <v>93</v>
      </c>
      <c r="AF162" s="4">
        <f t="shared" si="23"/>
        <v>81</v>
      </c>
      <c r="AG162" s="4">
        <f t="shared" si="23"/>
        <v>84</v>
      </c>
      <c r="AH162" s="4">
        <f t="shared" si="23"/>
        <v>96</v>
      </c>
      <c r="AI162" s="4">
        <f t="shared" si="23"/>
        <v>80</v>
      </c>
      <c r="AJ162" s="4">
        <f t="shared" si="23"/>
        <v>91</v>
      </c>
      <c r="AK162" s="4">
        <f t="shared" si="23"/>
        <v>92</v>
      </c>
      <c r="AL162" s="4">
        <f t="shared" si="23"/>
        <v>89</v>
      </c>
      <c r="AM162" s="4">
        <f t="shared" si="23"/>
        <v>83</v>
      </c>
      <c r="AN162" s="4">
        <f t="shared" si="23"/>
        <v>94</v>
      </c>
      <c r="AO162" s="4">
        <f t="shared" si="23"/>
        <v>88</v>
      </c>
      <c r="AP162" s="4">
        <f t="shared" si="23"/>
        <v>91</v>
      </c>
      <c r="AQ162" s="4">
        <f t="shared" si="23"/>
        <v>103</v>
      </c>
      <c r="AR162" s="4">
        <f t="shared" ref="AR162:AT162" si="24">AR3</f>
        <v>81</v>
      </c>
      <c r="AS162" s="4">
        <f t="shared" ref="AS162" si="25">AS3</f>
        <v>89</v>
      </c>
      <c r="AT162" s="4">
        <f t="shared" si="24"/>
        <v>81</v>
      </c>
    </row>
  </sheetData>
  <sheetProtection selectLockedCells="1" selectUnlockedCells="1"/>
  <pageMargins left="0.75" right="0.75" top="1" bottom="1" header="0.51181102362204722" footer="0.51181102362204722"/>
  <pageSetup paperSize="9" firstPageNumber="0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36"/>
  <sheetViews>
    <sheetView topLeftCell="A7" workbookViewId="0">
      <selection activeCell="B2" sqref="B2"/>
    </sheetView>
  </sheetViews>
  <sheetFormatPr defaultColWidth="8.7109375" defaultRowHeight="12.75" x14ac:dyDescent="0.2"/>
  <sheetData>
    <row r="2" spans="2:2" ht="19.5" x14ac:dyDescent="0.2">
      <c r="B2" s="36" t="s">
        <v>343</v>
      </c>
    </row>
    <row r="36" spans="2:2" ht="17.25" x14ac:dyDescent="0.2">
      <c r="B36" s="37" t="s">
        <v>333</v>
      </c>
    </row>
  </sheetData>
  <sheetProtection selectLockedCells="1" selectUnlockedCells="1"/>
  <pageMargins left="0.75" right="0.75" top="1" bottom="1" header="0.51181102362204722" footer="0.51181102362204722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26"/>
  <sheetViews>
    <sheetView workbookViewId="0">
      <selection activeCell="B3" sqref="B3"/>
    </sheetView>
  </sheetViews>
  <sheetFormatPr defaultColWidth="8.7109375" defaultRowHeight="12.75" x14ac:dyDescent="0.2"/>
  <cols>
    <col min="1" max="1" width="15.140625" customWidth="1"/>
    <col min="2" max="5" width="4.140625" customWidth="1"/>
  </cols>
  <sheetData>
    <row r="2" spans="1:5" ht="50.25" x14ac:dyDescent="0.2">
      <c r="A2" s="38" t="s">
        <v>334</v>
      </c>
      <c r="B2" s="39" t="s">
        <v>335</v>
      </c>
      <c r="C2" s="40" t="s">
        <v>336</v>
      </c>
      <c r="D2" s="40" t="s">
        <v>337</v>
      </c>
      <c r="E2" s="40" t="s">
        <v>338</v>
      </c>
    </row>
    <row r="3" spans="1:5" x14ac:dyDescent="0.2">
      <c r="A3" s="41" t="s">
        <v>168</v>
      </c>
      <c r="B3">
        <v>10</v>
      </c>
      <c r="C3" s="41">
        <v>0</v>
      </c>
      <c r="D3">
        <v>10</v>
      </c>
      <c r="E3" s="41">
        <f t="shared" ref="E3:E25" si="0">D3-C3</f>
        <v>10</v>
      </c>
    </row>
    <row r="4" spans="1:5" x14ac:dyDescent="0.2">
      <c r="A4" s="41" t="s">
        <v>105</v>
      </c>
      <c r="B4">
        <v>14</v>
      </c>
      <c r="C4" s="41">
        <v>2</v>
      </c>
      <c r="D4">
        <v>12</v>
      </c>
      <c r="E4" s="41">
        <f t="shared" si="0"/>
        <v>10</v>
      </c>
    </row>
    <row r="5" spans="1:5" x14ac:dyDescent="0.2">
      <c r="A5" s="41" t="s">
        <v>125</v>
      </c>
      <c r="B5">
        <v>14</v>
      </c>
      <c r="C5" s="41">
        <v>2</v>
      </c>
      <c r="D5">
        <v>12</v>
      </c>
      <c r="E5" s="41">
        <f t="shared" si="0"/>
        <v>10</v>
      </c>
    </row>
    <row r="6" spans="1:5" x14ac:dyDescent="0.2">
      <c r="A6" s="41" t="s">
        <v>111</v>
      </c>
      <c r="B6">
        <v>13</v>
      </c>
      <c r="C6" s="41">
        <v>2</v>
      </c>
      <c r="D6">
        <v>11</v>
      </c>
      <c r="E6" s="41">
        <f t="shared" si="0"/>
        <v>9</v>
      </c>
    </row>
    <row r="7" spans="1:5" x14ac:dyDescent="0.2">
      <c r="A7" s="41" t="s">
        <v>59</v>
      </c>
      <c r="B7">
        <v>8</v>
      </c>
      <c r="C7" s="41">
        <v>0</v>
      </c>
      <c r="D7">
        <v>8</v>
      </c>
      <c r="E7" s="41">
        <f t="shared" si="0"/>
        <v>8</v>
      </c>
    </row>
    <row r="8" spans="1:5" x14ac:dyDescent="0.2">
      <c r="A8" s="41" t="s">
        <v>192</v>
      </c>
      <c r="B8">
        <v>16</v>
      </c>
      <c r="C8" s="41">
        <v>4</v>
      </c>
      <c r="D8">
        <v>12</v>
      </c>
      <c r="E8" s="41">
        <f t="shared" si="0"/>
        <v>8</v>
      </c>
    </row>
    <row r="9" spans="1:5" x14ac:dyDescent="0.2">
      <c r="A9" s="41" t="s">
        <v>272</v>
      </c>
      <c r="B9">
        <v>20</v>
      </c>
      <c r="C9" s="41">
        <v>6</v>
      </c>
      <c r="D9">
        <v>14</v>
      </c>
      <c r="E9" s="41">
        <f t="shared" si="0"/>
        <v>8</v>
      </c>
    </row>
    <row r="10" spans="1:5" x14ac:dyDescent="0.2">
      <c r="A10" s="41" t="s">
        <v>325</v>
      </c>
      <c r="B10">
        <v>7</v>
      </c>
      <c r="C10" s="41">
        <v>0</v>
      </c>
      <c r="D10">
        <v>7</v>
      </c>
      <c r="E10" s="41">
        <f t="shared" si="0"/>
        <v>7</v>
      </c>
    </row>
    <row r="11" spans="1:5" x14ac:dyDescent="0.2">
      <c r="A11" s="41" t="s">
        <v>241</v>
      </c>
      <c r="B11">
        <v>15</v>
      </c>
      <c r="C11" s="41">
        <v>4</v>
      </c>
      <c r="D11">
        <v>11</v>
      </c>
      <c r="E11" s="41">
        <f t="shared" si="0"/>
        <v>7</v>
      </c>
    </row>
    <row r="12" spans="1:5" x14ac:dyDescent="0.2">
      <c r="A12" s="41" t="s">
        <v>162</v>
      </c>
      <c r="B12">
        <v>21</v>
      </c>
      <c r="C12" s="41">
        <v>7</v>
      </c>
      <c r="D12">
        <v>14</v>
      </c>
      <c r="E12" s="41">
        <f t="shared" si="0"/>
        <v>7</v>
      </c>
    </row>
    <row r="13" spans="1:5" x14ac:dyDescent="0.2">
      <c r="A13" s="41" t="s">
        <v>57</v>
      </c>
      <c r="B13">
        <v>8</v>
      </c>
      <c r="C13" s="41">
        <v>1</v>
      </c>
      <c r="D13">
        <v>7</v>
      </c>
      <c r="E13" s="41">
        <f t="shared" si="0"/>
        <v>6</v>
      </c>
    </row>
    <row r="14" spans="1:5" x14ac:dyDescent="0.2">
      <c r="A14" s="41" t="s">
        <v>101</v>
      </c>
      <c r="B14">
        <v>16</v>
      </c>
      <c r="C14" s="41">
        <v>5</v>
      </c>
      <c r="D14">
        <v>11</v>
      </c>
      <c r="E14" s="41">
        <f t="shared" si="0"/>
        <v>6</v>
      </c>
    </row>
    <row r="15" spans="1:5" x14ac:dyDescent="0.2">
      <c r="A15" s="41" t="s">
        <v>295</v>
      </c>
      <c r="B15">
        <v>24</v>
      </c>
      <c r="C15" s="41">
        <v>9</v>
      </c>
      <c r="D15">
        <v>15</v>
      </c>
      <c r="E15" s="41">
        <f t="shared" si="0"/>
        <v>6</v>
      </c>
    </row>
    <row r="16" spans="1:5" x14ac:dyDescent="0.2">
      <c r="A16" s="41" t="s">
        <v>297</v>
      </c>
      <c r="B16">
        <v>24</v>
      </c>
      <c r="C16" s="41">
        <v>9</v>
      </c>
      <c r="D16">
        <v>15</v>
      </c>
      <c r="E16" s="41">
        <f t="shared" si="0"/>
        <v>6</v>
      </c>
    </row>
    <row r="17" spans="1:5" x14ac:dyDescent="0.2">
      <c r="A17" s="41" t="s">
        <v>72</v>
      </c>
      <c r="B17">
        <v>15</v>
      </c>
      <c r="C17" s="41">
        <v>5</v>
      </c>
      <c r="D17">
        <v>10</v>
      </c>
      <c r="E17" s="41">
        <f t="shared" si="0"/>
        <v>5</v>
      </c>
    </row>
    <row r="18" spans="1:5" x14ac:dyDescent="0.2">
      <c r="A18" s="41" t="s">
        <v>307</v>
      </c>
      <c r="B18">
        <v>17</v>
      </c>
      <c r="C18" s="41">
        <v>6</v>
      </c>
      <c r="D18">
        <v>11</v>
      </c>
      <c r="E18" s="41">
        <f t="shared" si="0"/>
        <v>5</v>
      </c>
    </row>
    <row r="19" spans="1:5" x14ac:dyDescent="0.2">
      <c r="A19" s="41" t="s">
        <v>74</v>
      </c>
      <c r="B19">
        <v>19</v>
      </c>
      <c r="C19" s="41">
        <v>7</v>
      </c>
      <c r="D19">
        <v>12</v>
      </c>
      <c r="E19" s="41">
        <f t="shared" si="0"/>
        <v>5</v>
      </c>
    </row>
    <row r="20" spans="1:5" x14ac:dyDescent="0.2">
      <c r="A20" s="41" t="s">
        <v>50</v>
      </c>
      <c r="B20">
        <v>21</v>
      </c>
      <c r="C20" s="41">
        <v>8</v>
      </c>
      <c r="D20">
        <v>13</v>
      </c>
      <c r="E20" s="41">
        <f t="shared" si="0"/>
        <v>5</v>
      </c>
    </row>
    <row r="21" spans="1:5" x14ac:dyDescent="0.2">
      <c r="A21" s="41" t="s">
        <v>164</v>
      </c>
      <c r="B21">
        <v>21</v>
      </c>
      <c r="C21" s="41">
        <v>8</v>
      </c>
      <c r="D21">
        <v>13</v>
      </c>
      <c r="E21" s="41">
        <f t="shared" si="0"/>
        <v>5</v>
      </c>
    </row>
    <row r="22" spans="1:5" x14ac:dyDescent="0.2">
      <c r="A22" s="41" t="s">
        <v>224</v>
      </c>
      <c r="B22">
        <v>23</v>
      </c>
      <c r="C22" s="41">
        <v>9</v>
      </c>
      <c r="D22">
        <v>14</v>
      </c>
      <c r="E22" s="41">
        <f t="shared" si="0"/>
        <v>5</v>
      </c>
    </row>
    <row r="23" spans="1:5" x14ac:dyDescent="0.2">
      <c r="A23" s="41" t="s">
        <v>182</v>
      </c>
      <c r="B23">
        <v>25</v>
      </c>
      <c r="C23" s="41">
        <v>10</v>
      </c>
      <c r="D23">
        <v>15</v>
      </c>
      <c r="E23" s="41">
        <f t="shared" si="0"/>
        <v>5</v>
      </c>
    </row>
    <row r="24" spans="1:5" x14ac:dyDescent="0.2">
      <c r="A24" s="41" t="s">
        <v>264</v>
      </c>
      <c r="B24">
        <v>25</v>
      </c>
      <c r="C24" s="41">
        <v>10</v>
      </c>
      <c r="D24">
        <v>15</v>
      </c>
      <c r="E24" s="41">
        <f t="shared" si="0"/>
        <v>5</v>
      </c>
    </row>
    <row r="25" spans="1:5" x14ac:dyDescent="0.2">
      <c r="A25" s="41" t="s">
        <v>286</v>
      </c>
      <c r="B25">
        <v>25</v>
      </c>
      <c r="C25" s="41">
        <v>10</v>
      </c>
      <c r="D25">
        <v>15</v>
      </c>
      <c r="E25" s="41">
        <f t="shared" si="0"/>
        <v>5</v>
      </c>
    </row>
    <row r="26" spans="1:5" x14ac:dyDescent="0.2">
      <c r="A26" s="41"/>
      <c r="B26" s="41"/>
      <c r="C26" s="41"/>
      <c r="D26" s="41"/>
      <c r="E26" s="41"/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9704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Voittotulokset</vt:lpstr>
      <vt:lpstr>Lajidata</vt:lpstr>
      <vt:lpstr>graafeja</vt:lpstr>
      <vt:lpstr>Lajit 15v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Tapsa</dc:creator>
  <cp:lastModifiedBy>Tapani Tapio</cp:lastModifiedBy>
  <cp:revision>12</cp:revision>
  <cp:lastPrinted>1601-01-01T00:00:00Z</cp:lastPrinted>
  <dcterms:created xsi:type="dcterms:W3CDTF">2005-11-18T13:29:16Z</dcterms:created>
  <dcterms:modified xsi:type="dcterms:W3CDTF">2024-02-05T13:02:58Z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